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Users\Игнатьева МР.COMPANY\Desktop\"/>
    </mc:Choice>
  </mc:AlternateContent>
  <bookViews>
    <workbookView xWindow="0" yWindow="0" windowWidth="28800" windowHeight="12615" tabRatio="713" firstSheet="95" activeTab="102"/>
  </bookViews>
  <sheets>
    <sheet name="июнь" sheetId="9" state="hidden" r:id="rId1"/>
    <sheet name="стр.1_" sheetId="7" state="hidden" r:id="rId2"/>
    <sheet name="стр.1_2" sheetId="4" state="hidden" r:id="rId3"/>
    <sheet name="стр.1_2 (2)" sheetId="6" state="hidden" r:id="rId4"/>
    <sheet name="стр.1_2 (3)" sheetId="8" state="hidden" r:id="rId5"/>
    <sheet name="стр.1_2 (4)" sheetId="10" state="hidden" r:id="rId6"/>
    <sheet name="стр.1_2 (5)" sheetId="11" state="hidden" r:id="rId7"/>
    <sheet name="стр.1_2 (6)" sheetId="12" state="hidden" r:id="rId8"/>
    <sheet name="стр.1_2 (7)" sheetId="13" r:id="rId9"/>
    <sheet name="стр.1_2 (8)" sheetId="14" r:id="rId10"/>
    <sheet name="стр.1_2 (9)" sheetId="15" r:id="rId11"/>
    <sheet name="стр.1_2 (10)" sheetId="16" r:id="rId12"/>
    <sheet name="стр.1_2 (11)" sheetId="17" r:id="rId13"/>
    <sheet name="стр.1_2 (12)" sheetId="18" r:id="rId14"/>
    <sheet name="стр.1_2 (13)" sheetId="19" r:id="rId15"/>
    <sheet name="стр.1_2 (14)" sheetId="20" r:id="rId16"/>
    <sheet name="стр.1_2 (15)" sheetId="21" r:id="rId17"/>
    <sheet name="стр.1_2 (16)" sheetId="22" r:id="rId18"/>
    <sheet name="стр.1_2 (17)" sheetId="23" r:id="rId19"/>
    <sheet name="стр.1_2 (18)" sheetId="24" r:id="rId20"/>
    <sheet name="стр.1_2 (19)" sheetId="25" r:id="rId21"/>
    <sheet name="стр.1_2 (20)" sheetId="26" r:id="rId22"/>
    <sheet name="стр.1_2 (21)" sheetId="27" r:id="rId23"/>
    <sheet name="стр.1_2 (22)" sheetId="28" r:id="rId24"/>
    <sheet name="стр.1_2 (23)" sheetId="29" r:id="rId25"/>
    <sheet name="стр.1_2 (24)" sheetId="30" r:id="rId26"/>
    <sheet name="стр.1_2 (25)" sheetId="31" r:id="rId27"/>
    <sheet name="стр.1_2 (26)" sheetId="32" r:id="rId28"/>
    <sheet name="стр.1_2 (27)" sheetId="33" r:id="rId29"/>
    <sheet name="стр.1_2 (28)" sheetId="34" r:id="rId30"/>
    <sheet name="стр.1_2 (29)" sheetId="35" r:id="rId31"/>
    <sheet name="стр.1_2 (30)" sheetId="36" r:id="rId32"/>
    <sheet name="стр.1_2 (31)" sheetId="37" r:id="rId33"/>
    <sheet name="стр.1_2 (32)" sheetId="38" r:id="rId34"/>
    <sheet name="стр.1_2 (33)" sheetId="39" r:id="rId35"/>
    <sheet name="стр.1_2 (34)" sheetId="40" r:id="rId36"/>
    <sheet name="стр.1_2 (35)" sheetId="41" r:id="rId37"/>
    <sheet name="стр.1_2 (36)" sheetId="42" r:id="rId38"/>
    <sheet name="стр.1_2 (37)" sheetId="43" r:id="rId39"/>
    <sheet name="стр.1_2 (38)" sheetId="44" r:id="rId40"/>
    <sheet name="стр.1_2 (39)" sheetId="45" r:id="rId41"/>
    <sheet name="стр.1_2 (40)" sheetId="46" r:id="rId42"/>
    <sheet name="стр.1_2 (41)" sheetId="47" r:id="rId43"/>
    <sheet name="стр.1_2 (42)" sheetId="48" r:id="rId44"/>
    <sheet name="стр.1_2(43)" sheetId="49" r:id="rId45"/>
    <sheet name="стр.1_2(44)" sheetId="50" r:id="rId46"/>
    <sheet name="стр.1_2(45)" sheetId="51" r:id="rId47"/>
    <sheet name="стр.1_2(46)" sheetId="52" r:id="rId48"/>
    <sheet name="стр.1_2(47)" sheetId="53" r:id="rId49"/>
    <sheet name="стр.1_2(48)" sheetId="54" r:id="rId50"/>
    <sheet name="стр.1_2(49)" sheetId="55" r:id="rId51"/>
    <sheet name="стр.1_2(50)" sheetId="56" r:id="rId52"/>
    <sheet name="стр.1_2(51)" sheetId="57" r:id="rId53"/>
    <sheet name="стр.1(52)" sheetId="58" r:id="rId54"/>
    <sheet name="стр.1(53)" sheetId="59" r:id="rId55"/>
    <sheet name="стр.1(54)" sheetId="60" r:id="rId56"/>
    <sheet name="стр.1(55)" sheetId="61" r:id="rId57"/>
    <sheet name="стр.1(56)" sheetId="62" r:id="rId58"/>
    <sheet name="стр.1(57)" sheetId="63" r:id="rId59"/>
    <sheet name="стр.1(58)" sheetId="64" r:id="rId60"/>
    <sheet name="стр.1(59)" sheetId="65" r:id="rId61"/>
    <sheet name="стр.1(60)" sheetId="66" r:id="rId62"/>
    <sheet name="стр.1(61)" sheetId="67" r:id="rId63"/>
    <sheet name="стр.1(62)" sheetId="68" r:id="rId64"/>
    <sheet name="стр.1(63)" sheetId="69" r:id="rId65"/>
    <sheet name="стр.1(64)" sheetId="70" r:id="rId66"/>
    <sheet name="стр.1(65)" sheetId="71" r:id="rId67"/>
    <sheet name="стр.1(66)" sheetId="72" r:id="rId68"/>
    <sheet name="стр.1(67)" sheetId="73" r:id="rId69"/>
    <sheet name="стр.1(68)" sheetId="74" r:id="rId70"/>
    <sheet name="стр.1(69)" sheetId="75" r:id="rId71"/>
    <sheet name="стр.1(70)" sheetId="76" r:id="rId72"/>
    <sheet name="стр.1(71)" sheetId="77" r:id="rId73"/>
    <sheet name="стр.1(72)" sheetId="78" r:id="rId74"/>
    <sheet name="стр.1(73)" sheetId="79" r:id="rId75"/>
    <sheet name="стр.1(74)" sheetId="80" r:id="rId76"/>
    <sheet name="стр.1(75)" sheetId="81" r:id="rId77"/>
    <sheet name="стр.1(76)" sheetId="82" r:id="rId78"/>
    <sheet name="стр.1(77)" sheetId="83" r:id="rId79"/>
    <sheet name="стр.1(78)" sheetId="84" r:id="rId80"/>
    <sheet name="стр.1(79)" sheetId="85" r:id="rId81"/>
    <sheet name="стр.1(80)" sheetId="86" r:id="rId82"/>
    <sheet name="стр.1(81)" sheetId="87" r:id="rId83"/>
    <sheet name="на 26 декабря 2021г." sheetId="88" r:id="rId84"/>
    <sheet name="апрель 2022" sheetId="89" r:id="rId85"/>
    <sheet name="август 2022" sheetId="90" r:id="rId86"/>
    <sheet name="октябрь 2022" sheetId="91" r:id="rId87"/>
    <sheet name="ноябрь 2022" sheetId="92" r:id="rId88"/>
    <sheet name="декабрь 2022" sheetId="93" r:id="rId89"/>
    <sheet name="январь 2023" sheetId="94" r:id="rId90"/>
    <sheet name="фев 2023" sheetId="95" r:id="rId91"/>
    <sheet name="март 2023" sheetId="96" r:id="rId92"/>
    <sheet name="апр 2023" sheetId="97" r:id="rId93"/>
    <sheet name="май 2023" sheetId="98" r:id="rId94"/>
    <sheet name="июнь 2023" sheetId="99" r:id="rId95"/>
    <sheet name="июль 2023" sheetId="100" r:id="rId96"/>
    <sheet name="август 2023" sheetId="101" r:id="rId97"/>
    <sheet name="сентябрь 2023 " sheetId="102" r:id="rId98"/>
    <sheet name="Октябрь 2023  (2)" sheetId="103" r:id="rId99"/>
    <sheet name="Ноябрь 2023" sheetId="104" r:id="rId100"/>
    <sheet name="Декабрь 2023" sheetId="105" r:id="rId101"/>
    <sheet name="Январь 2024" sheetId="106" r:id="rId102"/>
    <sheet name="Февраль 2024" sheetId="107" r:id="rId103"/>
  </sheets>
  <definedNames>
    <definedName name="_xlnm.Print_Titles" localSheetId="1">стр.1_!$21:$21</definedName>
    <definedName name="_xlnm.Print_Titles" localSheetId="2">стр.1_2!$21:$21</definedName>
    <definedName name="_xlnm.Print_Titles" localSheetId="11">'стр.1_2 (10)'!$21:$21</definedName>
    <definedName name="_xlnm.Print_Titles" localSheetId="12">'стр.1_2 (11)'!$21:$21</definedName>
    <definedName name="_xlnm.Print_Titles" localSheetId="13">'стр.1_2 (12)'!$21:$21</definedName>
    <definedName name="_xlnm.Print_Titles" localSheetId="14">'стр.1_2 (13)'!$21:$21</definedName>
    <definedName name="_xlnm.Print_Titles" localSheetId="15">'стр.1_2 (14)'!$21:$21</definedName>
    <definedName name="_xlnm.Print_Titles" localSheetId="16">'стр.1_2 (15)'!$21:$21</definedName>
    <definedName name="_xlnm.Print_Titles" localSheetId="17">'стр.1_2 (16)'!$21:$21</definedName>
    <definedName name="_xlnm.Print_Titles" localSheetId="18">'стр.1_2 (17)'!$21:$21</definedName>
    <definedName name="_xlnm.Print_Titles" localSheetId="19">'стр.1_2 (18)'!$21:$21</definedName>
    <definedName name="_xlnm.Print_Titles" localSheetId="20">'стр.1_2 (19)'!$21:$21</definedName>
    <definedName name="_xlnm.Print_Titles" localSheetId="3">'стр.1_2 (2)'!$21:$21</definedName>
    <definedName name="_xlnm.Print_Titles" localSheetId="21">'стр.1_2 (20)'!$21:$21</definedName>
    <definedName name="_xlnm.Print_Titles" localSheetId="22">'стр.1_2 (21)'!$21:$21</definedName>
    <definedName name="_xlnm.Print_Titles" localSheetId="23">'стр.1_2 (22)'!$21:$21</definedName>
    <definedName name="_xlnm.Print_Titles" localSheetId="24">'стр.1_2 (23)'!$21:$21</definedName>
    <definedName name="_xlnm.Print_Titles" localSheetId="25">'стр.1_2 (24)'!$21:$21</definedName>
    <definedName name="_xlnm.Print_Titles" localSheetId="26">'стр.1_2 (25)'!$21:$21</definedName>
    <definedName name="_xlnm.Print_Titles" localSheetId="27">'стр.1_2 (26)'!$21:$21</definedName>
    <definedName name="_xlnm.Print_Titles" localSheetId="28">'стр.1_2 (27)'!$21:$21</definedName>
    <definedName name="_xlnm.Print_Titles" localSheetId="29">'стр.1_2 (28)'!$21:$21</definedName>
    <definedName name="_xlnm.Print_Titles" localSheetId="30">'стр.1_2 (29)'!$21:$21</definedName>
    <definedName name="_xlnm.Print_Titles" localSheetId="4">'стр.1_2 (3)'!$21:$21</definedName>
    <definedName name="_xlnm.Print_Titles" localSheetId="31">'стр.1_2 (30)'!$21:$21</definedName>
    <definedName name="_xlnm.Print_Titles" localSheetId="32">'стр.1_2 (31)'!$21:$21</definedName>
    <definedName name="_xlnm.Print_Titles" localSheetId="33">'стр.1_2 (32)'!$21:$21</definedName>
    <definedName name="_xlnm.Print_Titles" localSheetId="34">'стр.1_2 (33)'!$21:$21</definedName>
    <definedName name="_xlnm.Print_Titles" localSheetId="35">'стр.1_2 (34)'!$21:$21</definedName>
    <definedName name="_xlnm.Print_Titles" localSheetId="36">'стр.1_2 (35)'!$21:$21</definedName>
    <definedName name="_xlnm.Print_Titles" localSheetId="37">'стр.1_2 (36)'!$21:$21</definedName>
    <definedName name="_xlnm.Print_Titles" localSheetId="38">'стр.1_2 (37)'!$21:$21</definedName>
    <definedName name="_xlnm.Print_Titles" localSheetId="39">'стр.1_2 (38)'!$21:$21</definedName>
    <definedName name="_xlnm.Print_Titles" localSheetId="40">'стр.1_2 (39)'!$21:$21</definedName>
    <definedName name="_xlnm.Print_Titles" localSheetId="5">'стр.1_2 (4)'!$21:$21</definedName>
    <definedName name="_xlnm.Print_Titles" localSheetId="41">'стр.1_2 (40)'!$21:$21</definedName>
    <definedName name="_xlnm.Print_Titles" localSheetId="42">'стр.1_2 (41)'!$21:$21</definedName>
    <definedName name="_xlnm.Print_Titles" localSheetId="43">'стр.1_2 (42)'!$21:$21</definedName>
    <definedName name="_xlnm.Print_Titles" localSheetId="6">'стр.1_2 (5)'!$21:$21</definedName>
    <definedName name="_xlnm.Print_Titles" localSheetId="7">'стр.1_2 (6)'!$21:$21</definedName>
    <definedName name="_xlnm.Print_Titles" localSheetId="8">'стр.1_2 (7)'!$21:$21</definedName>
    <definedName name="_xlnm.Print_Titles" localSheetId="9">'стр.1_2 (8)'!$21:$21</definedName>
    <definedName name="_xlnm.Print_Titles" localSheetId="10">'стр.1_2 (9)'!$21:$21</definedName>
    <definedName name="_xlnm.Print_Area" localSheetId="1">стр.1_!$A$1:$FE$34</definedName>
    <definedName name="_xlnm.Print_Area" localSheetId="2">стр.1_2!$A$1:$FE$34</definedName>
    <definedName name="_xlnm.Print_Area" localSheetId="11">'стр.1_2 (10)'!$A$1:$FE$34</definedName>
    <definedName name="_xlnm.Print_Area" localSheetId="12">'стр.1_2 (11)'!$A$1:$FE$34</definedName>
    <definedName name="_xlnm.Print_Area" localSheetId="13">'стр.1_2 (12)'!$A$1:$FE$34</definedName>
    <definedName name="_xlnm.Print_Area" localSheetId="14">'стр.1_2 (13)'!$A$1:$FE$34</definedName>
    <definedName name="_xlnm.Print_Area" localSheetId="15">'стр.1_2 (14)'!$A$1:$FE$34</definedName>
    <definedName name="_xlnm.Print_Area" localSheetId="16">'стр.1_2 (15)'!$A$1:$FE$34</definedName>
    <definedName name="_xlnm.Print_Area" localSheetId="17">'стр.1_2 (16)'!$A$1:$FE$34</definedName>
    <definedName name="_xlnm.Print_Area" localSheetId="18">'стр.1_2 (17)'!$A$1:$FE$34</definedName>
    <definedName name="_xlnm.Print_Area" localSheetId="19">'стр.1_2 (18)'!$A$1:$FE$34</definedName>
    <definedName name="_xlnm.Print_Area" localSheetId="20">'стр.1_2 (19)'!$A$1:$FE$34</definedName>
    <definedName name="_xlnm.Print_Area" localSheetId="3">'стр.1_2 (2)'!$A$1:$FE$34</definedName>
    <definedName name="_xlnm.Print_Area" localSheetId="21">'стр.1_2 (20)'!$A$1:$FE$34</definedName>
    <definedName name="_xlnm.Print_Area" localSheetId="22">'стр.1_2 (21)'!$A$1:$FE$34</definedName>
    <definedName name="_xlnm.Print_Area" localSheetId="23">'стр.1_2 (22)'!$A$1:$FE$34</definedName>
    <definedName name="_xlnm.Print_Area" localSheetId="24">'стр.1_2 (23)'!$A$1:$FE$34</definedName>
    <definedName name="_xlnm.Print_Area" localSheetId="25">'стр.1_2 (24)'!$A$1:$FE$34</definedName>
    <definedName name="_xlnm.Print_Area" localSheetId="26">'стр.1_2 (25)'!$A$1:$FE$34</definedName>
    <definedName name="_xlnm.Print_Area" localSheetId="27">'стр.1_2 (26)'!$A$1:$FE$34</definedName>
    <definedName name="_xlnm.Print_Area" localSheetId="28">'стр.1_2 (27)'!$A$1:$FE$34</definedName>
    <definedName name="_xlnm.Print_Area" localSheetId="29">'стр.1_2 (28)'!$A$1:$FE$34</definedName>
    <definedName name="_xlnm.Print_Area" localSheetId="30">'стр.1_2 (29)'!$A$1:$FE$34</definedName>
    <definedName name="_xlnm.Print_Area" localSheetId="4">'стр.1_2 (3)'!$A$1:$FE$34</definedName>
    <definedName name="_xlnm.Print_Area" localSheetId="31">'стр.1_2 (30)'!$A$1:$FE$34</definedName>
    <definedName name="_xlnm.Print_Area" localSheetId="32">'стр.1_2 (31)'!$A$1:$FE$34</definedName>
    <definedName name="_xlnm.Print_Area" localSheetId="33">'стр.1_2 (32)'!$A$1:$FE$34</definedName>
    <definedName name="_xlnm.Print_Area" localSheetId="34">'стр.1_2 (33)'!$A$1:$FE$34</definedName>
    <definedName name="_xlnm.Print_Area" localSheetId="35">'стр.1_2 (34)'!$A$1:$FE$34</definedName>
    <definedName name="_xlnm.Print_Area" localSheetId="36">'стр.1_2 (35)'!$A$1:$FE$34</definedName>
    <definedName name="_xlnm.Print_Area" localSheetId="37">'стр.1_2 (36)'!$A$1:$FE$34</definedName>
    <definedName name="_xlnm.Print_Area" localSheetId="38">'стр.1_2 (37)'!$A$1:$FE$34</definedName>
    <definedName name="_xlnm.Print_Area" localSheetId="39">'стр.1_2 (38)'!$A$1:$FE$34</definedName>
    <definedName name="_xlnm.Print_Area" localSheetId="40">'стр.1_2 (39)'!$A$1:$FE$34</definedName>
    <definedName name="_xlnm.Print_Area" localSheetId="5">'стр.1_2 (4)'!$A$1:$FE$34</definedName>
    <definedName name="_xlnm.Print_Area" localSheetId="41">'стр.1_2 (40)'!$A$1:$FE$34</definedName>
    <definedName name="_xlnm.Print_Area" localSheetId="42">'стр.1_2 (41)'!$A$1:$FE$34</definedName>
    <definedName name="_xlnm.Print_Area" localSheetId="43">'стр.1_2 (42)'!$A$1:$FE$34</definedName>
    <definedName name="_xlnm.Print_Area" localSheetId="6">'стр.1_2 (5)'!$A$1:$FE$34</definedName>
    <definedName name="_xlnm.Print_Area" localSheetId="7">'стр.1_2 (6)'!$A$1:$FE$34</definedName>
    <definedName name="_xlnm.Print_Area" localSheetId="8">'стр.1_2 (7)'!$A$1:$FE$34</definedName>
    <definedName name="_xlnm.Print_Area" localSheetId="9">'стр.1_2 (8)'!$A$1:$FE$34</definedName>
    <definedName name="_xlnm.Print_Area" localSheetId="10">'стр.1_2 (9)'!$A$1:$FE$34</definedName>
  </definedNames>
  <calcPr calcId="162913" fullCalcOnLoad="1" refMode="R1C1"/>
</workbook>
</file>

<file path=xl/calcChain.xml><?xml version="1.0" encoding="utf-8"?>
<calcChain xmlns="http://schemas.openxmlformats.org/spreadsheetml/2006/main">
  <c r="AJ23" i="107" l="1"/>
  <c r="DU23" i="107"/>
  <c r="EE23" i="107"/>
  <c r="EE22" i="107"/>
  <c r="EO23" i="107"/>
  <c r="EO22" i="107"/>
  <c r="DU23" i="106"/>
  <c r="EE23" i="106"/>
  <c r="EE22" i="106"/>
  <c r="EO22" i="106" s="1"/>
  <c r="AJ23" i="106"/>
  <c r="EO23" i="106" s="1"/>
  <c r="AJ23" i="105"/>
  <c r="DU23" i="105"/>
  <c r="EE23" i="105"/>
  <c r="EE22" i="105"/>
  <c r="EO23" i="105"/>
  <c r="EE23" i="103"/>
  <c r="EE23" i="102"/>
  <c r="EO22" i="105"/>
  <c r="DU23" i="104"/>
  <c r="EE22" i="104"/>
  <c r="EE23" i="104"/>
  <c r="AJ23" i="104"/>
  <c r="EO23" i="104"/>
  <c r="EO22" i="104"/>
  <c r="EE22" i="103"/>
  <c r="DU23" i="103"/>
  <c r="AJ23" i="103"/>
  <c r="EO23" i="103"/>
  <c r="EO22" i="103"/>
  <c r="DU23" i="102"/>
  <c r="EE22" i="102"/>
  <c r="EO22" i="102" s="1"/>
  <c r="AJ23" i="102"/>
  <c r="EO23" i="102"/>
  <c r="EE23" i="101"/>
  <c r="EE22" i="101"/>
  <c r="EO22" i="101" s="1"/>
  <c r="DU23" i="101"/>
  <c r="AJ23" i="101"/>
  <c r="EO23" i="101"/>
  <c r="EE23" i="100"/>
  <c r="DU23" i="100"/>
  <c r="EE22" i="100"/>
  <c r="EO22" i="100" s="1"/>
  <c r="AJ23" i="100"/>
  <c r="EO23" i="100" s="1"/>
  <c r="EE23" i="99"/>
  <c r="DU23" i="99"/>
  <c r="EE22" i="99"/>
  <c r="AJ23" i="99"/>
  <c r="EO23" i="99"/>
  <c r="EO22" i="99"/>
  <c r="EE23" i="98"/>
  <c r="DU23" i="98"/>
  <c r="EE22" i="98"/>
  <c r="EO22" i="98" s="1"/>
  <c r="AJ23" i="98"/>
  <c r="EO23" i="98" s="1"/>
  <c r="EE23" i="97"/>
  <c r="DU23" i="97"/>
  <c r="EE22" i="97"/>
  <c r="AJ23" i="97"/>
  <c r="EO23" i="97"/>
  <c r="EO22" i="97"/>
  <c r="EE23" i="96"/>
  <c r="DU23" i="96"/>
  <c r="EE22" i="96"/>
  <c r="EO22" i="96" s="1"/>
  <c r="AJ23" i="96"/>
  <c r="EO23" i="96" s="1"/>
  <c r="DU23" i="95"/>
  <c r="EE23" i="95"/>
  <c r="EE22" i="95"/>
  <c r="EO22" i="95"/>
  <c r="AJ23" i="95"/>
  <c r="EO23" i="95"/>
  <c r="EE23" i="94"/>
  <c r="DU23" i="94"/>
  <c r="EE22" i="94"/>
  <c r="EO22" i="94"/>
  <c r="AJ23" i="94"/>
  <c r="EO23" i="94"/>
  <c r="EE23" i="93"/>
  <c r="DU23" i="93"/>
  <c r="EE22" i="93"/>
  <c r="EO22" i="93"/>
  <c r="AJ23" i="93"/>
  <c r="EO23" i="93"/>
  <c r="EE22" i="92"/>
  <c r="EE23" i="92"/>
  <c r="DU23" i="92"/>
  <c r="AJ23" i="92"/>
  <c r="EO23" i="92" s="1"/>
  <c r="EO22" i="92"/>
  <c r="EE23" i="91"/>
  <c r="EO23" i="91"/>
  <c r="DU23" i="91"/>
  <c r="AJ23" i="91"/>
  <c r="EE22" i="91"/>
  <c r="EO22" i="91"/>
  <c r="EE22" i="90"/>
  <c r="EO22" i="90"/>
  <c r="EE23" i="90"/>
  <c r="EO23" i="90"/>
  <c r="DU23" i="90"/>
  <c r="AJ23" i="90"/>
  <c r="EE22" i="89"/>
  <c r="EE23" i="89"/>
  <c r="DU23" i="89"/>
  <c r="AJ23" i="89"/>
  <c r="EO23" i="89" s="1"/>
  <c r="EO22" i="89"/>
  <c r="EE23" i="88"/>
  <c r="DU23" i="88"/>
  <c r="EE22" i="88"/>
  <c r="EO22" i="88"/>
  <c r="AJ23" i="88"/>
  <c r="EO23" i="88"/>
  <c r="EE23" i="87"/>
  <c r="EE22" i="87"/>
  <c r="DU23" i="87"/>
  <c r="AJ23" i="87"/>
  <c r="EO23" i="87"/>
  <c r="EO22" i="87"/>
  <c r="EE23" i="86"/>
  <c r="DU23" i="86"/>
  <c r="EE22" i="86"/>
  <c r="EO22" i="86"/>
  <c r="AJ23" i="86"/>
  <c r="EO23" i="86"/>
  <c r="EE23" i="85"/>
  <c r="DU23" i="85"/>
  <c r="EE22" i="85"/>
  <c r="EO22" i="85"/>
  <c r="AJ23" i="85"/>
  <c r="EO23" i="85"/>
  <c r="EE22" i="84"/>
  <c r="EO22" i="84"/>
  <c r="EE23" i="84"/>
  <c r="EO23" i="84" s="1"/>
  <c r="DU23" i="84"/>
  <c r="AJ23" i="84"/>
  <c r="EE23" i="83"/>
  <c r="DU23" i="83"/>
  <c r="EE22" i="83"/>
  <c r="EO22" i="83"/>
  <c r="AJ23" i="83"/>
  <c r="EO23" i="83"/>
  <c r="EE23" i="82"/>
  <c r="DU23" i="82"/>
  <c r="EE22" i="82"/>
  <c r="EO22" i="82" s="1"/>
  <c r="AJ23" i="82"/>
  <c r="EO23" i="82" s="1"/>
  <c r="EE23" i="81"/>
  <c r="DU23" i="81"/>
  <c r="EE22" i="81"/>
  <c r="EO22" i="81"/>
  <c r="AJ23" i="81"/>
  <c r="EO23" i="81"/>
  <c r="EE23" i="80"/>
  <c r="DU23" i="80"/>
  <c r="EE22" i="80"/>
  <c r="EO22" i="80"/>
  <c r="AJ23" i="80"/>
  <c r="EO23" i="80"/>
  <c r="EE23" i="79"/>
  <c r="DU23" i="79"/>
  <c r="EE22" i="79"/>
  <c r="EO22" i="79"/>
  <c r="AJ23" i="79"/>
  <c r="EO23" i="79"/>
  <c r="EE23" i="78"/>
  <c r="DU23" i="78"/>
  <c r="EE22" i="78"/>
  <c r="EO22" i="78"/>
  <c r="AJ23" i="78"/>
  <c r="AJ23" i="76"/>
  <c r="EO23" i="78"/>
  <c r="EE23" i="77"/>
  <c r="DU23" i="77"/>
  <c r="EE22" i="77"/>
  <c r="EO22" i="77"/>
  <c r="AJ23" i="77"/>
  <c r="EO23" i="77"/>
  <c r="EE23" i="76"/>
  <c r="EO23" i="76" s="1"/>
  <c r="DU23" i="76"/>
  <c r="EE22" i="76"/>
  <c r="EO22" i="76"/>
  <c r="EE23" i="75"/>
  <c r="DU23" i="75"/>
  <c r="EE22" i="75"/>
  <c r="EO22" i="75"/>
  <c r="AJ23" i="75"/>
  <c r="EO23" i="75"/>
  <c r="EE23" i="74"/>
  <c r="DU23" i="74"/>
  <c r="EE22" i="74"/>
  <c r="EO22" i="74"/>
  <c r="AJ23" i="74"/>
  <c r="EO23" i="74"/>
  <c r="EE23" i="73"/>
  <c r="DU23" i="73"/>
  <c r="EE22" i="73"/>
  <c r="EO22" i="73"/>
  <c r="AJ23" i="73"/>
  <c r="EO23" i="73"/>
  <c r="EE23" i="72"/>
  <c r="DU23" i="72"/>
  <c r="EE22" i="72"/>
  <c r="EO22" i="72"/>
  <c r="AJ23" i="72"/>
  <c r="EO23" i="72"/>
  <c r="EE23" i="71"/>
  <c r="DU23" i="71"/>
  <c r="EE22" i="71"/>
  <c r="EO22" i="71"/>
  <c r="AJ23" i="71"/>
  <c r="EO23" i="71"/>
  <c r="EE23" i="70"/>
  <c r="DU23" i="70"/>
  <c r="EE22" i="70"/>
  <c r="EO22" i="70"/>
  <c r="AJ23" i="70"/>
  <c r="EO23" i="70"/>
  <c r="EE23" i="69"/>
  <c r="DU23" i="69"/>
  <c r="EE22" i="69"/>
  <c r="EO22" i="69"/>
  <c r="AJ23" i="69"/>
  <c r="EO23" i="69"/>
  <c r="EE23" i="68"/>
  <c r="DU23" i="68"/>
  <c r="EE22" i="68"/>
  <c r="EO22" i="68"/>
  <c r="AJ23" i="68"/>
  <c r="EO23" i="68"/>
  <c r="EE23" i="67"/>
  <c r="DU23" i="67"/>
  <c r="EE22" i="67"/>
  <c r="EO22" i="67"/>
  <c r="AJ23" i="67"/>
  <c r="EO23" i="67"/>
  <c r="EE23" i="66"/>
  <c r="DU23" i="66"/>
  <c r="EE22" i="66"/>
  <c r="EO22" i="66"/>
  <c r="AJ23" i="66"/>
  <c r="EO23" i="66"/>
  <c r="EE22" i="65"/>
  <c r="EO22" i="65"/>
  <c r="EE23" i="65"/>
  <c r="DU23" i="65"/>
  <c r="AJ23" i="65"/>
  <c r="EO23" i="65"/>
  <c r="DU23" i="63"/>
  <c r="EE23" i="63"/>
  <c r="EE22" i="63"/>
  <c r="EO22" i="63"/>
  <c r="AJ23" i="63"/>
  <c r="EO23" i="63"/>
  <c r="EE22" i="64"/>
  <c r="EO22" i="64"/>
  <c r="AJ23" i="64"/>
  <c r="DU23" i="64"/>
  <c r="EE23" i="64"/>
  <c r="EO23" i="64"/>
  <c r="EE22" i="62"/>
  <c r="EO22" i="62"/>
  <c r="AJ23" i="62"/>
  <c r="EO23" i="62"/>
  <c r="DU23" i="62"/>
  <c r="EE23" i="62"/>
  <c r="EE22" i="61"/>
  <c r="EO22" i="61"/>
  <c r="AJ23" i="61"/>
  <c r="DU23" i="61"/>
  <c r="EE23" i="61"/>
  <c r="EO23" i="61" s="1"/>
  <c r="EE22" i="60"/>
  <c r="EO22" i="60"/>
  <c r="AJ23" i="60"/>
  <c r="EO23" i="60"/>
  <c r="DU23" i="60"/>
  <c r="EE23" i="60"/>
  <c r="EE22" i="59"/>
  <c r="EO22" i="59"/>
  <c r="AJ23" i="59"/>
  <c r="DU23" i="59"/>
  <c r="EE23" i="59"/>
  <c r="EO23" i="59" s="1"/>
  <c r="EE22" i="58"/>
  <c r="EO22" i="58"/>
  <c r="AJ23" i="58"/>
  <c r="EO23" i="58"/>
  <c r="DU23" i="58"/>
  <c r="EE23" i="58"/>
  <c r="EE22" i="57"/>
  <c r="EO22" i="57"/>
  <c r="AJ23" i="57"/>
  <c r="DU23" i="57"/>
  <c r="EE23" i="57"/>
  <c r="EO23" i="57" s="1"/>
  <c r="EE22" i="56"/>
  <c r="EO22" i="56"/>
  <c r="AJ23" i="56"/>
  <c r="EO23" i="56"/>
  <c r="DU23" i="56"/>
  <c r="EE23" i="56"/>
  <c r="EE22" i="55"/>
  <c r="EO22" i="55"/>
  <c r="AJ23" i="55"/>
  <c r="DU23" i="55"/>
  <c r="EE23" i="55"/>
  <c r="EO23" i="55" s="1"/>
  <c r="EE22" i="54"/>
  <c r="EO22" i="54"/>
  <c r="AJ23" i="54"/>
  <c r="EO23" i="54"/>
  <c r="DU23" i="54"/>
  <c r="EE23" i="54"/>
  <c r="EE22" i="53"/>
  <c r="EO22" i="53"/>
  <c r="AJ23" i="53"/>
  <c r="DU23" i="53"/>
  <c r="EE23" i="53"/>
  <c r="EO23" i="53" s="1"/>
  <c r="EE22" i="52"/>
  <c r="EO22" i="52"/>
  <c r="AJ23" i="52"/>
  <c r="EO23" i="52"/>
  <c r="DU23" i="52"/>
  <c r="EE23" i="52"/>
  <c r="EE22" i="51"/>
  <c r="EO22" i="51"/>
  <c r="AJ23" i="51"/>
  <c r="DU23" i="51"/>
  <c r="EE23" i="51"/>
  <c r="EO23" i="51" s="1"/>
  <c r="EE22" i="50"/>
  <c r="EO22" i="50"/>
  <c r="AJ23" i="50"/>
  <c r="EO23" i="50"/>
  <c r="DU23" i="50"/>
  <c r="EE23" i="50"/>
  <c r="EE22" i="49"/>
  <c r="EO22" i="49"/>
  <c r="AJ23" i="49"/>
  <c r="DU23" i="49"/>
  <c r="EE23" i="49"/>
  <c r="EO23" i="49" s="1"/>
  <c r="EE22" i="48"/>
  <c r="EO22" i="48"/>
  <c r="AJ23" i="48"/>
  <c r="EO23" i="48"/>
  <c r="DU23" i="48"/>
  <c r="EE23" i="48"/>
  <c r="EE22" i="47"/>
  <c r="EO22" i="47"/>
  <c r="AJ23" i="47"/>
  <c r="DU23" i="47"/>
  <c r="EE23" i="47"/>
  <c r="EO23" i="47" s="1"/>
  <c r="EE22" i="46"/>
  <c r="EO22" i="46"/>
  <c r="AJ23" i="46"/>
  <c r="EO23" i="46"/>
  <c r="DU23" i="46"/>
  <c r="EE23" i="46"/>
  <c r="EE22" i="45"/>
  <c r="EO22" i="45"/>
  <c r="AJ23" i="45"/>
  <c r="DU23" i="45"/>
  <c r="EE23" i="45"/>
  <c r="EO23" i="45" s="1"/>
  <c r="EE22" i="44"/>
  <c r="EO22" i="44"/>
  <c r="AJ23" i="44"/>
  <c r="EO23" i="44"/>
  <c r="DU23" i="44"/>
  <c r="EE23" i="44"/>
  <c r="EE22" i="43"/>
  <c r="EO22" i="43"/>
  <c r="AJ23" i="43"/>
  <c r="EO23" i="43"/>
  <c r="EE22" i="42"/>
  <c r="EO22" i="42"/>
  <c r="AJ23" i="42"/>
  <c r="EE23" i="42"/>
  <c r="EO23" i="42" s="1"/>
  <c r="EE22" i="41"/>
  <c r="EO22" i="41" s="1"/>
  <c r="AJ23" i="41"/>
  <c r="EE23" i="41"/>
  <c r="EO23" i="41" s="1"/>
  <c r="EE22" i="40"/>
  <c r="EO22" i="40"/>
  <c r="AJ23" i="40"/>
  <c r="EO23" i="40" s="1"/>
  <c r="EE23" i="40"/>
  <c r="EE22" i="39"/>
  <c r="EO22" i="39"/>
  <c r="AJ23" i="39"/>
  <c r="EO23" i="39" s="1"/>
  <c r="EE23" i="39"/>
  <c r="EE22" i="38"/>
  <c r="EO22" i="38"/>
  <c r="AJ23" i="38"/>
  <c r="EE23" i="38"/>
  <c r="EO23" i="38" s="1"/>
  <c r="EE22" i="37"/>
  <c r="EO22" i="37" s="1"/>
  <c r="AJ23" i="37"/>
  <c r="EE23" i="37"/>
  <c r="EO23" i="37" s="1"/>
  <c r="EE22" i="36"/>
  <c r="EO22" i="36"/>
  <c r="AJ23" i="36"/>
  <c r="EO23" i="36" s="1"/>
  <c r="EE23" i="36"/>
  <c r="EE22" i="35"/>
  <c r="EO22" i="35"/>
  <c r="AJ23" i="35"/>
  <c r="EO23" i="35" s="1"/>
  <c r="EE23" i="35"/>
  <c r="EE22" i="34"/>
  <c r="EO22" i="34"/>
  <c r="AJ23" i="34"/>
  <c r="EE23" i="34"/>
  <c r="EO23" i="34" s="1"/>
  <c r="EE22" i="33"/>
  <c r="EO22" i="33" s="1"/>
  <c r="AJ23" i="33"/>
  <c r="EE23" i="33"/>
  <c r="EO23" i="33" s="1"/>
  <c r="EE22" i="32"/>
  <c r="EO22" i="32"/>
  <c r="AJ23" i="32"/>
  <c r="EO23" i="32" s="1"/>
  <c r="EE23" i="32"/>
  <c r="EE22" i="31"/>
  <c r="EO22" i="31"/>
  <c r="AJ23" i="31"/>
  <c r="EO23" i="31" s="1"/>
  <c r="EE23" i="31"/>
  <c r="EE22" i="30"/>
  <c r="EO22" i="30"/>
  <c r="AJ23" i="30"/>
  <c r="EE23" i="30"/>
  <c r="EO23" i="30" s="1"/>
  <c r="EE22" i="29"/>
  <c r="EO22" i="29" s="1"/>
  <c r="AJ23" i="29"/>
  <c r="EO23" i="29" s="1"/>
  <c r="DU23" i="29"/>
  <c r="EE23" i="29"/>
  <c r="EE22" i="28"/>
  <c r="EO22" i="28"/>
  <c r="AJ23" i="28"/>
  <c r="EO23" i="28" s="1"/>
  <c r="DU23" i="28"/>
  <c r="EE23" i="28"/>
  <c r="EE22" i="27"/>
  <c r="EO22" i="27" s="1"/>
  <c r="AJ23" i="27"/>
  <c r="EO23" i="27"/>
  <c r="DU23" i="27"/>
  <c r="EE22" i="26"/>
  <c r="EO22" i="26"/>
  <c r="AJ23" i="26"/>
  <c r="EO23" i="26"/>
  <c r="DU23" i="26"/>
  <c r="EE22" i="25"/>
  <c r="EO22" i="25"/>
  <c r="AJ23" i="25"/>
  <c r="EO23" i="25" s="1"/>
  <c r="DU23" i="25"/>
  <c r="EE22" i="24"/>
  <c r="EO22" i="24"/>
  <c r="AJ23" i="24"/>
  <c r="EO23" i="24"/>
  <c r="DU23" i="24"/>
  <c r="EE22" i="23"/>
  <c r="EO22" i="23" s="1"/>
  <c r="AJ23" i="23"/>
  <c r="EO23" i="23"/>
  <c r="DU23" i="23"/>
  <c r="EE22" i="22"/>
  <c r="EO22" i="22"/>
  <c r="AJ23" i="22"/>
  <c r="EO23" i="22"/>
  <c r="DU23" i="22"/>
  <c r="EE22" i="21"/>
  <c r="EO22" i="21"/>
  <c r="AJ23" i="21"/>
  <c r="EO23" i="21" s="1"/>
  <c r="DU23" i="21"/>
  <c r="EE22" i="20"/>
  <c r="EO22" i="20"/>
  <c r="AJ23" i="20"/>
  <c r="EO23" i="20"/>
  <c r="EE22" i="19"/>
  <c r="EO22" i="19"/>
  <c r="AJ23" i="19"/>
  <c r="EO23" i="19"/>
  <c r="DU23" i="19"/>
  <c r="EE22" i="18"/>
  <c r="EO22" i="18" s="1"/>
  <c r="AJ23" i="18"/>
  <c r="EO23" i="18"/>
  <c r="DU23" i="18"/>
  <c r="EE22" i="17"/>
  <c r="EO22" i="17"/>
  <c r="DU23" i="17"/>
  <c r="EO23" i="17"/>
  <c r="EE22" i="16"/>
  <c r="EO22" i="16"/>
  <c r="AJ23" i="16"/>
  <c r="EO23" i="16"/>
  <c r="DU23" i="16"/>
  <c r="EO22" i="15"/>
  <c r="AJ23" i="15"/>
  <c r="EO23" i="15"/>
  <c r="DU23" i="15"/>
  <c r="EO22" i="14"/>
  <c r="AJ23" i="14"/>
  <c r="EO23" i="14"/>
  <c r="DU23" i="14"/>
  <c r="EO22" i="13"/>
  <c r="AJ23" i="13"/>
  <c r="EO23" i="13"/>
  <c r="DU23" i="13"/>
  <c r="EE22" i="12"/>
  <c r="EO22" i="12"/>
  <c r="AJ23" i="12"/>
  <c r="EO23" i="12" s="1"/>
  <c r="EE23" i="12"/>
  <c r="EE22" i="11"/>
  <c r="EO22" i="11"/>
  <c r="AJ23" i="11"/>
  <c r="EE23" i="11"/>
  <c r="EO23" i="11" s="1"/>
  <c r="EO22" i="10"/>
  <c r="EO23" i="10"/>
  <c r="EO22" i="8"/>
  <c r="EO23" i="8"/>
  <c r="EO23" i="6"/>
  <c r="EO23" i="4"/>
  <c r="EO22" i="7"/>
  <c r="EO23" i="7"/>
  <c r="EO22" i="9"/>
  <c r="EO23" i="9"/>
</calcChain>
</file>

<file path=xl/sharedStrings.xml><?xml version="1.0" encoding="utf-8"?>
<sst xmlns="http://schemas.openxmlformats.org/spreadsheetml/2006/main" count="4326" uniqueCount="137">
  <si>
    <t>(наименование субъекта естественных монополий)</t>
  </si>
  <si>
    <t>на территории</t>
  </si>
  <si>
    <t>(наименование субъекта Российской Федерации)</t>
  </si>
  <si>
    <t>за период</t>
  </si>
  <si>
    <t>предоставляемые</t>
  </si>
  <si>
    <t>(в ред. Приказа ФАС России</t>
  </si>
  <si>
    <t>от 13.03.2014 № 158/14)</t>
  </si>
  <si>
    <t>Информация о наличии (отсутствии) технической возможности доступа к регулируемым работам (услугам),</t>
  </si>
  <si>
    <t>о регистрации и ходе реализации заявок на подключение (технологическое присоединение) к инфраструктуре субъектов</t>
  </si>
  <si>
    <t>естественных монополий</t>
  </si>
  <si>
    <t>В сфере грузовых железнодорожных перевозок в части состояния парка локомотивов в грузовом движении</t>
  </si>
  <si>
    <t>Всего</t>
  </si>
  <si>
    <t>В собственности</t>
  </si>
  <si>
    <t>Из них в аренде 
у других собственников</t>
  </si>
  <si>
    <t>В собственности других собственников</t>
  </si>
  <si>
    <t>Общее количество магистральных грузовых локомотивов
(тяг. ед. в среднем в сутки)</t>
  </si>
  <si>
    <t>Электровозы</t>
  </si>
  <si>
    <t>Тепловозы</t>
  </si>
  <si>
    <t>план</t>
  </si>
  <si>
    <t>факт</t>
  </si>
  <si>
    <t>Эксплуатируемый парк,
(тяг. ед. в среднем в сутки)</t>
  </si>
  <si>
    <t>Количество локомотиво-сут. рабочего парка магистральных грузовых локомотивов
(в среднем в сутки)</t>
  </si>
  <si>
    <t>Общее количество маневровых грузовых локомотивов
(тяг. ед. в среднем в сутки)</t>
  </si>
  <si>
    <t>Эксплуатируемый парк маневровых локомотивов,
(тяг. ед. в среднем 
в сутки)</t>
  </si>
  <si>
    <t>Количество рабочего парка маневровых грузовых локомотивов
(в среднем 
в сутки)</t>
  </si>
  <si>
    <t>Из них в аренде 
у владельца инфраструктуры
и перевозчика</t>
  </si>
  <si>
    <t>в т.ч. по филиалам хозяйствую-щего субъекта</t>
  </si>
  <si>
    <r>
      <t>_____</t>
    </r>
    <r>
      <rPr>
        <sz val="12"/>
        <rFont val="Times New Roman"/>
        <family val="1"/>
        <charset val="204"/>
      </rPr>
      <t>1.</t>
    </r>
    <r>
      <rPr>
        <sz val="12"/>
        <color indexed="9"/>
        <rFont val="Times New Roman"/>
        <family val="1"/>
        <charset val="204"/>
      </rPr>
      <t>_</t>
    </r>
    <r>
      <rPr>
        <sz val="12"/>
        <rFont val="Times New Roman"/>
        <family val="1"/>
        <charset val="204"/>
      </rPr>
      <t>Все ячейки предлагаемой формы должны быть заполнены субъектом естественной монополии, являющимся одновременно владельцем инфраструктуры и перевозчиком.</t>
    </r>
  </si>
  <si>
    <t>Форма 9г-10</t>
  </si>
  <si>
    <r>
      <t>_____</t>
    </r>
    <r>
      <rPr>
        <sz val="12"/>
        <rFont val="Times New Roman"/>
        <family val="1"/>
        <charset val="204"/>
      </rPr>
      <t>*</t>
    </r>
    <r>
      <rPr>
        <sz val="12"/>
        <color indexed="9"/>
        <rFont val="Times New Roman"/>
        <family val="1"/>
        <charset val="204"/>
      </rPr>
      <t>_</t>
    </r>
    <r>
      <rPr>
        <sz val="12"/>
        <rFont val="Times New Roman"/>
        <family val="1"/>
        <charset val="204"/>
      </rPr>
      <t>Заполняется отдельно по каждому филиалу хозяйствующего субъекта (при наличии).</t>
    </r>
  </si>
  <si>
    <t>ОАО АК ЖДЯ</t>
  </si>
  <si>
    <t>РС(Я)</t>
  </si>
  <si>
    <t>август 2014 г</t>
  </si>
  <si>
    <t>Бестях</t>
  </si>
  <si>
    <t>сентябрь 2014 г</t>
  </si>
  <si>
    <t>июль 2014 г</t>
  </si>
  <si>
    <t>октябрь 2014 г</t>
  </si>
  <si>
    <t>июнь 2014 г</t>
  </si>
  <si>
    <t>ноябрь 2014 г</t>
  </si>
  <si>
    <t>декабрь 2014 г</t>
  </si>
  <si>
    <t>январь 2015 г</t>
  </si>
  <si>
    <t>февраль 2015 г</t>
  </si>
  <si>
    <t>март 2015 г</t>
  </si>
  <si>
    <t>апрель 2015 г</t>
  </si>
  <si>
    <t>май 2015 г</t>
  </si>
  <si>
    <t>август 2015 г</t>
  </si>
  <si>
    <t>сентябрь 2015 г</t>
  </si>
  <si>
    <t>октябрь 2015 г</t>
  </si>
  <si>
    <t>ноябрь 2015 г</t>
  </si>
  <si>
    <t>декабрь 2015 г</t>
  </si>
  <si>
    <t>январь 2016 г</t>
  </si>
  <si>
    <t>февраль 2016 г</t>
  </si>
  <si>
    <t>март 2016 г</t>
  </si>
  <si>
    <t>апрель 2016 г</t>
  </si>
  <si>
    <t>май 2016 г</t>
  </si>
  <si>
    <t>август 2016 г</t>
  </si>
  <si>
    <t>сентябрь 2016 г</t>
  </si>
  <si>
    <t>октябрь 2016 г</t>
  </si>
  <si>
    <t>ноябрь 2016 г</t>
  </si>
  <si>
    <t>декабрь 2016 г</t>
  </si>
  <si>
    <t>январь 2017 г</t>
  </si>
  <si>
    <t>февраль 2017 г</t>
  </si>
  <si>
    <t>март 2017 г</t>
  </si>
  <si>
    <t>апрель 2017 г</t>
  </si>
  <si>
    <t>май 2017 г</t>
  </si>
  <si>
    <t>июнь 2017 г</t>
  </si>
  <si>
    <t>август 2017 г</t>
  </si>
  <si>
    <t>сентябрь 2017 г</t>
  </si>
  <si>
    <t>октябрь 2017 г</t>
  </si>
  <si>
    <t>АО АК ЖДЯ</t>
  </si>
  <si>
    <t>ноябрь 2017 г</t>
  </si>
  <si>
    <t>декабрь 2017 г</t>
  </si>
  <si>
    <t>январь 2018 г</t>
  </si>
  <si>
    <t>февраль 2018 г</t>
  </si>
  <si>
    <t>март 2018 г</t>
  </si>
  <si>
    <t>апрель 2018 г</t>
  </si>
  <si>
    <t>май 2018 г</t>
  </si>
  <si>
    <t>июнь 2018 г</t>
  </si>
  <si>
    <t>август 2018 г</t>
  </si>
  <si>
    <t>июль 2018 г</t>
  </si>
  <si>
    <t>сентябрь 2018 г</t>
  </si>
  <si>
    <t>октябрь 2018 г</t>
  </si>
  <si>
    <t>ноябрь 2018 г</t>
  </si>
  <si>
    <t>январь 2019 г</t>
  </si>
  <si>
    <t>февраль 2019 г</t>
  </si>
  <si>
    <t>март 2019 г</t>
  </si>
  <si>
    <t>апрель 2019 г</t>
  </si>
  <si>
    <t>май 2019 г</t>
  </si>
  <si>
    <t>июнь 2019 г</t>
  </si>
  <si>
    <t>июль 2019 г</t>
  </si>
  <si>
    <t>август 2019 г</t>
  </si>
  <si>
    <t>сентябрь 2019 г</t>
  </si>
  <si>
    <t>октябрь 2019 г</t>
  </si>
  <si>
    <t>ноябрь 2019 г</t>
  </si>
  <si>
    <t>декабрь 2019 г</t>
  </si>
  <si>
    <t>январь 2020 г</t>
  </si>
  <si>
    <t>февраль 2020 г</t>
  </si>
  <si>
    <t>март 2020 г</t>
  </si>
  <si>
    <t>апрель 2020 г</t>
  </si>
  <si>
    <t>май 2020 г</t>
  </si>
  <si>
    <t>июнь 2020 г</t>
  </si>
  <si>
    <t>июль 2020 г</t>
  </si>
  <si>
    <t>август 2020 г</t>
  </si>
  <si>
    <t>сентябрь 2020 г</t>
  </si>
  <si>
    <t>октябрь 2020 г</t>
  </si>
  <si>
    <t>ноябрь 2020 г</t>
  </si>
  <si>
    <t>декабрь 2020 г</t>
  </si>
  <si>
    <t>январь 2021 г</t>
  </si>
  <si>
    <t>февраль 2021 г</t>
  </si>
  <si>
    <t>март 2021 г</t>
  </si>
  <si>
    <t>апрель 2021 г</t>
  </si>
  <si>
    <t>май 2021 г</t>
  </si>
  <si>
    <t>июнь 2021 г</t>
  </si>
  <si>
    <t>июль 2021 г</t>
  </si>
  <si>
    <t>август 2021 г</t>
  </si>
  <si>
    <t>сентябрь 2021 г</t>
  </si>
  <si>
    <t>октябрь 2021 г</t>
  </si>
  <si>
    <t>декабрь 2021 г</t>
  </si>
  <si>
    <t>апрель 2022г</t>
  </si>
  <si>
    <t>август  2022г</t>
  </si>
  <si>
    <t>октябрь  2022г</t>
  </si>
  <si>
    <t>ноябрь  2022г</t>
  </si>
  <si>
    <t>декабрь  2022г</t>
  </si>
  <si>
    <t>январь 2023</t>
  </si>
  <si>
    <t>февраль 2023</t>
  </si>
  <si>
    <t>март 2023</t>
  </si>
  <si>
    <t>апрель 2023</t>
  </si>
  <si>
    <t>май 2023</t>
  </si>
  <si>
    <t>июнь 2023</t>
  </si>
  <si>
    <t>июль 2023</t>
  </si>
  <si>
    <t>август 2023</t>
  </si>
  <si>
    <t>сентябрь 2023</t>
  </si>
  <si>
    <t>ноябрь 2023</t>
  </si>
  <si>
    <t>октябрь 2023</t>
  </si>
  <si>
    <t>декабрь 2023</t>
  </si>
  <si>
    <t>январь 2024</t>
  </si>
  <si>
    <t>февраль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</si>
</sst>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74" formatCode="0.0"/>
  </numFmts>
  <fonts count="7" x14ac:knownFonts="1">
    <font>
      <sz val="10"/>
      <name val="Arial Cyr"/>
      <charset val="204"/>
    </font>
    <font>
      <sz val="10"/>
      <name val="Times New Roman"/>
      <family val="1"/>
      <charset val="204"/>
    </font>
    <font>
      <sz val="12"/>
      <name val="Times New Roman"/>
      <family val="1"/>
      <charset val="204"/>
    </font>
    <font>
      <u/>
      <sz val="12"/>
      <name val="Times New Roman"/>
      <family val="1"/>
      <charset val="204"/>
    </font>
    <font>
      <sz val="13"/>
      <name val="Times New Roman"/>
      <family val="1"/>
      <charset val="204"/>
    </font>
    <font>
      <sz val="10.5"/>
      <name val="Times New Roman"/>
      <family val="1"/>
      <charset val="204"/>
    </font>
    <font>
      <sz val="12"/>
      <color indexed="9"/>
      <name val="Times New Roman"/>
      <family val="1"/>
      <charset val="204"/>
    </font>
  </fonts>
  <fills count="2">
    <fill>
      <patternFill patternType="none"/>
    </fill>
    <fill>
      <patternFill patternType="gray125"/>
    </fill>
  </fills>
  <borders count="1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66">
    <xf numFmtId="0" fontId="0" fillId="0" borderId="0" xfId="0"/>
    <xf numFmtId="0" fontId="1" fillId="0" borderId="0" xfId="0" applyFont="1" applyAlignment="1">
      <alignment horizontal="left"/>
    </xf>
    <xf numFmtId="0" fontId="2" fillId="0" borderId="0" xfId="0" applyFont="1" applyAlignment="1">
      <alignment horizontal="left"/>
    </xf>
    <xf numFmtId="0" fontId="2" fillId="0" borderId="0" xfId="0" applyFont="1" applyAlignment="1">
      <alignment horizontal="right"/>
    </xf>
    <xf numFmtId="0" fontId="3" fillId="0" borderId="0" xfId="0" applyFont="1" applyAlignment="1">
      <alignment horizontal="center"/>
    </xf>
    <xf numFmtId="49" fontId="2" fillId="0" borderId="1" xfId="0" applyNumberFormat="1" applyFont="1" applyFill="1" applyBorder="1" applyAlignment="1">
      <alignment horizontal="left"/>
    </xf>
    <xf numFmtId="0" fontId="1" fillId="0" borderId="0" xfId="0" applyFont="1" applyAlignment="1">
      <alignment horizontal="right"/>
    </xf>
    <xf numFmtId="49" fontId="2" fillId="0" borderId="0" xfId="0" applyNumberFormat="1" applyFont="1" applyFill="1" applyBorder="1" applyAlignment="1">
      <alignment horizontal="left"/>
    </xf>
    <xf numFmtId="0" fontId="5" fillId="0" borderId="0" xfId="0" applyFont="1" applyFill="1" applyAlignment="1">
      <alignment horizontal="left" vertical="top"/>
    </xf>
    <xf numFmtId="0" fontId="5" fillId="0" borderId="0" xfId="0" applyFont="1" applyAlignment="1">
      <alignment horizontal="left" vertical="top"/>
    </xf>
    <xf numFmtId="0" fontId="5" fillId="0" borderId="2" xfId="0" applyFont="1" applyBorder="1" applyAlignment="1">
      <alignment horizontal="left" vertical="top"/>
    </xf>
    <xf numFmtId="0" fontId="6" fillId="0" borderId="0" xfId="0" applyFont="1" applyAlignment="1">
      <alignment horizontal="justify" wrapText="1"/>
    </xf>
    <xf numFmtId="0" fontId="2" fillId="0" borderId="0" xfId="0" applyFont="1" applyAlignment="1">
      <alignment horizontal="justify" wrapText="1"/>
    </xf>
    <xf numFmtId="0" fontId="6" fillId="0" borderId="0" xfId="0" applyFont="1" applyAlignment="1">
      <alignment horizontal="left"/>
    </xf>
    <xf numFmtId="0" fontId="6" fillId="0" borderId="0" xfId="0" applyFont="1" applyAlignment="1">
      <alignment horizontal="justify" wrapText="1"/>
    </xf>
    <xf numFmtId="0" fontId="2" fillId="0" borderId="0" xfId="0" applyFont="1" applyAlignment="1">
      <alignment horizontal="justify" wrapText="1"/>
    </xf>
    <xf numFmtId="0" fontId="5" fillId="0" borderId="12" xfId="0" applyFont="1" applyBorder="1" applyAlignment="1">
      <alignment horizontal="center" vertical="top"/>
    </xf>
    <xf numFmtId="0" fontId="5" fillId="0" borderId="10" xfId="0" applyFont="1" applyBorder="1" applyAlignment="1">
      <alignment horizontal="left" vertical="top"/>
    </xf>
    <xf numFmtId="0" fontId="5" fillId="0" borderId="11" xfId="0" applyFont="1" applyBorder="1" applyAlignment="1">
      <alignment horizontal="left" vertical="top"/>
    </xf>
    <xf numFmtId="0" fontId="1" fillId="0" borderId="10" xfId="0" applyFont="1" applyBorder="1" applyAlignment="1">
      <alignment horizontal="left" vertical="top" wrapText="1"/>
    </xf>
    <xf numFmtId="0" fontId="1" fillId="0" borderId="11" xfId="0" applyFont="1" applyBorder="1" applyAlignment="1">
      <alignment horizontal="left" vertical="top" wrapText="1"/>
    </xf>
    <xf numFmtId="0" fontId="5" fillId="0" borderId="10" xfId="0" applyFont="1" applyBorder="1" applyAlignment="1">
      <alignment horizontal="left" vertical="top" wrapText="1"/>
    </xf>
    <xf numFmtId="0" fontId="5" fillId="0" borderId="11" xfId="0" applyFont="1" applyBorder="1" applyAlignment="1">
      <alignment horizontal="left" vertical="top" wrapText="1"/>
    </xf>
    <xf numFmtId="0" fontId="5" fillId="0" borderId="2" xfId="0" applyFont="1" applyBorder="1" applyAlignment="1">
      <alignment horizontal="center" vertical="top"/>
    </xf>
    <xf numFmtId="0" fontId="5" fillId="0" borderId="10" xfId="0" applyFont="1" applyBorder="1" applyAlignment="1">
      <alignment horizontal="center" vertical="top"/>
    </xf>
    <xf numFmtId="0" fontId="5" fillId="0" borderId="11" xfId="0" applyFont="1" applyBorder="1" applyAlignment="1">
      <alignment horizontal="center" vertical="top"/>
    </xf>
    <xf numFmtId="0" fontId="5" fillId="0" borderId="3" xfId="0" applyFont="1" applyFill="1" applyBorder="1" applyAlignment="1">
      <alignment horizontal="center" vertical="top" wrapText="1"/>
    </xf>
    <xf numFmtId="0" fontId="5" fillId="0" borderId="4" xfId="0" applyFont="1" applyFill="1" applyBorder="1" applyAlignment="1">
      <alignment horizontal="center" vertical="top" wrapText="1"/>
    </xf>
    <xf numFmtId="0" fontId="5" fillId="0" borderId="5" xfId="0" applyFont="1" applyFill="1" applyBorder="1" applyAlignment="1">
      <alignment horizontal="center" vertical="top" wrapText="1"/>
    </xf>
    <xf numFmtId="0" fontId="5" fillId="0" borderId="6" xfId="0" applyFont="1" applyFill="1" applyBorder="1" applyAlignment="1">
      <alignment horizontal="center" vertical="top" wrapText="1"/>
    </xf>
    <xf numFmtId="0" fontId="5" fillId="0" borderId="0" xfId="0" applyFont="1" applyFill="1" applyBorder="1" applyAlignment="1">
      <alignment horizontal="center" vertical="top" wrapText="1"/>
    </xf>
    <xf numFmtId="0" fontId="5" fillId="0" borderId="7" xfId="0" applyFont="1" applyFill="1" applyBorder="1" applyAlignment="1">
      <alignment horizontal="center" vertical="top" wrapText="1"/>
    </xf>
    <xf numFmtId="0" fontId="5" fillId="0" borderId="8" xfId="0" applyFont="1" applyFill="1" applyBorder="1" applyAlignment="1">
      <alignment horizontal="center" vertical="top" wrapText="1"/>
    </xf>
    <xf numFmtId="0" fontId="5" fillId="0" borderId="1" xfId="0" applyFont="1" applyFill="1" applyBorder="1" applyAlignment="1">
      <alignment horizontal="center" vertical="top" wrapText="1"/>
    </xf>
    <xf numFmtId="0" fontId="5" fillId="0" borderId="9" xfId="0" applyFont="1" applyFill="1" applyBorder="1" applyAlignment="1">
      <alignment horizontal="center" vertical="top" wrapText="1"/>
    </xf>
    <xf numFmtId="0" fontId="5" fillId="0" borderId="2" xfId="0" applyFont="1" applyFill="1" applyBorder="1" applyAlignment="1">
      <alignment horizontal="center" vertical="top" wrapText="1"/>
    </xf>
    <xf numFmtId="0" fontId="5" fillId="0" borderId="10" xfId="0" applyFont="1" applyFill="1" applyBorder="1" applyAlignment="1">
      <alignment horizontal="center" vertical="top" wrapText="1"/>
    </xf>
    <xf numFmtId="0" fontId="5" fillId="0" borderId="11" xfId="0" applyFont="1" applyFill="1" applyBorder="1" applyAlignment="1">
      <alignment horizontal="center" vertical="top" wrapText="1"/>
    </xf>
    <xf numFmtId="0" fontId="5" fillId="0" borderId="2" xfId="0" applyFont="1" applyBorder="1" applyAlignment="1">
      <alignment horizontal="center" vertical="top" wrapText="1"/>
    </xf>
    <xf numFmtId="0" fontId="5" fillId="0" borderId="10" xfId="0" applyFont="1" applyBorder="1" applyAlignment="1">
      <alignment horizontal="center" vertical="top" wrapText="1"/>
    </xf>
    <xf numFmtId="0" fontId="5" fillId="0" borderId="11" xfId="0" applyFont="1" applyBorder="1" applyAlignment="1">
      <alignment horizontal="center" vertical="top" wrapText="1"/>
    </xf>
    <xf numFmtId="0" fontId="5" fillId="0" borderId="3" xfId="0" applyFont="1" applyBorder="1" applyAlignment="1">
      <alignment horizontal="center" vertical="top" wrapText="1"/>
    </xf>
    <xf numFmtId="0" fontId="5" fillId="0" borderId="4" xfId="0" applyFont="1" applyBorder="1" applyAlignment="1">
      <alignment horizontal="center" vertical="top" wrapText="1"/>
    </xf>
    <xf numFmtId="0" fontId="5" fillId="0" borderId="5" xfId="0" applyFont="1" applyBorder="1" applyAlignment="1">
      <alignment horizontal="center" vertical="top" wrapText="1"/>
    </xf>
    <xf numFmtId="0" fontId="5" fillId="0" borderId="8" xfId="0" applyFont="1" applyBorder="1" applyAlignment="1">
      <alignment horizontal="center" vertical="top" wrapText="1"/>
    </xf>
    <xf numFmtId="0" fontId="5" fillId="0" borderId="1" xfId="0" applyFont="1" applyBorder="1" applyAlignment="1">
      <alignment horizontal="center" vertical="top" wrapText="1"/>
    </xf>
    <xf numFmtId="0" fontId="5" fillId="0" borderId="9" xfId="0" applyFont="1" applyBorder="1" applyAlignment="1">
      <alignment horizontal="center" vertical="top" wrapText="1"/>
    </xf>
    <xf numFmtId="0" fontId="5" fillId="0" borderId="12" xfId="0" applyFont="1" applyBorder="1" applyAlignment="1">
      <alignment horizontal="center" vertical="top" wrapText="1"/>
    </xf>
    <xf numFmtId="49" fontId="2" fillId="0" borderId="1" xfId="0" applyNumberFormat="1" applyFont="1" applyFill="1" applyBorder="1" applyAlignment="1">
      <alignment horizontal="left"/>
    </xf>
    <xf numFmtId="49" fontId="5" fillId="0" borderId="3" xfId="0" applyNumberFormat="1" applyFont="1" applyFill="1" applyBorder="1" applyAlignment="1">
      <alignment horizontal="center" vertical="top" wrapText="1"/>
    </xf>
    <xf numFmtId="49" fontId="5" fillId="0" borderId="4" xfId="0" applyNumberFormat="1" applyFont="1" applyFill="1" applyBorder="1" applyAlignment="1">
      <alignment horizontal="center" vertical="top" wrapText="1"/>
    </xf>
    <xf numFmtId="49" fontId="5" fillId="0" borderId="5" xfId="0" applyNumberFormat="1" applyFont="1" applyFill="1" applyBorder="1" applyAlignment="1">
      <alignment horizontal="center" vertical="top" wrapText="1"/>
    </xf>
    <xf numFmtId="49" fontId="5" fillId="0" borderId="6" xfId="0" applyNumberFormat="1" applyFont="1" applyFill="1" applyBorder="1" applyAlignment="1">
      <alignment horizontal="center" vertical="top" wrapText="1"/>
    </xf>
    <xf numFmtId="49" fontId="5" fillId="0" borderId="0" xfId="0" applyNumberFormat="1" applyFont="1" applyFill="1" applyBorder="1" applyAlignment="1">
      <alignment horizontal="center" vertical="top" wrapText="1"/>
    </xf>
    <xf numFmtId="49" fontId="5" fillId="0" borderId="7" xfId="0" applyNumberFormat="1" applyFont="1" applyFill="1" applyBorder="1" applyAlignment="1">
      <alignment horizontal="center" vertical="top" wrapText="1"/>
    </xf>
    <xf numFmtId="49" fontId="5" fillId="0" borderId="8" xfId="0" applyNumberFormat="1" applyFont="1" applyFill="1" applyBorder="1" applyAlignment="1">
      <alignment horizontal="center" vertical="top" wrapText="1"/>
    </xf>
    <xf numFmtId="49" fontId="5" fillId="0" borderId="1" xfId="0" applyNumberFormat="1" applyFont="1" applyFill="1" applyBorder="1" applyAlignment="1">
      <alignment horizontal="center" vertical="top" wrapText="1"/>
    </xf>
    <xf numFmtId="49" fontId="5" fillId="0" borderId="9" xfId="0" applyNumberFormat="1" applyFont="1" applyFill="1" applyBorder="1" applyAlignment="1">
      <alignment horizontal="center" vertical="top" wrapText="1"/>
    </xf>
    <xf numFmtId="0" fontId="4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2" fillId="0" borderId="1" xfId="0" applyFont="1" applyFill="1" applyBorder="1" applyAlignment="1">
      <alignment horizontal="left"/>
    </xf>
    <xf numFmtId="174" fontId="5" fillId="0" borderId="12" xfId="0" applyNumberFormat="1" applyFont="1" applyBorder="1" applyAlignment="1">
      <alignment horizontal="center" vertical="top"/>
    </xf>
    <xf numFmtId="2" fontId="5" fillId="0" borderId="12" xfId="0" applyNumberFormat="1" applyFont="1" applyBorder="1" applyAlignment="1">
      <alignment horizontal="center" vertical="top"/>
    </xf>
    <xf numFmtId="2" fontId="5" fillId="0" borderId="2" xfId="0" applyNumberFormat="1" applyFont="1" applyBorder="1" applyAlignment="1">
      <alignment horizontal="center" vertical="top"/>
    </xf>
    <xf numFmtId="2" fontId="5" fillId="0" borderId="10" xfId="0" applyNumberFormat="1" applyFont="1" applyBorder="1" applyAlignment="1">
      <alignment horizontal="center" vertical="top"/>
    </xf>
    <xf numFmtId="2" fontId="5" fillId="0" borderId="11" xfId="0" applyNumberFormat="1" applyFont="1" applyBorder="1" applyAlignment="1">
      <alignment horizontal="center" vertical="top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07" Type="http://schemas.openxmlformats.org/officeDocument/2006/relationships/calcChain" Target="calcChain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102" Type="http://schemas.openxmlformats.org/officeDocument/2006/relationships/worksheet" Target="worksheets/sheet102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worksheet" Target="worksheets/sheet103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0" workbookViewId="0">
      <selection activeCell="AJ23" sqref="AJ23:BA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58" t="s">
        <v>7</v>
      </c>
      <c r="B6" s="58"/>
      <c r="C6" s="58"/>
      <c r="D6" s="58"/>
      <c r="E6" s="58"/>
      <c r="F6" s="58"/>
      <c r="G6" s="58"/>
      <c r="H6" s="58"/>
      <c r="I6" s="58"/>
      <c r="J6" s="58"/>
      <c r="K6" s="58"/>
      <c r="L6" s="58"/>
      <c r="M6" s="58"/>
      <c r="N6" s="58"/>
      <c r="O6" s="58"/>
      <c r="P6" s="58"/>
      <c r="Q6" s="58"/>
      <c r="R6" s="58"/>
      <c r="S6" s="58"/>
      <c r="T6" s="58"/>
      <c r="U6" s="58"/>
      <c r="V6" s="58"/>
      <c r="W6" s="58"/>
      <c r="X6" s="58"/>
      <c r="Y6" s="58"/>
      <c r="Z6" s="58"/>
      <c r="AA6" s="58"/>
      <c r="AB6" s="58"/>
      <c r="AC6" s="58"/>
      <c r="AD6" s="58"/>
      <c r="AE6" s="58"/>
      <c r="AF6" s="58"/>
      <c r="AG6" s="58"/>
      <c r="AH6" s="58"/>
      <c r="AI6" s="58"/>
      <c r="AJ6" s="58"/>
      <c r="AK6" s="58"/>
      <c r="AL6" s="58"/>
      <c r="AM6" s="58"/>
      <c r="AN6" s="58"/>
      <c r="AO6" s="58"/>
      <c r="AP6" s="58"/>
      <c r="AQ6" s="58"/>
      <c r="AR6" s="58"/>
      <c r="AS6" s="58"/>
      <c r="AT6" s="58"/>
      <c r="AU6" s="58"/>
      <c r="AV6" s="58"/>
      <c r="AW6" s="58"/>
      <c r="AX6" s="58"/>
      <c r="AY6" s="58"/>
      <c r="AZ6" s="58"/>
      <c r="BA6" s="58"/>
      <c r="BB6" s="58"/>
      <c r="BC6" s="58"/>
      <c r="BD6" s="58"/>
      <c r="BE6" s="58"/>
      <c r="BF6" s="58"/>
      <c r="BG6" s="58"/>
      <c r="BH6" s="58"/>
      <c r="BI6" s="58"/>
      <c r="BJ6" s="58"/>
      <c r="BK6" s="58"/>
      <c r="BL6" s="58"/>
      <c r="BM6" s="58"/>
      <c r="BN6" s="58"/>
      <c r="BO6" s="58"/>
      <c r="BP6" s="58"/>
      <c r="BQ6" s="58"/>
      <c r="BR6" s="58"/>
      <c r="BS6" s="58"/>
      <c r="BT6" s="58"/>
      <c r="BU6" s="58"/>
      <c r="BV6" s="58"/>
      <c r="BW6" s="58"/>
      <c r="BX6" s="58"/>
      <c r="BY6" s="58"/>
      <c r="BZ6" s="58"/>
      <c r="CA6" s="58"/>
      <c r="CB6" s="58"/>
      <c r="CC6" s="58"/>
      <c r="CD6" s="58"/>
      <c r="CE6" s="58"/>
      <c r="CF6" s="58"/>
      <c r="CG6" s="58"/>
      <c r="CH6" s="58"/>
      <c r="CI6" s="58"/>
      <c r="CJ6" s="58"/>
      <c r="CK6" s="58"/>
      <c r="CL6" s="58"/>
      <c r="CM6" s="58"/>
      <c r="CN6" s="58"/>
      <c r="CO6" s="58"/>
      <c r="CP6" s="58"/>
      <c r="CQ6" s="58"/>
      <c r="CR6" s="58"/>
      <c r="CS6" s="58"/>
      <c r="CT6" s="58"/>
      <c r="CU6" s="58"/>
      <c r="CV6" s="58"/>
      <c r="CW6" s="58"/>
      <c r="CX6" s="58"/>
      <c r="CY6" s="58"/>
      <c r="CZ6" s="58"/>
      <c r="DA6" s="58"/>
      <c r="DB6" s="58"/>
      <c r="DC6" s="58"/>
      <c r="DD6" s="58"/>
      <c r="DE6" s="58"/>
      <c r="DF6" s="58"/>
      <c r="DG6" s="58"/>
      <c r="DH6" s="58"/>
      <c r="DI6" s="58"/>
      <c r="DJ6" s="58"/>
      <c r="DK6" s="58"/>
      <c r="DL6" s="58"/>
      <c r="DM6" s="58"/>
      <c r="DN6" s="58"/>
      <c r="DO6" s="58"/>
      <c r="DP6" s="58"/>
      <c r="DQ6" s="58"/>
      <c r="DR6" s="58"/>
      <c r="DS6" s="58"/>
      <c r="DT6" s="58"/>
      <c r="DU6" s="58"/>
      <c r="DV6" s="58"/>
      <c r="DW6" s="58"/>
      <c r="DX6" s="58"/>
      <c r="DY6" s="58"/>
      <c r="DZ6" s="58"/>
      <c r="EA6" s="58"/>
      <c r="EB6" s="58"/>
      <c r="EC6" s="58"/>
      <c r="ED6" s="58"/>
      <c r="EE6" s="58"/>
      <c r="EF6" s="58"/>
      <c r="EG6" s="58"/>
      <c r="EH6" s="58"/>
      <c r="EI6" s="58"/>
      <c r="EJ6" s="58"/>
      <c r="EK6" s="58"/>
      <c r="EL6" s="58"/>
      <c r="EM6" s="58"/>
      <c r="EN6" s="58"/>
      <c r="EO6" s="58"/>
      <c r="EP6" s="58"/>
      <c r="EQ6" s="58"/>
      <c r="ER6" s="58"/>
      <c r="ES6" s="58"/>
      <c r="ET6" s="58"/>
      <c r="EU6" s="58"/>
      <c r="EV6" s="58"/>
      <c r="EW6" s="58"/>
      <c r="EX6" s="58"/>
      <c r="EY6" s="58"/>
      <c r="EZ6" s="58"/>
      <c r="FA6" s="58"/>
      <c r="FB6" s="58"/>
      <c r="FC6" s="58"/>
      <c r="FD6" s="58"/>
      <c r="FE6" s="58"/>
    </row>
    <row r="7" spans="1:161" s="2" customFormat="1" ht="15.75" customHeight="1" x14ac:dyDescent="0.25">
      <c r="A7" s="58" t="s">
        <v>8</v>
      </c>
      <c r="B7" s="58"/>
      <c r="C7" s="58"/>
      <c r="D7" s="58"/>
      <c r="E7" s="58"/>
      <c r="F7" s="58"/>
      <c r="G7" s="58"/>
      <c r="H7" s="58"/>
      <c r="I7" s="58"/>
      <c r="J7" s="58"/>
      <c r="K7" s="58"/>
      <c r="L7" s="58"/>
      <c r="M7" s="58"/>
      <c r="N7" s="58"/>
      <c r="O7" s="58"/>
      <c r="P7" s="58"/>
      <c r="Q7" s="58"/>
      <c r="R7" s="58"/>
      <c r="S7" s="58"/>
      <c r="T7" s="58"/>
      <c r="U7" s="58"/>
      <c r="V7" s="58"/>
      <c r="W7" s="58"/>
      <c r="X7" s="58"/>
      <c r="Y7" s="58"/>
      <c r="Z7" s="58"/>
      <c r="AA7" s="58"/>
      <c r="AB7" s="58"/>
      <c r="AC7" s="58"/>
      <c r="AD7" s="58"/>
      <c r="AE7" s="58"/>
      <c r="AF7" s="58"/>
      <c r="AG7" s="58"/>
      <c r="AH7" s="58"/>
      <c r="AI7" s="58"/>
      <c r="AJ7" s="58"/>
      <c r="AK7" s="58"/>
      <c r="AL7" s="58"/>
      <c r="AM7" s="58"/>
      <c r="AN7" s="58"/>
      <c r="AO7" s="58"/>
      <c r="AP7" s="58"/>
      <c r="AQ7" s="58"/>
      <c r="AR7" s="58"/>
      <c r="AS7" s="58"/>
      <c r="AT7" s="58"/>
      <c r="AU7" s="58"/>
      <c r="AV7" s="58"/>
      <c r="AW7" s="58"/>
      <c r="AX7" s="58"/>
      <c r="AY7" s="58"/>
      <c r="AZ7" s="58"/>
      <c r="BA7" s="58"/>
      <c r="BB7" s="58"/>
      <c r="BC7" s="58"/>
      <c r="BD7" s="58"/>
      <c r="BE7" s="58"/>
      <c r="BF7" s="58"/>
      <c r="BG7" s="58"/>
      <c r="BH7" s="58"/>
      <c r="BI7" s="58"/>
      <c r="BJ7" s="58"/>
      <c r="BK7" s="58"/>
      <c r="BL7" s="58"/>
      <c r="BM7" s="58"/>
      <c r="BN7" s="58"/>
      <c r="BO7" s="58"/>
      <c r="BP7" s="58"/>
      <c r="BQ7" s="58"/>
      <c r="BR7" s="58"/>
      <c r="BS7" s="58"/>
      <c r="BT7" s="58"/>
      <c r="BU7" s="58"/>
      <c r="BV7" s="58"/>
      <c r="BW7" s="58"/>
      <c r="BX7" s="58"/>
      <c r="BY7" s="58"/>
      <c r="BZ7" s="58"/>
      <c r="CA7" s="58"/>
      <c r="CB7" s="58"/>
      <c r="CC7" s="58"/>
      <c r="CD7" s="58"/>
      <c r="CE7" s="58"/>
      <c r="CF7" s="58"/>
      <c r="CG7" s="58"/>
      <c r="CH7" s="58"/>
      <c r="CI7" s="58"/>
      <c r="CJ7" s="58"/>
      <c r="CK7" s="58"/>
      <c r="CL7" s="58"/>
      <c r="CM7" s="58"/>
      <c r="CN7" s="58"/>
      <c r="CO7" s="58"/>
      <c r="CP7" s="58"/>
      <c r="CQ7" s="58"/>
      <c r="CR7" s="58"/>
      <c r="CS7" s="58"/>
      <c r="CT7" s="58"/>
      <c r="CU7" s="58"/>
      <c r="CV7" s="58"/>
      <c r="CW7" s="58"/>
      <c r="CX7" s="58"/>
      <c r="CY7" s="58"/>
      <c r="CZ7" s="58"/>
      <c r="DA7" s="58"/>
      <c r="DB7" s="58"/>
      <c r="DC7" s="58"/>
      <c r="DD7" s="58"/>
      <c r="DE7" s="58"/>
      <c r="DF7" s="58"/>
      <c r="DG7" s="58"/>
      <c r="DH7" s="58"/>
      <c r="DI7" s="58"/>
      <c r="DJ7" s="58"/>
      <c r="DK7" s="58"/>
      <c r="DL7" s="58"/>
      <c r="DM7" s="58"/>
      <c r="DN7" s="58"/>
      <c r="DO7" s="58"/>
      <c r="DP7" s="58"/>
      <c r="DQ7" s="58"/>
      <c r="DR7" s="58"/>
      <c r="DS7" s="58"/>
      <c r="DT7" s="58"/>
      <c r="DU7" s="58"/>
      <c r="DV7" s="58"/>
      <c r="DW7" s="58"/>
      <c r="DX7" s="58"/>
      <c r="DY7" s="58"/>
      <c r="DZ7" s="58"/>
      <c r="EA7" s="58"/>
      <c r="EB7" s="58"/>
      <c r="EC7" s="58"/>
      <c r="ED7" s="58"/>
      <c r="EE7" s="58"/>
      <c r="EF7" s="58"/>
      <c r="EG7" s="58"/>
      <c r="EH7" s="58"/>
      <c r="EI7" s="58"/>
      <c r="EJ7" s="58"/>
      <c r="EK7" s="58"/>
      <c r="EL7" s="58"/>
      <c r="EM7" s="58"/>
      <c r="EN7" s="58"/>
      <c r="EO7" s="58"/>
      <c r="EP7" s="58"/>
      <c r="EQ7" s="58"/>
      <c r="ER7" s="58"/>
      <c r="ES7" s="58"/>
      <c r="ET7" s="58"/>
      <c r="EU7" s="58"/>
      <c r="EV7" s="58"/>
      <c r="EW7" s="58"/>
      <c r="EX7" s="58"/>
      <c r="EY7" s="58"/>
      <c r="EZ7" s="58"/>
      <c r="FA7" s="58"/>
      <c r="FB7" s="58"/>
      <c r="FC7" s="58"/>
      <c r="FD7" s="58"/>
      <c r="FE7" s="58"/>
    </row>
    <row r="8" spans="1:161" s="2" customFormat="1" ht="15.75" customHeight="1" x14ac:dyDescent="0.25">
      <c r="A8" s="58" t="s">
        <v>9</v>
      </c>
      <c r="B8" s="58"/>
      <c r="C8" s="58"/>
      <c r="D8" s="58"/>
      <c r="E8" s="58"/>
      <c r="F8" s="58"/>
      <c r="G8" s="58"/>
      <c r="H8" s="58"/>
      <c r="I8" s="58"/>
      <c r="J8" s="58"/>
      <c r="K8" s="58"/>
      <c r="L8" s="58"/>
      <c r="M8" s="58"/>
      <c r="N8" s="58"/>
      <c r="O8" s="58"/>
      <c r="P8" s="58"/>
      <c r="Q8" s="58"/>
      <c r="R8" s="58"/>
      <c r="S8" s="58"/>
      <c r="T8" s="58"/>
      <c r="U8" s="58"/>
      <c r="V8" s="58"/>
      <c r="W8" s="58"/>
      <c r="X8" s="58"/>
      <c r="Y8" s="58"/>
      <c r="Z8" s="58"/>
      <c r="AA8" s="58"/>
      <c r="AB8" s="58"/>
      <c r="AC8" s="58"/>
      <c r="AD8" s="58"/>
      <c r="AE8" s="58"/>
      <c r="AF8" s="58"/>
      <c r="AG8" s="58"/>
      <c r="AH8" s="58"/>
      <c r="AI8" s="58"/>
      <c r="AJ8" s="58"/>
      <c r="AK8" s="58"/>
      <c r="AL8" s="58"/>
      <c r="AM8" s="58"/>
      <c r="AN8" s="58"/>
      <c r="AO8" s="58"/>
      <c r="AP8" s="58"/>
      <c r="AQ8" s="58"/>
      <c r="AR8" s="58"/>
      <c r="AS8" s="58"/>
      <c r="AT8" s="58"/>
      <c r="AU8" s="58"/>
      <c r="AV8" s="58"/>
      <c r="AW8" s="58"/>
      <c r="AX8" s="58"/>
      <c r="AY8" s="58"/>
      <c r="AZ8" s="58"/>
      <c r="BA8" s="58"/>
      <c r="BB8" s="58"/>
      <c r="BC8" s="58"/>
      <c r="BD8" s="58"/>
      <c r="BE8" s="58"/>
      <c r="BF8" s="58"/>
      <c r="BG8" s="58"/>
      <c r="BH8" s="58"/>
      <c r="BI8" s="58"/>
      <c r="BJ8" s="58"/>
      <c r="BK8" s="58"/>
      <c r="BL8" s="58"/>
      <c r="BM8" s="58"/>
      <c r="BN8" s="58"/>
      <c r="BO8" s="58"/>
      <c r="BP8" s="58"/>
      <c r="BQ8" s="58"/>
      <c r="BR8" s="58"/>
      <c r="BS8" s="58"/>
      <c r="BT8" s="58"/>
      <c r="BU8" s="58"/>
      <c r="BV8" s="58"/>
      <c r="BW8" s="58"/>
      <c r="BX8" s="58"/>
      <c r="BY8" s="58"/>
      <c r="BZ8" s="58"/>
      <c r="CA8" s="58"/>
      <c r="CB8" s="58"/>
      <c r="CC8" s="58"/>
      <c r="CD8" s="58"/>
      <c r="CE8" s="58"/>
      <c r="CF8" s="58"/>
      <c r="CG8" s="58"/>
      <c r="CH8" s="58"/>
      <c r="CI8" s="58"/>
      <c r="CJ8" s="58"/>
      <c r="CK8" s="58"/>
      <c r="CL8" s="58"/>
      <c r="CM8" s="58"/>
      <c r="CN8" s="58"/>
      <c r="CO8" s="58"/>
      <c r="CP8" s="58"/>
      <c r="CQ8" s="58"/>
      <c r="CR8" s="58"/>
      <c r="CS8" s="58"/>
      <c r="CT8" s="58"/>
      <c r="CU8" s="58"/>
      <c r="CV8" s="58"/>
      <c r="CW8" s="58"/>
      <c r="CX8" s="58"/>
      <c r="CY8" s="58"/>
      <c r="CZ8" s="58"/>
      <c r="DA8" s="58"/>
      <c r="DB8" s="58"/>
      <c r="DC8" s="58"/>
      <c r="DD8" s="58"/>
      <c r="DE8" s="58"/>
      <c r="DF8" s="58"/>
      <c r="DG8" s="58"/>
      <c r="DH8" s="58"/>
      <c r="DI8" s="58"/>
      <c r="DJ8" s="58"/>
      <c r="DK8" s="58"/>
      <c r="DL8" s="58"/>
      <c r="DM8" s="58"/>
      <c r="DN8" s="58"/>
      <c r="DO8" s="58"/>
      <c r="DP8" s="58"/>
      <c r="DQ8" s="58"/>
      <c r="DR8" s="58"/>
      <c r="DS8" s="58"/>
      <c r="DT8" s="58"/>
      <c r="DU8" s="58"/>
      <c r="DV8" s="58"/>
      <c r="DW8" s="58"/>
      <c r="DX8" s="58"/>
      <c r="DY8" s="58"/>
      <c r="DZ8" s="58"/>
      <c r="EA8" s="58"/>
      <c r="EB8" s="58"/>
      <c r="EC8" s="58"/>
      <c r="ED8" s="58"/>
      <c r="EE8" s="58"/>
      <c r="EF8" s="58"/>
      <c r="EG8" s="58"/>
      <c r="EH8" s="58"/>
      <c r="EI8" s="58"/>
      <c r="EJ8" s="58"/>
      <c r="EK8" s="58"/>
      <c r="EL8" s="58"/>
      <c r="EM8" s="58"/>
      <c r="EN8" s="58"/>
      <c r="EO8" s="58"/>
      <c r="EP8" s="58"/>
      <c r="EQ8" s="58"/>
      <c r="ER8" s="58"/>
      <c r="ES8" s="58"/>
      <c r="ET8" s="58"/>
      <c r="EU8" s="58"/>
      <c r="EV8" s="58"/>
      <c r="EW8" s="58"/>
      <c r="EX8" s="58"/>
      <c r="EY8" s="58"/>
      <c r="EZ8" s="58"/>
      <c r="FA8" s="58"/>
      <c r="FB8" s="58"/>
      <c r="FC8" s="58"/>
      <c r="FD8" s="58"/>
      <c r="FE8" s="58"/>
    </row>
    <row r="10" spans="1:161" s="2" customFormat="1" ht="15.75" x14ac:dyDescent="0.25">
      <c r="A10" s="59" t="s">
        <v>10</v>
      </c>
      <c r="B10" s="59"/>
      <c r="C10" s="59"/>
      <c r="D10" s="59"/>
      <c r="E10" s="59"/>
      <c r="F10" s="59"/>
      <c r="G10" s="59"/>
      <c r="H10" s="59"/>
      <c r="I10" s="59"/>
      <c r="J10" s="59"/>
      <c r="K10" s="59"/>
      <c r="L10" s="59"/>
      <c r="M10" s="59"/>
      <c r="N10" s="59"/>
      <c r="O10" s="59"/>
      <c r="P10" s="59"/>
      <c r="Q10" s="59"/>
      <c r="R10" s="59"/>
      <c r="S10" s="59"/>
      <c r="T10" s="59"/>
      <c r="U10" s="59"/>
      <c r="V10" s="59"/>
      <c r="W10" s="59"/>
      <c r="X10" s="59"/>
      <c r="Y10" s="59"/>
      <c r="Z10" s="59"/>
      <c r="AA10" s="59"/>
      <c r="AB10" s="59"/>
      <c r="AC10" s="59"/>
      <c r="AD10" s="59"/>
      <c r="AE10" s="59"/>
      <c r="AF10" s="59"/>
      <c r="AG10" s="59"/>
      <c r="AH10" s="59"/>
      <c r="AI10" s="59"/>
      <c r="AJ10" s="59"/>
      <c r="AK10" s="59"/>
      <c r="AL10" s="59"/>
      <c r="AM10" s="59"/>
      <c r="AN10" s="59"/>
      <c r="AO10" s="59"/>
      <c r="AP10" s="59"/>
      <c r="AQ10" s="59"/>
      <c r="AR10" s="59"/>
      <c r="AS10" s="59"/>
      <c r="AT10" s="59"/>
      <c r="AU10" s="59"/>
      <c r="AV10" s="59"/>
      <c r="AW10" s="59"/>
      <c r="AX10" s="59"/>
      <c r="AY10" s="59"/>
      <c r="AZ10" s="59"/>
      <c r="BA10" s="59"/>
      <c r="BB10" s="59"/>
      <c r="BC10" s="59"/>
      <c r="BD10" s="59"/>
      <c r="BE10" s="59"/>
      <c r="BF10" s="59"/>
      <c r="BG10" s="59"/>
      <c r="BH10" s="59"/>
      <c r="BI10" s="59"/>
      <c r="BJ10" s="59"/>
      <c r="BK10" s="59"/>
      <c r="BL10" s="59"/>
      <c r="BM10" s="59"/>
      <c r="BN10" s="59"/>
      <c r="BO10" s="59"/>
      <c r="BP10" s="59"/>
      <c r="BQ10" s="59"/>
      <c r="BR10" s="59"/>
      <c r="BS10" s="59"/>
      <c r="BT10" s="59"/>
      <c r="BU10" s="59"/>
      <c r="BV10" s="59"/>
      <c r="BW10" s="59"/>
      <c r="BX10" s="59"/>
      <c r="BY10" s="59"/>
      <c r="BZ10" s="59"/>
      <c r="CA10" s="59"/>
      <c r="CB10" s="59"/>
      <c r="CC10" s="59"/>
      <c r="CD10" s="59"/>
      <c r="CE10" s="59"/>
      <c r="CF10" s="59"/>
      <c r="CG10" s="59"/>
      <c r="CH10" s="59"/>
      <c r="CI10" s="59"/>
      <c r="CJ10" s="59"/>
      <c r="CK10" s="59"/>
      <c r="CL10" s="59"/>
      <c r="CM10" s="59"/>
      <c r="CN10" s="59"/>
      <c r="CO10" s="59"/>
      <c r="CP10" s="59"/>
      <c r="CQ10" s="59"/>
      <c r="CR10" s="59"/>
      <c r="CS10" s="59"/>
      <c r="CT10" s="59"/>
      <c r="CU10" s="59"/>
      <c r="CV10" s="59"/>
      <c r="CW10" s="59"/>
      <c r="CX10" s="59"/>
      <c r="CY10" s="59"/>
      <c r="CZ10" s="59"/>
      <c r="DA10" s="59"/>
      <c r="DB10" s="59"/>
      <c r="DC10" s="59"/>
      <c r="DD10" s="59"/>
      <c r="DE10" s="59"/>
      <c r="DF10" s="59"/>
      <c r="DG10" s="59"/>
      <c r="DH10" s="59"/>
      <c r="DI10" s="59"/>
      <c r="DJ10" s="59"/>
      <c r="DK10" s="59"/>
      <c r="DL10" s="59"/>
      <c r="DM10" s="59"/>
      <c r="DN10" s="59"/>
      <c r="DO10" s="59"/>
      <c r="DP10" s="59"/>
      <c r="DQ10" s="59"/>
      <c r="DR10" s="59"/>
      <c r="DS10" s="59"/>
      <c r="DT10" s="59"/>
      <c r="DU10" s="59"/>
      <c r="DV10" s="59"/>
      <c r="DW10" s="59"/>
      <c r="DX10" s="59"/>
      <c r="DY10" s="59"/>
      <c r="DZ10" s="59"/>
      <c r="EA10" s="59"/>
      <c r="EB10" s="59"/>
      <c r="EC10" s="59"/>
      <c r="ED10" s="59"/>
      <c r="EE10" s="59"/>
      <c r="EF10" s="59"/>
      <c r="EG10" s="59"/>
      <c r="EH10" s="59"/>
      <c r="EI10" s="59"/>
      <c r="EJ10" s="59"/>
      <c r="EK10" s="59"/>
      <c r="EL10" s="59"/>
      <c r="EM10" s="59"/>
      <c r="EN10" s="59"/>
      <c r="EO10" s="59"/>
      <c r="EP10" s="59"/>
      <c r="EQ10" s="59"/>
      <c r="ER10" s="59"/>
      <c r="ES10" s="59"/>
      <c r="ET10" s="59"/>
      <c r="EU10" s="59"/>
      <c r="EV10" s="59"/>
      <c r="EW10" s="59"/>
      <c r="EX10" s="59"/>
      <c r="EY10" s="59"/>
      <c r="EZ10" s="59"/>
      <c r="FA10" s="59"/>
      <c r="FB10" s="59"/>
      <c r="FC10" s="59"/>
      <c r="FD10" s="59"/>
      <c r="FE10" s="59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60" t="s">
        <v>30</v>
      </c>
      <c r="AC12" s="60"/>
      <c r="AD12" s="60"/>
      <c r="AE12" s="60"/>
      <c r="AF12" s="60"/>
      <c r="AG12" s="60"/>
      <c r="AH12" s="60"/>
      <c r="AI12" s="60"/>
      <c r="AJ12" s="60"/>
      <c r="AK12" s="60"/>
      <c r="AL12" s="60"/>
      <c r="AM12" s="60"/>
      <c r="AN12" s="60"/>
      <c r="AO12" s="60"/>
      <c r="AP12" s="60"/>
      <c r="AQ12" s="60"/>
      <c r="AR12" s="60"/>
      <c r="AS12" s="60"/>
      <c r="AT12" s="60"/>
      <c r="AU12" s="60"/>
      <c r="AV12" s="60"/>
      <c r="AW12" s="60"/>
      <c r="AX12" s="60"/>
      <c r="AY12" s="60"/>
      <c r="AZ12" s="60"/>
      <c r="BA12" s="60"/>
      <c r="BB12" s="60"/>
      <c r="BC12" s="60"/>
      <c r="BD12" s="60"/>
      <c r="BE12" s="60"/>
      <c r="BF12" s="60"/>
      <c r="BG12" s="60"/>
      <c r="BH12" s="60"/>
      <c r="BI12" s="60"/>
      <c r="BJ12" s="60"/>
      <c r="BK12" s="60"/>
      <c r="BL12" s="60"/>
      <c r="BM12" s="60"/>
      <c r="BN12" s="60"/>
      <c r="BO12" s="60"/>
      <c r="BP12" s="60"/>
      <c r="BQ12" s="60"/>
      <c r="BR12" s="60"/>
      <c r="BS12" s="60"/>
      <c r="BT12" s="60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60" t="s">
        <v>31</v>
      </c>
      <c r="Z14" s="60"/>
      <c r="AA14" s="60"/>
      <c r="AB14" s="60"/>
      <c r="AC14" s="60"/>
      <c r="AD14" s="60"/>
      <c r="AE14" s="60"/>
      <c r="AF14" s="60"/>
      <c r="AG14" s="60"/>
      <c r="AH14" s="60"/>
      <c r="AI14" s="60"/>
      <c r="AJ14" s="60"/>
      <c r="AK14" s="60"/>
      <c r="AL14" s="60"/>
      <c r="AM14" s="60"/>
      <c r="AN14" s="60"/>
      <c r="AO14" s="60"/>
      <c r="AP14" s="60"/>
      <c r="AQ14" s="60"/>
      <c r="AR14" s="60"/>
      <c r="AS14" s="60"/>
      <c r="AT14" s="60"/>
      <c r="AU14" s="60"/>
      <c r="AV14" s="60"/>
      <c r="AW14" s="60"/>
      <c r="AX14" s="60"/>
      <c r="AY14" s="60"/>
      <c r="AZ14" s="60"/>
      <c r="BA14" s="60"/>
      <c r="BB14" s="60"/>
      <c r="BC14" s="60"/>
      <c r="BD14" s="60"/>
      <c r="BE14" s="60"/>
      <c r="BF14" s="60"/>
      <c r="BG14" s="60"/>
      <c r="BH14" s="60"/>
      <c r="BI14" s="60"/>
      <c r="BJ14" s="60"/>
      <c r="BK14" s="60"/>
      <c r="BL14" s="60"/>
      <c r="BM14" s="60"/>
      <c r="BN14" s="60"/>
      <c r="BO14" s="60"/>
      <c r="BP14" s="60"/>
      <c r="BQ14" s="60"/>
      <c r="BR14" s="60"/>
      <c r="BS14" s="60"/>
      <c r="BT14" s="60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48" t="s">
        <v>37</v>
      </c>
      <c r="U16" s="48"/>
      <c r="V16" s="48"/>
      <c r="W16" s="48"/>
      <c r="X16" s="48"/>
      <c r="Y16" s="48"/>
      <c r="Z16" s="48"/>
      <c r="AA16" s="48"/>
      <c r="AB16" s="48"/>
      <c r="AC16" s="48"/>
      <c r="AD16" s="48"/>
      <c r="AE16" s="48"/>
      <c r="AF16" s="48"/>
      <c r="AG16" s="48"/>
      <c r="AH16" s="48"/>
      <c r="AI16" s="48"/>
      <c r="AJ16" s="48"/>
      <c r="AK16" s="48"/>
      <c r="AL16" s="48"/>
      <c r="AM16" s="48"/>
      <c r="AN16" s="48"/>
      <c r="AO16" s="48"/>
      <c r="AP16" s="48"/>
      <c r="AQ16" s="48"/>
      <c r="AR16" s="48"/>
      <c r="AS16" s="48"/>
      <c r="AT16" s="48"/>
      <c r="AU16" s="48"/>
      <c r="AV16" s="48"/>
      <c r="AW16" s="48"/>
      <c r="AX16" s="48"/>
      <c r="AY16" s="48"/>
      <c r="AZ16" s="48"/>
      <c r="BA16" s="48"/>
      <c r="BB16" s="48"/>
      <c r="BC16" s="48"/>
      <c r="BD16" s="48"/>
      <c r="BE16" s="48"/>
      <c r="BF16" s="48"/>
      <c r="BG16" s="48"/>
      <c r="BH16" s="48"/>
      <c r="BI16" s="48"/>
      <c r="BJ16" s="48"/>
      <c r="BK16" s="48"/>
      <c r="BL16" s="48"/>
      <c r="BM16" s="48"/>
      <c r="BN16" s="48"/>
      <c r="BO16" s="48"/>
      <c r="BP16" s="48"/>
      <c r="BQ16" s="48"/>
      <c r="BR16" s="48"/>
      <c r="BS16" s="48"/>
      <c r="BT16" s="48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49"/>
      <c r="B18" s="50"/>
      <c r="C18" s="50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1"/>
      <c r="R18" s="26"/>
      <c r="S18" s="27"/>
      <c r="T18" s="27"/>
      <c r="U18" s="27"/>
      <c r="V18" s="27"/>
      <c r="W18" s="27"/>
      <c r="X18" s="27"/>
      <c r="Y18" s="27"/>
      <c r="Z18" s="27"/>
      <c r="AA18" s="27"/>
      <c r="AB18" s="27"/>
      <c r="AC18" s="27"/>
      <c r="AD18" s="27"/>
      <c r="AE18" s="27"/>
      <c r="AF18" s="27"/>
      <c r="AG18" s="27"/>
      <c r="AH18" s="27"/>
      <c r="AI18" s="28"/>
      <c r="AJ18" s="26" t="s">
        <v>15</v>
      </c>
      <c r="AK18" s="27"/>
      <c r="AL18" s="27"/>
      <c r="AM18" s="27"/>
      <c r="AN18" s="27"/>
      <c r="AO18" s="27"/>
      <c r="AP18" s="27"/>
      <c r="AQ18" s="27"/>
      <c r="AR18" s="27"/>
      <c r="AS18" s="27"/>
      <c r="AT18" s="27"/>
      <c r="AU18" s="27"/>
      <c r="AV18" s="27"/>
      <c r="AW18" s="27"/>
      <c r="AX18" s="27"/>
      <c r="AY18" s="27"/>
      <c r="AZ18" s="27"/>
      <c r="BA18" s="28"/>
      <c r="BB18" s="35" t="s">
        <v>20</v>
      </c>
      <c r="BC18" s="36"/>
      <c r="BD18" s="36"/>
      <c r="BE18" s="36"/>
      <c r="BF18" s="36"/>
      <c r="BG18" s="36"/>
      <c r="BH18" s="36"/>
      <c r="BI18" s="36"/>
      <c r="BJ18" s="36"/>
      <c r="BK18" s="36"/>
      <c r="BL18" s="36"/>
      <c r="BM18" s="36"/>
      <c r="BN18" s="36"/>
      <c r="BO18" s="36"/>
      <c r="BP18" s="36"/>
      <c r="BQ18" s="36"/>
      <c r="BR18" s="36"/>
      <c r="BS18" s="36"/>
      <c r="BT18" s="36"/>
      <c r="BU18" s="36"/>
      <c r="BV18" s="36"/>
      <c r="BW18" s="36"/>
      <c r="BX18" s="36"/>
      <c r="BY18" s="36"/>
      <c r="BZ18" s="36"/>
      <c r="CA18" s="36"/>
      <c r="CB18" s="36"/>
      <c r="CC18" s="36"/>
      <c r="CD18" s="36"/>
      <c r="CE18" s="36"/>
      <c r="CF18" s="36"/>
      <c r="CG18" s="37"/>
      <c r="CH18" s="26" t="s">
        <v>21</v>
      </c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27"/>
      <c r="CW18" s="27"/>
      <c r="CX18" s="27"/>
      <c r="CY18" s="27"/>
      <c r="CZ18" s="27"/>
      <c r="DA18" s="27"/>
      <c r="DB18" s="28"/>
      <c r="DC18" s="26" t="s">
        <v>22</v>
      </c>
      <c r="DD18" s="27"/>
      <c r="DE18" s="27"/>
      <c r="DF18" s="27"/>
      <c r="DG18" s="27"/>
      <c r="DH18" s="27"/>
      <c r="DI18" s="27"/>
      <c r="DJ18" s="27"/>
      <c r="DK18" s="27"/>
      <c r="DL18" s="27"/>
      <c r="DM18" s="27"/>
      <c r="DN18" s="27"/>
      <c r="DO18" s="27"/>
      <c r="DP18" s="27"/>
      <c r="DQ18" s="27"/>
      <c r="DR18" s="27"/>
      <c r="DS18" s="27"/>
      <c r="DT18" s="28"/>
      <c r="DU18" s="35" t="s">
        <v>23</v>
      </c>
      <c r="DV18" s="36"/>
      <c r="DW18" s="36"/>
      <c r="DX18" s="36"/>
      <c r="DY18" s="36"/>
      <c r="DZ18" s="36"/>
      <c r="EA18" s="36"/>
      <c r="EB18" s="36"/>
      <c r="EC18" s="36"/>
      <c r="ED18" s="36"/>
      <c r="EE18" s="36"/>
      <c r="EF18" s="36"/>
      <c r="EG18" s="36"/>
      <c r="EH18" s="36"/>
      <c r="EI18" s="36"/>
      <c r="EJ18" s="36"/>
      <c r="EK18" s="36"/>
      <c r="EL18" s="36"/>
      <c r="EM18" s="36"/>
      <c r="EN18" s="37"/>
      <c r="EO18" s="26" t="s">
        <v>24</v>
      </c>
      <c r="EP18" s="27"/>
      <c r="EQ18" s="27"/>
      <c r="ER18" s="27"/>
      <c r="ES18" s="27"/>
      <c r="ET18" s="27"/>
      <c r="EU18" s="27"/>
      <c r="EV18" s="27"/>
      <c r="EW18" s="27"/>
      <c r="EX18" s="27"/>
      <c r="EY18" s="27"/>
      <c r="EZ18" s="27"/>
      <c r="FA18" s="27"/>
      <c r="FB18" s="27"/>
      <c r="FC18" s="27"/>
      <c r="FD18" s="27"/>
      <c r="FE18" s="28"/>
    </row>
    <row r="19" spans="1:161" s="9" customFormat="1" ht="15" customHeight="1" x14ac:dyDescent="0.2">
      <c r="A19" s="52"/>
      <c r="B19" s="53"/>
      <c r="C19" s="53"/>
      <c r="D19" s="53"/>
      <c r="E19" s="53"/>
      <c r="F19" s="53"/>
      <c r="G19" s="53"/>
      <c r="H19" s="53"/>
      <c r="I19" s="53"/>
      <c r="J19" s="53"/>
      <c r="K19" s="53"/>
      <c r="L19" s="53"/>
      <c r="M19" s="53"/>
      <c r="N19" s="53"/>
      <c r="O19" s="53"/>
      <c r="P19" s="53"/>
      <c r="Q19" s="54"/>
      <c r="R19" s="29"/>
      <c r="S19" s="30"/>
      <c r="T19" s="30"/>
      <c r="U19" s="30"/>
      <c r="V19" s="30"/>
      <c r="W19" s="30"/>
      <c r="X19" s="30"/>
      <c r="Y19" s="30"/>
      <c r="Z19" s="30"/>
      <c r="AA19" s="30"/>
      <c r="AB19" s="30"/>
      <c r="AC19" s="30"/>
      <c r="AD19" s="30"/>
      <c r="AE19" s="30"/>
      <c r="AF19" s="30"/>
      <c r="AG19" s="30"/>
      <c r="AH19" s="30"/>
      <c r="AI19" s="31"/>
      <c r="AJ19" s="29"/>
      <c r="AK19" s="30"/>
      <c r="AL19" s="30"/>
      <c r="AM19" s="30"/>
      <c r="AN19" s="30"/>
      <c r="AO19" s="30"/>
      <c r="AP19" s="30"/>
      <c r="AQ19" s="30"/>
      <c r="AR19" s="30"/>
      <c r="AS19" s="30"/>
      <c r="AT19" s="30"/>
      <c r="AU19" s="30"/>
      <c r="AV19" s="30"/>
      <c r="AW19" s="30"/>
      <c r="AX19" s="30"/>
      <c r="AY19" s="30"/>
      <c r="AZ19" s="30"/>
      <c r="BA19" s="31"/>
      <c r="BB19" s="38" t="s">
        <v>16</v>
      </c>
      <c r="BC19" s="39"/>
      <c r="BD19" s="39"/>
      <c r="BE19" s="39"/>
      <c r="BF19" s="39"/>
      <c r="BG19" s="39"/>
      <c r="BH19" s="39"/>
      <c r="BI19" s="39"/>
      <c r="BJ19" s="39"/>
      <c r="BK19" s="39"/>
      <c r="BL19" s="39"/>
      <c r="BM19" s="39"/>
      <c r="BN19" s="39"/>
      <c r="BO19" s="39"/>
      <c r="BP19" s="39"/>
      <c r="BQ19" s="40"/>
      <c r="BR19" s="38" t="s">
        <v>17</v>
      </c>
      <c r="BS19" s="39"/>
      <c r="BT19" s="39"/>
      <c r="BU19" s="39"/>
      <c r="BV19" s="39"/>
      <c r="BW19" s="39"/>
      <c r="BX19" s="39"/>
      <c r="BY19" s="39"/>
      <c r="BZ19" s="39"/>
      <c r="CA19" s="39"/>
      <c r="CB19" s="39"/>
      <c r="CC19" s="39"/>
      <c r="CD19" s="39"/>
      <c r="CE19" s="39"/>
      <c r="CF19" s="39"/>
      <c r="CG19" s="40"/>
      <c r="CH19" s="29"/>
      <c r="CI19" s="30"/>
      <c r="CJ19" s="30"/>
      <c r="CK19" s="30"/>
      <c r="CL19" s="30"/>
      <c r="CM19" s="30"/>
      <c r="CN19" s="30"/>
      <c r="CO19" s="30"/>
      <c r="CP19" s="30"/>
      <c r="CQ19" s="30"/>
      <c r="CR19" s="30"/>
      <c r="CS19" s="30"/>
      <c r="CT19" s="30"/>
      <c r="CU19" s="30"/>
      <c r="CV19" s="30"/>
      <c r="CW19" s="30"/>
      <c r="CX19" s="30"/>
      <c r="CY19" s="30"/>
      <c r="CZ19" s="30"/>
      <c r="DA19" s="30"/>
      <c r="DB19" s="31"/>
      <c r="DC19" s="29"/>
      <c r="DD19" s="30"/>
      <c r="DE19" s="30"/>
      <c r="DF19" s="30"/>
      <c r="DG19" s="30"/>
      <c r="DH19" s="30"/>
      <c r="DI19" s="30"/>
      <c r="DJ19" s="30"/>
      <c r="DK19" s="30"/>
      <c r="DL19" s="30"/>
      <c r="DM19" s="30"/>
      <c r="DN19" s="30"/>
      <c r="DO19" s="30"/>
      <c r="DP19" s="30"/>
      <c r="DQ19" s="30"/>
      <c r="DR19" s="30"/>
      <c r="DS19" s="30"/>
      <c r="DT19" s="31"/>
      <c r="DU19" s="41" t="s">
        <v>18</v>
      </c>
      <c r="DV19" s="42"/>
      <c r="DW19" s="42"/>
      <c r="DX19" s="42"/>
      <c r="DY19" s="42"/>
      <c r="DZ19" s="42"/>
      <c r="EA19" s="42"/>
      <c r="EB19" s="42"/>
      <c r="EC19" s="42"/>
      <c r="ED19" s="43"/>
      <c r="EE19" s="41" t="s">
        <v>19</v>
      </c>
      <c r="EF19" s="42"/>
      <c r="EG19" s="42"/>
      <c r="EH19" s="42"/>
      <c r="EI19" s="42"/>
      <c r="EJ19" s="42"/>
      <c r="EK19" s="42"/>
      <c r="EL19" s="42"/>
      <c r="EM19" s="42"/>
      <c r="EN19" s="43"/>
      <c r="EO19" s="29"/>
      <c r="EP19" s="30"/>
      <c r="EQ19" s="30"/>
      <c r="ER19" s="30"/>
      <c r="ES19" s="30"/>
      <c r="ET19" s="30"/>
      <c r="EU19" s="30"/>
      <c r="EV19" s="30"/>
      <c r="EW19" s="30"/>
      <c r="EX19" s="30"/>
      <c r="EY19" s="30"/>
      <c r="EZ19" s="30"/>
      <c r="FA19" s="30"/>
      <c r="FB19" s="30"/>
      <c r="FC19" s="30"/>
      <c r="FD19" s="30"/>
      <c r="FE19" s="31"/>
    </row>
    <row r="20" spans="1:161" s="9" customFormat="1" ht="15" customHeight="1" x14ac:dyDescent="0.2">
      <c r="A20" s="55"/>
      <c r="B20" s="56"/>
      <c r="C20" s="56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7"/>
      <c r="R20" s="32"/>
      <c r="S20" s="33"/>
      <c r="T20" s="33"/>
      <c r="U20" s="33"/>
      <c r="V20" s="33"/>
      <c r="W20" s="33"/>
      <c r="X20" s="33"/>
      <c r="Y20" s="33"/>
      <c r="Z20" s="33"/>
      <c r="AA20" s="33"/>
      <c r="AB20" s="33"/>
      <c r="AC20" s="33"/>
      <c r="AD20" s="33"/>
      <c r="AE20" s="33"/>
      <c r="AF20" s="33"/>
      <c r="AG20" s="33"/>
      <c r="AH20" s="33"/>
      <c r="AI20" s="34"/>
      <c r="AJ20" s="32"/>
      <c r="AK20" s="33"/>
      <c r="AL20" s="33"/>
      <c r="AM20" s="33"/>
      <c r="AN20" s="33"/>
      <c r="AO20" s="33"/>
      <c r="AP20" s="33"/>
      <c r="AQ20" s="33"/>
      <c r="AR20" s="33"/>
      <c r="AS20" s="33"/>
      <c r="AT20" s="33"/>
      <c r="AU20" s="33"/>
      <c r="AV20" s="33"/>
      <c r="AW20" s="33"/>
      <c r="AX20" s="33"/>
      <c r="AY20" s="33"/>
      <c r="AZ20" s="33"/>
      <c r="BA20" s="34"/>
      <c r="BB20" s="47" t="s">
        <v>18</v>
      </c>
      <c r="BC20" s="47"/>
      <c r="BD20" s="47"/>
      <c r="BE20" s="47"/>
      <c r="BF20" s="47"/>
      <c r="BG20" s="47"/>
      <c r="BH20" s="47"/>
      <c r="BI20" s="47"/>
      <c r="BJ20" s="47" t="s">
        <v>19</v>
      </c>
      <c r="BK20" s="47"/>
      <c r="BL20" s="47"/>
      <c r="BM20" s="47"/>
      <c r="BN20" s="47"/>
      <c r="BO20" s="47"/>
      <c r="BP20" s="47"/>
      <c r="BQ20" s="47"/>
      <c r="BR20" s="47" t="s">
        <v>18</v>
      </c>
      <c r="BS20" s="47"/>
      <c r="BT20" s="47"/>
      <c r="BU20" s="47"/>
      <c r="BV20" s="47"/>
      <c r="BW20" s="47"/>
      <c r="BX20" s="47"/>
      <c r="BY20" s="47"/>
      <c r="BZ20" s="47" t="s">
        <v>19</v>
      </c>
      <c r="CA20" s="47"/>
      <c r="CB20" s="47"/>
      <c r="CC20" s="47"/>
      <c r="CD20" s="47"/>
      <c r="CE20" s="47"/>
      <c r="CF20" s="47"/>
      <c r="CG20" s="47"/>
      <c r="CH20" s="32"/>
      <c r="CI20" s="33"/>
      <c r="CJ20" s="33"/>
      <c r="CK20" s="33"/>
      <c r="CL20" s="33"/>
      <c r="CM20" s="33"/>
      <c r="CN20" s="33"/>
      <c r="CO20" s="33"/>
      <c r="CP20" s="33"/>
      <c r="CQ20" s="33"/>
      <c r="CR20" s="33"/>
      <c r="CS20" s="33"/>
      <c r="CT20" s="33"/>
      <c r="CU20" s="33"/>
      <c r="CV20" s="33"/>
      <c r="CW20" s="33"/>
      <c r="CX20" s="33"/>
      <c r="CY20" s="33"/>
      <c r="CZ20" s="33"/>
      <c r="DA20" s="33"/>
      <c r="DB20" s="34"/>
      <c r="DC20" s="32"/>
      <c r="DD20" s="33"/>
      <c r="DE20" s="33"/>
      <c r="DF20" s="33"/>
      <c r="DG20" s="33"/>
      <c r="DH20" s="33"/>
      <c r="DI20" s="33"/>
      <c r="DJ20" s="33"/>
      <c r="DK20" s="33"/>
      <c r="DL20" s="33"/>
      <c r="DM20" s="33"/>
      <c r="DN20" s="33"/>
      <c r="DO20" s="33"/>
      <c r="DP20" s="33"/>
      <c r="DQ20" s="33"/>
      <c r="DR20" s="33"/>
      <c r="DS20" s="33"/>
      <c r="DT20" s="34"/>
      <c r="DU20" s="44"/>
      <c r="DV20" s="45"/>
      <c r="DW20" s="45"/>
      <c r="DX20" s="45"/>
      <c r="DY20" s="45"/>
      <c r="DZ20" s="45"/>
      <c r="EA20" s="45"/>
      <c r="EB20" s="45"/>
      <c r="EC20" s="45"/>
      <c r="ED20" s="46"/>
      <c r="EE20" s="44"/>
      <c r="EF20" s="45"/>
      <c r="EG20" s="45"/>
      <c r="EH20" s="45"/>
      <c r="EI20" s="45"/>
      <c r="EJ20" s="45"/>
      <c r="EK20" s="45"/>
      <c r="EL20" s="45"/>
      <c r="EM20" s="45"/>
      <c r="EN20" s="46"/>
      <c r="EO20" s="32"/>
      <c r="EP20" s="33"/>
      <c r="EQ20" s="33"/>
      <c r="ER20" s="33"/>
      <c r="ES20" s="33"/>
      <c r="ET20" s="33"/>
      <c r="EU20" s="33"/>
      <c r="EV20" s="33"/>
      <c r="EW20" s="33"/>
      <c r="EX20" s="33"/>
      <c r="EY20" s="33"/>
      <c r="EZ20" s="33"/>
      <c r="FA20" s="33"/>
      <c r="FB20" s="33"/>
      <c r="FC20" s="33"/>
      <c r="FD20" s="33"/>
      <c r="FE20" s="34"/>
    </row>
    <row r="21" spans="1:161" s="9" customFormat="1" ht="14.25" customHeight="1" x14ac:dyDescent="0.2">
      <c r="A21" s="23">
        <v>1</v>
      </c>
      <c r="B21" s="24"/>
      <c r="C21" s="24"/>
      <c r="D21" s="24"/>
      <c r="E21" s="24"/>
      <c r="F21" s="24"/>
      <c r="G21" s="24"/>
      <c r="H21" s="24"/>
      <c r="I21" s="24"/>
      <c r="J21" s="24"/>
      <c r="K21" s="24"/>
      <c r="L21" s="24"/>
      <c r="M21" s="24"/>
      <c r="N21" s="24"/>
      <c r="O21" s="24"/>
      <c r="P21" s="24"/>
      <c r="Q21" s="25"/>
      <c r="R21" s="23">
        <v>2</v>
      </c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5"/>
      <c r="AJ21" s="16">
        <v>3</v>
      </c>
      <c r="AK21" s="16"/>
      <c r="AL21" s="16"/>
      <c r="AM21" s="16"/>
      <c r="AN21" s="16"/>
      <c r="AO21" s="16"/>
      <c r="AP21" s="16"/>
      <c r="AQ21" s="16"/>
      <c r="AR21" s="16"/>
      <c r="AS21" s="16"/>
      <c r="AT21" s="16"/>
      <c r="AU21" s="16"/>
      <c r="AV21" s="16"/>
      <c r="AW21" s="16"/>
      <c r="AX21" s="16"/>
      <c r="AY21" s="16"/>
      <c r="AZ21" s="16"/>
      <c r="BA21" s="16"/>
      <c r="BB21" s="16">
        <v>4</v>
      </c>
      <c r="BC21" s="16"/>
      <c r="BD21" s="16"/>
      <c r="BE21" s="16"/>
      <c r="BF21" s="16"/>
      <c r="BG21" s="16"/>
      <c r="BH21" s="16"/>
      <c r="BI21" s="16"/>
      <c r="BJ21" s="16">
        <v>5</v>
      </c>
      <c r="BK21" s="16"/>
      <c r="BL21" s="16"/>
      <c r="BM21" s="16"/>
      <c r="BN21" s="16"/>
      <c r="BO21" s="16"/>
      <c r="BP21" s="16"/>
      <c r="BQ21" s="16"/>
      <c r="BR21" s="16">
        <v>6</v>
      </c>
      <c r="BS21" s="16"/>
      <c r="BT21" s="16"/>
      <c r="BU21" s="16"/>
      <c r="BV21" s="16"/>
      <c r="BW21" s="16"/>
      <c r="BX21" s="16"/>
      <c r="BY21" s="16"/>
      <c r="BZ21" s="16">
        <v>7</v>
      </c>
      <c r="CA21" s="16"/>
      <c r="CB21" s="16"/>
      <c r="CC21" s="16"/>
      <c r="CD21" s="16"/>
      <c r="CE21" s="16"/>
      <c r="CF21" s="16"/>
      <c r="CG21" s="16"/>
      <c r="CH21" s="16">
        <v>8</v>
      </c>
      <c r="CI21" s="16"/>
      <c r="CJ21" s="16"/>
      <c r="CK21" s="16"/>
      <c r="CL21" s="16"/>
      <c r="CM21" s="16"/>
      <c r="CN21" s="16"/>
      <c r="CO21" s="16"/>
      <c r="CP21" s="16"/>
      <c r="CQ21" s="16"/>
      <c r="CR21" s="16"/>
      <c r="CS21" s="16"/>
      <c r="CT21" s="16"/>
      <c r="CU21" s="16"/>
      <c r="CV21" s="16"/>
      <c r="CW21" s="16"/>
      <c r="CX21" s="16"/>
      <c r="CY21" s="16"/>
      <c r="CZ21" s="16"/>
      <c r="DA21" s="16"/>
      <c r="DB21" s="16"/>
      <c r="DC21" s="16">
        <v>9</v>
      </c>
      <c r="DD21" s="16"/>
      <c r="DE21" s="16"/>
      <c r="DF21" s="16"/>
      <c r="DG21" s="16"/>
      <c r="DH21" s="16"/>
      <c r="DI21" s="16"/>
      <c r="DJ21" s="16"/>
      <c r="DK21" s="16"/>
      <c r="DL21" s="16"/>
      <c r="DM21" s="16"/>
      <c r="DN21" s="16"/>
      <c r="DO21" s="16"/>
      <c r="DP21" s="16"/>
      <c r="DQ21" s="16"/>
      <c r="DR21" s="16"/>
      <c r="DS21" s="16"/>
      <c r="DT21" s="16"/>
      <c r="DU21" s="16">
        <v>10</v>
      </c>
      <c r="DV21" s="16"/>
      <c r="DW21" s="16"/>
      <c r="DX21" s="16"/>
      <c r="DY21" s="16"/>
      <c r="DZ21" s="16"/>
      <c r="EA21" s="16"/>
      <c r="EB21" s="16"/>
      <c r="EC21" s="16"/>
      <c r="ED21" s="16"/>
      <c r="EE21" s="16">
        <v>11</v>
      </c>
      <c r="EF21" s="16"/>
      <c r="EG21" s="16"/>
      <c r="EH21" s="16"/>
      <c r="EI21" s="16"/>
      <c r="EJ21" s="16"/>
      <c r="EK21" s="16"/>
      <c r="EL21" s="16"/>
      <c r="EM21" s="16"/>
      <c r="EN21" s="16"/>
      <c r="EO21" s="16">
        <v>12</v>
      </c>
      <c r="EP21" s="16"/>
      <c r="EQ21" s="16"/>
      <c r="ER21" s="16"/>
      <c r="ES21" s="16"/>
      <c r="ET21" s="16"/>
      <c r="EU21" s="16"/>
      <c r="EV21" s="16"/>
      <c r="EW21" s="16"/>
      <c r="EX21" s="16"/>
      <c r="EY21" s="16"/>
      <c r="EZ21" s="16"/>
      <c r="FA21" s="16"/>
      <c r="FB21" s="16"/>
      <c r="FC21" s="16"/>
      <c r="FD21" s="16"/>
      <c r="FE21" s="16"/>
    </row>
    <row r="22" spans="1:161" s="9" customFormat="1" ht="13.5" customHeight="1" x14ac:dyDescent="0.2">
      <c r="A22" s="10"/>
      <c r="B22" s="17" t="s">
        <v>11</v>
      </c>
      <c r="C22" s="17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  <c r="O22" s="17"/>
      <c r="P22" s="17"/>
      <c r="Q22" s="18"/>
      <c r="R22" s="10"/>
      <c r="S22" s="19" t="s">
        <v>12</v>
      </c>
      <c r="T22" s="19"/>
      <c r="U22" s="19"/>
      <c r="V22" s="19"/>
      <c r="W22" s="19"/>
      <c r="X22" s="19"/>
      <c r="Y22" s="19"/>
      <c r="Z22" s="19"/>
      <c r="AA22" s="19"/>
      <c r="AB22" s="19"/>
      <c r="AC22" s="19"/>
      <c r="AD22" s="19"/>
      <c r="AE22" s="19"/>
      <c r="AF22" s="19"/>
      <c r="AG22" s="19"/>
      <c r="AH22" s="19"/>
      <c r="AI22" s="20"/>
      <c r="AJ22" s="16">
        <v>1.3</v>
      </c>
      <c r="AK22" s="16"/>
      <c r="AL22" s="16"/>
      <c r="AM22" s="16"/>
      <c r="AN22" s="16"/>
      <c r="AO22" s="16"/>
      <c r="AP22" s="16"/>
      <c r="AQ22" s="16"/>
      <c r="AR22" s="16"/>
      <c r="AS22" s="16"/>
      <c r="AT22" s="16"/>
      <c r="AU22" s="16"/>
      <c r="AV22" s="16"/>
      <c r="AW22" s="16"/>
      <c r="AX22" s="16"/>
      <c r="AY22" s="16"/>
      <c r="AZ22" s="16"/>
      <c r="BA22" s="16"/>
      <c r="BB22" s="16"/>
      <c r="BC22" s="16"/>
      <c r="BD22" s="16"/>
      <c r="BE22" s="16"/>
      <c r="BF22" s="16"/>
      <c r="BG22" s="16"/>
      <c r="BH22" s="16"/>
      <c r="BI22" s="16"/>
      <c r="BJ22" s="16"/>
      <c r="BK22" s="16"/>
      <c r="BL22" s="16"/>
      <c r="BM22" s="16"/>
      <c r="BN22" s="16"/>
      <c r="BO22" s="16"/>
      <c r="BP22" s="16"/>
      <c r="BQ22" s="16"/>
      <c r="BR22" s="16">
        <v>10.199999999999999</v>
      </c>
      <c r="BS22" s="16"/>
      <c r="BT22" s="16"/>
      <c r="BU22" s="16"/>
      <c r="BV22" s="16"/>
      <c r="BW22" s="16"/>
      <c r="BX22" s="16"/>
      <c r="BY22" s="16"/>
      <c r="BZ22" s="16">
        <v>10.199999999999999</v>
      </c>
      <c r="CA22" s="16"/>
      <c r="CB22" s="16"/>
      <c r="CC22" s="16"/>
      <c r="CD22" s="16"/>
      <c r="CE22" s="16"/>
      <c r="CF22" s="16"/>
      <c r="CG22" s="16"/>
      <c r="CH22" s="16">
        <v>1.3</v>
      </c>
      <c r="CI22" s="16"/>
      <c r="CJ22" s="16"/>
      <c r="CK22" s="16"/>
      <c r="CL22" s="16"/>
      <c r="CM22" s="16"/>
      <c r="CN22" s="16"/>
      <c r="CO22" s="16"/>
      <c r="CP22" s="16"/>
      <c r="CQ22" s="16"/>
      <c r="CR22" s="16"/>
      <c r="CS22" s="16"/>
      <c r="CT22" s="16"/>
      <c r="CU22" s="16"/>
      <c r="CV22" s="16"/>
      <c r="CW22" s="16"/>
      <c r="CX22" s="16"/>
      <c r="CY22" s="16"/>
      <c r="CZ22" s="16"/>
      <c r="DA22" s="16"/>
      <c r="DB22" s="16"/>
      <c r="DC22" s="16">
        <v>10.199999999999999</v>
      </c>
      <c r="DD22" s="16"/>
      <c r="DE22" s="16"/>
      <c r="DF22" s="16"/>
      <c r="DG22" s="16"/>
      <c r="DH22" s="16"/>
      <c r="DI22" s="16"/>
      <c r="DJ22" s="16"/>
      <c r="DK22" s="16"/>
      <c r="DL22" s="16"/>
      <c r="DM22" s="16"/>
      <c r="DN22" s="16"/>
      <c r="DO22" s="16"/>
      <c r="DP22" s="16"/>
      <c r="DQ22" s="16"/>
      <c r="DR22" s="16"/>
      <c r="DS22" s="16"/>
      <c r="DT22" s="16"/>
      <c r="DU22" s="16">
        <v>3</v>
      </c>
      <c r="DV22" s="16"/>
      <c r="DW22" s="16"/>
      <c r="DX22" s="16"/>
      <c r="DY22" s="16"/>
      <c r="DZ22" s="16"/>
      <c r="EA22" s="16"/>
      <c r="EB22" s="16"/>
      <c r="EC22" s="16"/>
      <c r="ED22" s="16"/>
      <c r="EE22" s="16">
        <v>2</v>
      </c>
      <c r="EF22" s="16"/>
      <c r="EG22" s="16"/>
      <c r="EH22" s="16"/>
      <c r="EI22" s="16"/>
      <c r="EJ22" s="16"/>
      <c r="EK22" s="16"/>
      <c r="EL22" s="16"/>
      <c r="EM22" s="16"/>
      <c r="EN22" s="16"/>
      <c r="EO22" s="16">
        <f>AJ22+EE22</f>
        <v>3.3</v>
      </c>
      <c r="EP22" s="16"/>
      <c r="EQ22" s="16"/>
      <c r="ER22" s="16"/>
      <c r="ES22" s="16"/>
      <c r="ET22" s="16"/>
      <c r="EU22" s="16"/>
      <c r="EV22" s="16"/>
      <c r="EW22" s="16"/>
      <c r="EX22" s="16"/>
      <c r="EY22" s="16"/>
      <c r="EZ22" s="16"/>
      <c r="FA22" s="16"/>
      <c r="FB22" s="16"/>
      <c r="FC22" s="16"/>
      <c r="FD22" s="16"/>
      <c r="FE22" s="16"/>
    </row>
    <row r="23" spans="1:161" s="9" customFormat="1" ht="39.75" customHeight="1" x14ac:dyDescent="0.2">
      <c r="A23" s="10"/>
      <c r="B23" s="17" t="s">
        <v>33</v>
      </c>
      <c r="C23" s="17"/>
      <c r="D23" s="17"/>
      <c r="E23" s="17"/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8"/>
      <c r="R23" s="10"/>
      <c r="S23" s="19" t="s">
        <v>13</v>
      </c>
      <c r="T23" s="19"/>
      <c r="U23" s="19"/>
      <c r="V23" s="19"/>
      <c r="W23" s="19"/>
      <c r="X23" s="19"/>
      <c r="Y23" s="19"/>
      <c r="Z23" s="19"/>
      <c r="AA23" s="19"/>
      <c r="AB23" s="19"/>
      <c r="AC23" s="19"/>
      <c r="AD23" s="19"/>
      <c r="AE23" s="19"/>
      <c r="AF23" s="19"/>
      <c r="AG23" s="19"/>
      <c r="AH23" s="19"/>
      <c r="AI23" s="20"/>
      <c r="AJ23" s="16">
        <v>2</v>
      </c>
      <c r="AK23" s="16"/>
      <c r="AL23" s="16"/>
      <c r="AM23" s="16"/>
      <c r="AN23" s="16"/>
      <c r="AO23" s="16"/>
      <c r="AP23" s="16"/>
      <c r="AQ23" s="16"/>
      <c r="AR23" s="16"/>
      <c r="AS23" s="16"/>
      <c r="AT23" s="16"/>
      <c r="AU23" s="16"/>
      <c r="AV23" s="16"/>
      <c r="AW23" s="16"/>
      <c r="AX23" s="16"/>
      <c r="AY23" s="16"/>
      <c r="AZ23" s="16"/>
      <c r="BA23" s="16"/>
      <c r="BB23" s="16"/>
      <c r="BC23" s="16"/>
      <c r="BD23" s="16"/>
      <c r="BE23" s="16"/>
      <c r="BF23" s="16"/>
      <c r="BG23" s="16"/>
      <c r="BH23" s="16"/>
      <c r="BI23" s="16"/>
      <c r="BJ23" s="16"/>
      <c r="BK23" s="16"/>
      <c r="BL23" s="16"/>
      <c r="BM23" s="16"/>
      <c r="BN23" s="16"/>
      <c r="BO23" s="16"/>
      <c r="BP23" s="16"/>
      <c r="BQ23" s="16"/>
      <c r="BR23" s="16"/>
      <c r="BS23" s="16"/>
      <c r="BT23" s="16"/>
      <c r="BU23" s="16"/>
      <c r="BV23" s="16"/>
      <c r="BW23" s="16"/>
      <c r="BX23" s="16"/>
      <c r="BY23" s="16"/>
      <c r="BZ23" s="16"/>
      <c r="CA23" s="16"/>
      <c r="CB23" s="16"/>
      <c r="CC23" s="16"/>
      <c r="CD23" s="16"/>
      <c r="CE23" s="16"/>
      <c r="CF23" s="16"/>
      <c r="CG23" s="16"/>
      <c r="CH23" s="16"/>
      <c r="CI23" s="16"/>
      <c r="CJ23" s="16"/>
      <c r="CK23" s="16"/>
      <c r="CL23" s="16"/>
      <c r="CM23" s="16"/>
      <c r="CN23" s="16"/>
      <c r="CO23" s="16"/>
      <c r="CP23" s="16"/>
      <c r="CQ23" s="16"/>
      <c r="CR23" s="16"/>
      <c r="CS23" s="16"/>
      <c r="CT23" s="16"/>
      <c r="CU23" s="16"/>
      <c r="CV23" s="16"/>
      <c r="CW23" s="16"/>
      <c r="CX23" s="16"/>
      <c r="CY23" s="16"/>
      <c r="CZ23" s="16"/>
      <c r="DA23" s="16"/>
      <c r="DB23" s="16"/>
      <c r="DC23" s="16"/>
      <c r="DD23" s="16"/>
      <c r="DE23" s="16"/>
      <c r="DF23" s="16"/>
      <c r="DG23" s="16"/>
      <c r="DH23" s="16"/>
      <c r="DI23" s="16"/>
      <c r="DJ23" s="16"/>
      <c r="DK23" s="16"/>
      <c r="DL23" s="16"/>
      <c r="DM23" s="16"/>
      <c r="DN23" s="16"/>
      <c r="DO23" s="16"/>
      <c r="DP23" s="16"/>
      <c r="DQ23" s="16"/>
      <c r="DR23" s="16"/>
      <c r="DS23" s="16"/>
      <c r="DT23" s="16"/>
      <c r="DU23" s="16">
        <v>0.3</v>
      </c>
      <c r="DV23" s="16"/>
      <c r="DW23" s="16"/>
      <c r="DX23" s="16"/>
      <c r="DY23" s="16"/>
      <c r="DZ23" s="16"/>
      <c r="EA23" s="16"/>
      <c r="EB23" s="16"/>
      <c r="EC23" s="16"/>
      <c r="ED23" s="16"/>
      <c r="EE23" s="16">
        <v>0.3</v>
      </c>
      <c r="EF23" s="16"/>
      <c r="EG23" s="16"/>
      <c r="EH23" s="16"/>
      <c r="EI23" s="16"/>
      <c r="EJ23" s="16"/>
      <c r="EK23" s="16"/>
      <c r="EL23" s="16"/>
      <c r="EM23" s="16"/>
      <c r="EN23" s="16"/>
      <c r="EO23" s="16">
        <f>AJ23+EE23</f>
        <v>2.2999999999999998</v>
      </c>
      <c r="EP23" s="16"/>
      <c r="EQ23" s="16"/>
      <c r="ER23" s="16"/>
      <c r="ES23" s="16"/>
      <c r="ET23" s="16"/>
      <c r="EU23" s="16"/>
      <c r="EV23" s="16"/>
      <c r="EW23" s="16"/>
      <c r="EX23" s="16"/>
      <c r="EY23" s="16"/>
      <c r="EZ23" s="16"/>
      <c r="FA23" s="16"/>
      <c r="FB23" s="16"/>
      <c r="FC23" s="16"/>
      <c r="FD23" s="16"/>
      <c r="FE23" s="16"/>
    </row>
    <row r="24" spans="1:161" s="9" customFormat="1" ht="39.75" customHeight="1" x14ac:dyDescent="0.2">
      <c r="A24" s="10"/>
      <c r="B24" s="17"/>
      <c r="C24" s="17"/>
      <c r="D24" s="17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8"/>
      <c r="R24" s="10"/>
      <c r="S24" s="19" t="s">
        <v>14</v>
      </c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  <c r="AE24" s="19"/>
      <c r="AF24" s="19"/>
      <c r="AG24" s="19"/>
      <c r="AH24" s="19"/>
      <c r="AI24" s="20"/>
      <c r="AJ24" s="16"/>
      <c r="AK24" s="16"/>
      <c r="AL24" s="16"/>
      <c r="AM24" s="16"/>
      <c r="AN24" s="16"/>
      <c r="AO24" s="16"/>
      <c r="AP24" s="16"/>
      <c r="AQ24" s="16"/>
      <c r="AR24" s="16"/>
      <c r="AS24" s="16"/>
      <c r="AT24" s="16"/>
      <c r="AU24" s="16"/>
      <c r="AV24" s="16"/>
      <c r="AW24" s="16"/>
      <c r="AX24" s="16"/>
      <c r="AY24" s="16"/>
      <c r="AZ24" s="16"/>
      <c r="BA24" s="16"/>
      <c r="BB24" s="16"/>
      <c r="BC24" s="16"/>
      <c r="BD24" s="16"/>
      <c r="BE24" s="16"/>
      <c r="BF24" s="16"/>
      <c r="BG24" s="16"/>
      <c r="BH24" s="16"/>
      <c r="BI24" s="16"/>
      <c r="BJ24" s="16"/>
      <c r="BK24" s="16"/>
      <c r="BL24" s="16"/>
      <c r="BM24" s="16"/>
      <c r="BN24" s="16"/>
      <c r="BO24" s="16"/>
      <c r="BP24" s="16"/>
      <c r="BQ24" s="16"/>
      <c r="BR24" s="16"/>
      <c r="BS24" s="16"/>
      <c r="BT24" s="16"/>
      <c r="BU24" s="16"/>
      <c r="BV24" s="16"/>
      <c r="BW24" s="16"/>
      <c r="BX24" s="16"/>
      <c r="BY24" s="16"/>
      <c r="BZ24" s="16"/>
      <c r="CA24" s="16"/>
      <c r="CB24" s="16"/>
      <c r="CC24" s="16"/>
      <c r="CD24" s="16"/>
      <c r="CE24" s="16"/>
      <c r="CF24" s="16"/>
      <c r="CG24" s="16"/>
      <c r="CH24" s="16"/>
      <c r="CI24" s="16"/>
      <c r="CJ24" s="16"/>
      <c r="CK24" s="16"/>
      <c r="CL24" s="16"/>
      <c r="CM24" s="16"/>
      <c r="CN24" s="16"/>
      <c r="CO24" s="16"/>
      <c r="CP24" s="16"/>
      <c r="CQ24" s="16"/>
      <c r="CR24" s="16"/>
      <c r="CS24" s="16"/>
      <c r="CT24" s="16"/>
      <c r="CU24" s="16"/>
      <c r="CV24" s="16"/>
      <c r="CW24" s="16"/>
      <c r="CX24" s="16"/>
      <c r="CY24" s="16"/>
      <c r="CZ24" s="16"/>
      <c r="DA24" s="16"/>
      <c r="DB24" s="16"/>
      <c r="DC24" s="16"/>
      <c r="DD24" s="16"/>
      <c r="DE24" s="16"/>
      <c r="DF24" s="16"/>
      <c r="DG24" s="16"/>
      <c r="DH24" s="16"/>
      <c r="DI24" s="16"/>
      <c r="DJ24" s="16"/>
      <c r="DK24" s="16"/>
      <c r="DL24" s="16"/>
      <c r="DM24" s="16"/>
      <c r="DN24" s="16"/>
      <c r="DO24" s="16"/>
      <c r="DP24" s="16"/>
      <c r="DQ24" s="16"/>
      <c r="DR24" s="16"/>
      <c r="DS24" s="16"/>
      <c r="DT24" s="16"/>
      <c r="DU24" s="16"/>
      <c r="DV24" s="16"/>
      <c r="DW24" s="16"/>
      <c r="DX24" s="16"/>
      <c r="DY24" s="16"/>
      <c r="DZ24" s="16"/>
      <c r="EA24" s="16"/>
      <c r="EB24" s="16"/>
      <c r="EC24" s="16"/>
      <c r="ED24" s="16"/>
      <c r="EE24" s="16"/>
      <c r="EF24" s="16"/>
      <c r="EG24" s="16"/>
      <c r="EH24" s="16"/>
      <c r="EI24" s="16"/>
      <c r="EJ24" s="16"/>
      <c r="EK24" s="16"/>
      <c r="EL24" s="16"/>
      <c r="EM24" s="16"/>
      <c r="EN24" s="16"/>
      <c r="EO24" s="16"/>
      <c r="EP24" s="16"/>
      <c r="EQ24" s="16"/>
      <c r="ER24" s="16"/>
      <c r="ES24" s="16"/>
      <c r="ET24" s="16"/>
      <c r="EU24" s="16"/>
      <c r="EV24" s="16"/>
      <c r="EW24" s="16"/>
      <c r="EX24" s="16"/>
      <c r="EY24" s="16"/>
      <c r="EZ24" s="16"/>
      <c r="FA24" s="16"/>
      <c r="FB24" s="16"/>
      <c r="FC24" s="16"/>
      <c r="FD24" s="16"/>
      <c r="FE24" s="16"/>
    </row>
    <row r="25" spans="1:161" s="9" customFormat="1" ht="53.25" customHeight="1" x14ac:dyDescent="0.2">
      <c r="A25" s="10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8"/>
      <c r="R25" s="10"/>
      <c r="S25" s="19" t="s">
        <v>25</v>
      </c>
      <c r="T25" s="19"/>
      <c r="U25" s="19"/>
      <c r="V25" s="19"/>
      <c r="W25" s="19"/>
      <c r="X25" s="19"/>
      <c r="Y25" s="19"/>
      <c r="Z25" s="19"/>
      <c r="AA25" s="19"/>
      <c r="AB25" s="19"/>
      <c r="AC25" s="19"/>
      <c r="AD25" s="19"/>
      <c r="AE25" s="19"/>
      <c r="AF25" s="19"/>
      <c r="AG25" s="19"/>
      <c r="AH25" s="19"/>
      <c r="AI25" s="20"/>
      <c r="AJ25" s="16"/>
      <c r="AK25" s="16"/>
      <c r="AL25" s="16"/>
      <c r="AM25" s="16"/>
      <c r="AN25" s="16"/>
      <c r="AO25" s="16"/>
      <c r="AP25" s="16"/>
      <c r="AQ25" s="16"/>
      <c r="AR25" s="16"/>
      <c r="AS25" s="16"/>
      <c r="AT25" s="16"/>
      <c r="AU25" s="16"/>
      <c r="AV25" s="16"/>
      <c r="AW25" s="16"/>
      <c r="AX25" s="16"/>
      <c r="AY25" s="16"/>
      <c r="AZ25" s="16"/>
      <c r="BA25" s="16"/>
      <c r="BB25" s="16"/>
      <c r="BC25" s="16"/>
      <c r="BD25" s="16"/>
      <c r="BE25" s="16"/>
      <c r="BF25" s="16"/>
      <c r="BG25" s="16"/>
      <c r="BH25" s="16"/>
      <c r="BI25" s="16"/>
      <c r="BJ25" s="16"/>
      <c r="BK25" s="16"/>
      <c r="BL25" s="16"/>
      <c r="BM25" s="16"/>
      <c r="BN25" s="16"/>
      <c r="BO25" s="16"/>
      <c r="BP25" s="16"/>
      <c r="BQ25" s="16"/>
      <c r="BR25" s="16"/>
      <c r="BS25" s="16"/>
      <c r="BT25" s="16"/>
      <c r="BU25" s="16"/>
      <c r="BV25" s="16"/>
      <c r="BW25" s="16"/>
      <c r="BX25" s="16"/>
      <c r="BY25" s="16"/>
      <c r="BZ25" s="16"/>
      <c r="CA25" s="16"/>
      <c r="CB25" s="16"/>
      <c r="CC25" s="16"/>
      <c r="CD25" s="16"/>
      <c r="CE25" s="16"/>
      <c r="CF25" s="16"/>
      <c r="CG25" s="16"/>
      <c r="CH25" s="16"/>
      <c r="CI25" s="16"/>
      <c r="CJ25" s="16"/>
      <c r="CK25" s="16"/>
      <c r="CL25" s="16"/>
      <c r="CM25" s="16"/>
      <c r="CN25" s="16"/>
      <c r="CO25" s="16"/>
      <c r="CP25" s="16"/>
      <c r="CQ25" s="16"/>
      <c r="CR25" s="16"/>
      <c r="CS25" s="16"/>
      <c r="CT25" s="16"/>
      <c r="CU25" s="16"/>
      <c r="CV25" s="16"/>
      <c r="CW25" s="16"/>
      <c r="CX25" s="16"/>
      <c r="CY25" s="16"/>
      <c r="CZ25" s="16"/>
      <c r="DA25" s="16"/>
      <c r="DB25" s="16"/>
      <c r="DC25" s="16"/>
      <c r="DD25" s="16"/>
      <c r="DE25" s="16"/>
      <c r="DF25" s="16"/>
      <c r="DG25" s="16"/>
      <c r="DH25" s="16"/>
      <c r="DI25" s="16"/>
      <c r="DJ25" s="16"/>
      <c r="DK25" s="16"/>
      <c r="DL25" s="16"/>
      <c r="DM25" s="16"/>
      <c r="DN25" s="16"/>
      <c r="DO25" s="16"/>
      <c r="DP25" s="16"/>
      <c r="DQ25" s="16"/>
      <c r="DR25" s="16"/>
      <c r="DS25" s="16"/>
      <c r="DT25" s="16"/>
      <c r="DU25" s="16"/>
      <c r="DV25" s="16"/>
      <c r="DW25" s="16"/>
      <c r="DX25" s="16"/>
      <c r="DY25" s="16"/>
      <c r="DZ25" s="16"/>
      <c r="EA25" s="16"/>
      <c r="EB25" s="16"/>
      <c r="EC25" s="16"/>
      <c r="ED25" s="16"/>
      <c r="EE25" s="16"/>
      <c r="EF25" s="16"/>
      <c r="EG25" s="16"/>
      <c r="EH25" s="16"/>
      <c r="EI25" s="16"/>
      <c r="EJ25" s="16"/>
      <c r="EK25" s="16"/>
      <c r="EL25" s="16"/>
      <c r="EM25" s="16"/>
      <c r="EN25" s="16"/>
      <c r="EO25" s="16"/>
      <c r="EP25" s="16"/>
      <c r="EQ25" s="16"/>
      <c r="ER25" s="16"/>
      <c r="ES25" s="16"/>
      <c r="ET25" s="16"/>
      <c r="EU25" s="16"/>
      <c r="EV25" s="16"/>
      <c r="EW25" s="16"/>
      <c r="EX25" s="16"/>
      <c r="EY25" s="16"/>
      <c r="EZ25" s="16"/>
      <c r="FA25" s="16"/>
      <c r="FB25" s="16"/>
      <c r="FC25" s="16"/>
      <c r="FD25" s="16"/>
      <c r="FE25" s="16"/>
    </row>
    <row r="26" spans="1:161" s="9" customFormat="1" ht="57" customHeight="1" x14ac:dyDescent="0.2">
      <c r="A26" s="10"/>
      <c r="B26" s="21" t="s">
        <v>26</v>
      </c>
      <c r="C26" s="21"/>
      <c r="D26" s="21"/>
      <c r="E26" s="21"/>
      <c r="F26" s="21"/>
      <c r="G26" s="21"/>
      <c r="H26" s="21"/>
      <c r="I26" s="21"/>
      <c r="J26" s="21"/>
      <c r="K26" s="21"/>
      <c r="L26" s="21"/>
      <c r="M26" s="21"/>
      <c r="N26" s="21"/>
      <c r="O26" s="21"/>
      <c r="P26" s="21"/>
      <c r="Q26" s="22"/>
      <c r="R26" s="10"/>
      <c r="S26" s="19" t="s">
        <v>12</v>
      </c>
      <c r="T26" s="19"/>
      <c r="U26" s="19"/>
      <c r="V26" s="19"/>
      <c r="W26" s="19"/>
      <c r="X26" s="19"/>
      <c r="Y26" s="19"/>
      <c r="Z26" s="19"/>
      <c r="AA26" s="19"/>
      <c r="AB26" s="19"/>
      <c r="AC26" s="19"/>
      <c r="AD26" s="19"/>
      <c r="AE26" s="19"/>
      <c r="AF26" s="19"/>
      <c r="AG26" s="19"/>
      <c r="AH26" s="19"/>
      <c r="AI26" s="20"/>
      <c r="AJ26" s="16"/>
      <c r="AK26" s="16"/>
      <c r="AL26" s="16"/>
      <c r="AM26" s="16"/>
      <c r="AN26" s="16"/>
      <c r="AO26" s="16"/>
      <c r="AP26" s="16"/>
      <c r="AQ26" s="16"/>
      <c r="AR26" s="16"/>
      <c r="AS26" s="16"/>
      <c r="AT26" s="16"/>
      <c r="AU26" s="16"/>
      <c r="AV26" s="16"/>
      <c r="AW26" s="16"/>
      <c r="AX26" s="16"/>
      <c r="AY26" s="16"/>
      <c r="AZ26" s="16"/>
      <c r="BA26" s="16"/>
      <c r="BB26" s="16"/>
      <c r="BC26" s="16"/>
      <c r="BD26" s="16"/>
      <c r="BE26" s="16"/>
      <c r="BF26" s="16"/>
      <c r="BG26" s="16"/>
      <c r="BH26" s="16"/>
      <c r="BI26" s="16"/>
      <c r="BJ26" s="16"/>
      <c r="BK26" s="16"/>
      <c r="BL26" s="16"/>
      <c r="BM26" s="16"/>
      <c r="BN26" s="16"/>
      <c r="BO26" s="16"/>
      <c r="BP26" s="16"/>
      <c r="BQ26" s="16"/>
      <c r="BR26" s="16"/>
      <c r="BS26" s="16"/>
      <c r="BT26" s="16"/>
      <c r="BU26" s="16"/>
      <c r="BV26" s="16"/>
      <c r="BW26" s="16"/>
      <c r="BX26" s="16"/>
      <c r="BY26" s="16"/>
      <c r="BZ26" s="16"/>
      <c r="CA26" s="16"/>
      <c r="CB26" s="16"/>
      <c r="CC26" s="16"/>
      <c r="CD26" s="16"/>
      <c r="CE26" s="16"/>
      <c r="CF26" s="16"/>
      <c r="CG26" s="16"/>
      <c r="CH26" s="16"/>
      <c r="CI26" s="16"/>
      <c r="CJ26" s="16"/>
      <c r="CK26" s="16"/>
      <c r="CL26" s="16"/>
      <c r="CM26" s="16"/>
      <c r="CN26" s="16"/>
      <c r="CO26" s="16"/>
      <c r="CP26" s="16"/>
      <c r="CQ26" s="16"/>
      <c r="CR26" s="16"/>
      <c r="CS26" s="16"/>
      <c r="CT26" s="16"/>
      <c r="CU26" s="16"/>
      <c r="CV26" s="16"/>
      <c r="CW26" s="16"/>
      <c r="CX26" s="16"/>
      <c r="CY26" s="16"/>
      <c r="CZ26" s="16"/>
      <c r="DA26" s="16"/>
      <c r="DB26" s="16"/>
      <c r="DC26" s="16"/>
      <c r="DD26" s="16"/>
      <c r="DE26" s="16"/>
      <c r="DF26" s="16"/>
      <c r="DG26" s="16"/>
      <c r="DH26" s="16"/>
      <c r="DI26" s="16"/>
      <c r="DJ26" s="16"/>
      <c r="DK26" s="16"/>
      <c r="DL26" s="16"/>
      <c r="DM26" s="16"/>
      <c r="DN26" s="16"/>
      <c r="DO26" s="16"/>
      <c r="DP26" s="16"/>
      <c r="DQ26" s="16"/>
      <c r="DR26" s="16"/>
      <c r="DS26" s="16"/>
      <c r="DT26" s="16"/>
      <c r="DU26" s="16"/>
      <c r="DV26" s="16"/>
      <c r="DW26" s="16"/>
      <c r="DX26" s="16"/>
      <c r="DY26" s="16"/>
      <c r="DZ26" s="16"/>
      <c r="EA26" s="16"/>
      <c r="EB26" s="16"/>
      <c r="EC26" s="16"/>
      <c r="ED26" s="16"/>
      <c r="EE26" s="16"/>
      <c r="EF26" s="16"/>
      <c r="EG26" s="16"/>
      <c r="EH26" s="16"/>
      <c r="EI26" s="16"/>
      <c r="EJ26" s="16"/>
      <c r="EK26" s="16"/>
      <c r="EL26" s="16"/>
      <c r="EM26" s="16"/>
      <c r="EN26" s="16"/>
      <c r="EO26" s="16"/>
      <c r="EP26" s="16"/>
      <c r="EQ26" s="16"/>
      <c r="ER26" s="16"/>
      <c r="ES26" s="16"/>
      <c r="ET26" s="16"/>
      <c r="EU26" s="16"/>
      <c r="EV26" s="16"/>
      <c r="EW26" s="16"/>
      <c r="EX26" s="16"/>
      <c r="EY26" s="16"/>
      <c r="EZ26" s="16"/>
      <c r="FA26" s="16"/>
      <c r="FB26" s="16"/>
      <c r="FC26" s="16"/>
      <c r="FD26" s="16"/>
      <c r="FE26" s="16"/>
    </row>
    <row r="27" spans="1:161" s="9" customFormat="1" ht="39.75" customHeight="1" x14ac:dyDescent="0.2">
      <c r="A27" s="10"/>
      <c r="B27" s="17"/>
      <c r="C27" s="17"/>
      <c r="D27" s="17"/>
      <c r="E27" s="17"/>
      <c r="F27" s="17"/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8"/>
      <c r="R27" s="10"/>
      <c r="S27" s="19" t="s">
        <v>13</v>
      </c>
      <c r="T27" s="19"/>
      <c r="U27" s="19"/>
      <c r="V27" s="19"/>
      <c r="W27" s="19"/>
      <c r="X27" s="19"/>
      <c r="Y27" s="19"/>
      <c r="Z27" s="19"/>
      <c r="AA27" s="19"/>
      <c r="AB27" s="19"/>
      <c r="AC27" s="19"/>
      <c r="AD27" s="19"/>
      <c r="AE27" s="19"/>
      <c r="AF27" s="19"/>
      <c r="AG27" s="19"/>
      <c r="AH27" s="19"/>
      <c r="AI27" s="20"/>
      <c r="AJ27" s="16"/>
      <c r="AK27" s="16"/>
      <c r="AL27" s="16"/>
      <c r="AM27" s="16"/>
      <c r="AN27" s="16"/>
      <c r="AO27" s="16"/>
      <c r="AP27" s="16"/>
      <c r="AQ27" s="16"/>
      <c r="AR27" s="16"/>
      <c r="AS27" s="16"/>
      <c r="AT27" s="16"/>
      <c r="AU27" s="16"/>
      <c r="AV27" s="16"/>
      <c r="AW27" s="16"/>
      <c r="AX27" s="16"/>
      <c r="AY27" s="16"/>
      <c r="AZ27" s="16"/>
      <c r="BA27" s="16"/>
      <c r="BB27" s="16"/>
      <c r="BC27" s="16"/>
      <c r="BD27" s="16"/>
      <c r="BE27" s="16"/>
      <c r="BF27" s="16"/>
      <c r="BG27" s="16"/>
      <c r="BH27" s="16"/>
      <c r="BI27" s="16"/>
      <c r="BJ27" s="16"/>
      <c r="BK27" s="16"/>
      <c r="BL27" s="16"/>
      <c r="BM27" s="16"/>
      <c r="BN27" s="16"/>
      <c r="BO27" s="16"/>
      <c r="BP27" s="16"/>
      <c r="BQ27" s="16"/>
      <c r="BR27" s="16"/>
      <c r="BS27" s="16"/>
      <c r="BT27" s="16"/>
      <c r="BU27" s="16"/>
      <c r="BV27" s="16"/>
      <c r="BW27" s="16"/>
      <c r="BX27" s="16"/>
      <c r="BY27" s="16"/>
      <c r="BZ27" s="16"/>
      <c r="CA27" s="16"/>
      <c r="CB27" s="16"/>
      <c r="CC27" s="16"/>
      <c r="CD27" s="16"/>
      <c r="CE27" s="16"/>
      <c r="CF27" s="16"/>
      <c r="CG27" s="16"/>
      <c r="CH27" s="16"/>
      <c r="CI27" s="16"/>
      <c r="CJ27" s="16"/>
      <c r="CK27" s="16"/>
      <c r="CL27" s="16"/>
      <c r="CM27" s="16"/>
      <c r="CN27" s="16"/>
      <c r="CO27" s="16"/>
      <c r="CP27" s="16"/>
      <c r="CQ27" s="16"/>
      <c r="CR27" s="16"/>
      <c r="CS27" s="16"/>
      <c r="CT27" s="16"/>
      <c r="CU27" s="16"/>
      <c r="CV27" s="16"/>
      <c r="CW27" s="16"/>
      <c r="CX27" s="16"/>
      <c r="CY27" s="16"/>
      <c r="CZ27" s="16"/>
      <c r="DA27" s="16"/>
      <c r="DB27" s="16"/>
      <c r="DC27" s="16"/>
      <c r="DD27" s="16"/>
      <c r="DE27" s="16"/>
      <c r="DF27" s="16"/>
      <c r="DG27" s="16"/>
      <c r="DH27" s="16"/>
      <c r="DI27" s="16"/>
      <c r="DJ27" s="16"/>
      <c r="DK27" s="16"/>
      <c r="DL27" s="16"/>
      <c r="DM27" s="16"/>
      <c r="DN27" s="16"/>
      <c r="DO27" s="16"/>
      <c r="DP27" s="16"/>
      <c r="DQ27" s="16"/>
      <c r="DR27" s="16"/>
      <c r="DS27" s="16"/>
      <c r="DT27" s="16"/>
      <c r="DU27" s="16"/>
      <c r="DV27" s="16"/>
      <c r="DW27" s="16"/>
      <c r="DX27" s="16"/>
      <c r="DY27" s="16"/>
      <c r="DZ27" s="16"/>
      <c r="EA27" s="16"/>
      <c r="EB27" s="16"/>
      <c r="EC27" s="16"/>
      <c r="ED27" s="16"/>
      <c r="EE27" s="16"/>
      <c r="EF27" s="16"/>
      <c r="EG27" s="16"/>
      <c r="EH27" s="16"/>
      <c r="EI27" s="16"/>
      <c r="EJ27" s="16"/>
      <c r="EK27" s="16"/>
      <c r="EL27" s="16"/>
      <c r="EM27" s="16"/>
      <c r="EN27" s="16"/>
      <c r="EO27" s="16"/>
      <c r="EP27" s="16"/>
      <c r="EQ27" s="16"/>
      <c r="ER27" s="16"/>
      <c r="ES27" s="16"/>
      <c r="ET27" s="16"/>
      <c r="EU27" s="16"/>
      <c r="EV27" s="16"/>
      <c r="EW27" s="16"/>
      <c r="EX27" s="16"/>
      <c r="EY27" s="16"/>
      <c r="EZ27" s="16"/>
      <c r="FA27" s="16"/>
      <c r="FB27" s="16"/>
      <c r="FC27" s="16"/>
      <c r="FD27" s="16"/>
      <c r="FE27" s="16"/>
    </row>
    <row r="28" spans="1:161" s="9" customFormat="1" ht="39.75" customHeight="1" x14ac:dyDescent="0.2">
      <c r="A28" s="10"/>
      <c r="B28" s="17"/>
      <c r="C28" s="17"/>
      <c r="D28" s="17"/>
      <c r="E28" s="17"/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8"/>
      <c r="R28" s="10"/>
      <c r="S28" s="19" t="s">
        <v>14</v>
      </c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20"/>
      <c r="AJ28" s="16"/>
      <c r="AK28" s="16"/>
      <c r="AL28" s="16"/>
      <c r="AM28" s="16"/>
      <c r="AN28" s="16"/>
      <c r="AO28" s="16"/>
      <c r="AP28" s="16"/>
      <c r="AQ28" s="16"/>
      <c r="AR28" s="16"/>
      <c r="AS28" s="16"/>
      <c r="AT28" s="16"/>
      <c r="AU28" s="16"/>
      <c r="AV28" s="16"/>
      <c r="AW28" s="16"/>
      <c r="AX28" s="16"/>
      <c r="AY28" s="16"/>
      <c r="AZ28" s="16"/>
      <c r="BA28" s="16"/>
      <c r="BB28" s="16"/>
      <c r="BC28" s="16"/>
      <c r="BD28" s="16"/>
      <c r="BE28" s="16"/>
      <c r="BF28" s="16"/>
      <c r="BG28" s="16"/>
      <c r="BH28" s="16"/>
      <c r="BI28" s="16"/>
      <c r="BJ28" s="16"/>
      <c r="BK28" s="16"/>
      <c r="BL28" s="16"/>
      <c r="BM28" s="16"/>
      <c r="BN28" s="16"/>
      <c r="BO28" s="16"/>
      <c r="BP28" s="16"/>
      <c r="BQ28" s="16"/>
      <c r="BR28" s="16"/>
      <c r="BS28" s="16"/>
      <c r="BT28" s="16"/>
      <c r="BU28" s="16"/>
      <c r="BV28" s="16"/>
      <c r="BW28" s="16"/>
      <c r="BX28" s="16"/>
      <c r="BY28" s="16"/>
      <c r="BZ28" s="16"/>
      <c r="CA28" s="16"/>
      <c r="CB28" s="16"/>
      <c r="CC28" s="16"/>
      <c r="CD28" s="16"/>
      <c r="CE28" s="16"/>
      <c r="CF28" s="16"/>
      <c r="CG28" s="16"/>
      <c r="CH28" s="16"/>
      <c r="CI28" s="16"/>
      <c r="CJ28" s="16"/>
      <c r="CK28" s="16"/>
      <c r="CL28" s="16"/>
      <c r="CM28" s="16"/>
      <c r="CN28" s="16"/>
      <c r="CO28" s="16"/>
      <c r="CP28" s="16"/>
      <c r="CQ28" s="16"/>
      <c r="CR28" s="16"/>
      <c r="CS28" s="16"/>
      <c r="CT28" s="16"/>
      <c r="CU28" s="16"/>
      <c r="CV28" s="16"/>
      <c r="CW28" s="16"/>
      <c r="CX28" s="16"/>
      <c r="CY28" s="16"/>
      <c r="CZ28" s="16"/>
      <c r="DA28" s="16"/>
      <c r="DB28" s="16"/>
      <c r="DC28" s="16"/>
      <c r="DD28" s="16"/>
      <c r="DE28" s="16"/>
      <c r="DF28" s="16"/>
      <c r="DG28" s="16"/>
      <c r="DH28" s="16"/>
      <c r="DI28" s="16"/>
      <c r="DJ28" s="16"/>
      <c r="DK28" s="16"/>
      <c r="DL28" s="16"/>
      <c r="DM28" s="16"/>
      <c r="DN28" s="16"/>
      <c r="DO28" s="16"/>
      <c r="DP28" s="16"/>
      <c r="DQ28" s="16"/>
      <c r="DR28" s="16"/>
      <c r="DS28" s="16"/>
      <c r="DT28" s="16"/>
      <c r="DU28" s="16"/>
      <c r="DV28" s="16"/>
      <c r="DW28" s="16"/>
      <c r="DX28" s="16"/>
      <c r="DY28" s="16"/>
      <c r="DZ28" s="16"/>
      <c r="EA28" s="16"/>
      <c r="EB28" s="16"/>
      <c r="EC28" s="16"/>
      <c r="ED28" s="16"/>
      <c r="EE28" s="16"/>
      <c r="EF28" s="16"/>
      <c r="EG28" s="16"/>
      <c r="EH28" s="16"/>
      <c r="EI28" s="16"/>
      <c r="EJ28" s="16"/>
      <c r="EK28" s="16"/>
      <c r="EL28" s="16"/>
      <c r="EM28" s="16"/>
      <c r="EN28" s="16"/>
      <c r="EO28" s="16"/>
      <c r="EP28" s="16"/>
      <c r="EQ28" s="16"/>
      <c r="ER28" s="16"/>
      <c r="ES28" s="16"/>
      <c r="ET28" s="16"/>
      <c r="EU28" s="16"/>
      <c r="EV28" s="16"/>
      <c r="EW28" s="16"/>
      <c r="EX28" s="16"/>
      <c r="EY28" s="16"/>
      <c r="EZ28" s="16"/>
      <c r="FA28" s="16"/>
      <c r="FB28" s="16"/>
      <c r="FC28" s="16"/>
      <c r="FD28" s="16"/>
      <c r="FE28" s="16"/>
    </row>
    <row r="29" spans="1:161" s="9" customFormat="1" ht="53.25" customHeight="1" x14ac:dyDescent="0.2">
      <c r="A29" s="10"/>
      <c r="B29" s="17"/>
      <c r="C29" s="17"/>
      <c r="D29" s="17"/>
      <c r="E29" s="17"/>
      <c r="F29" s="17"/>
      <c r="G29" s="17"/>
      <c r="H29" s="17"/>
      <c r="I29" s="17"/>
      <c r="J29" s="17"/>
      <c r="K29" s="17"/>
      <c r="L29" s="17"/>
      <c r="M29" s="17"/>
      <c r="N29" s="17"/>
      <c r="O29" s="17"/>
      <c r="P29" s="17"/>
      <c r="Q29" s="18"/>
      <c r="R29" s="10"/>
      <c r="S29" s="19" t="s">
        <v>25</v>
      </c>
      <c r="T29" s="19"/>
      <c r="U29" s="19"/>
      <c r="V29" s="19"/>
      <c r="W29" s="19"/>
      <c r="X29" s="19"/>
      <c r="Y29" s="19"/>
      <c r="Z29" s="19"/>
      <c r="AA29" s="19"/>
      <c r="AB29" s="19"/>
      <c r="AC29" s="19"/>
      <c r="AD29" s="19"/>
      <c r="AE29" s="19"/>
      <c r="AF29" s="19"/>
      <c r="AG29" s="19"/>
      <c r="AH29" s="19"/>
      <c r="AI29" s="20"/>
      <c r="AJ29" s="16"/>
      <c r="AK29" s="16"/>
      <c r="AL29" s="16"/>
      <c r="AM29" s="16"/>
      <c r="AN29" s="16"/>
      <c r="AO29" s="16"/>
      <c r="AP29" s="16"/>
      <c r="AQ29" s="16"/>
      <c r="AR29" s="16"/>
      <c r="AS29" s="16"/>
      <c r="AT29" s="16"/>
      <c r="AU29" s="16"/>
      <c r="AV29" s="16"/>
      <c r="AW29" s="16"/>
      <c r="AX29" s="16"/>
      <c r="AY29" s="16"/>
      <c r="AZ29" s="16"/>
      <c r="BA29" s="16"/>
      <c r="BB29" s="16"/>
      <c r="BC29" s="16"/>
      <c r="BD29" s="16"/>
      <c r="BE29" s="16"/>
      <c r="BF29" s="16"/>
      <c r="BG29" s="16"/>
      <c r="BH29" s="16"/>
      <c r="BI29" s="16"/>
      <c r="BJ29" s="16"/>
      <c r="BK29" s="16"/>
      <c r="BL29" s="16"/>
      <c r="BM29" s="16"/>
      <c r="BN29" s="16"/>
      <c r="BO29" s="16"/>
      <c r="BP29" s="16"/>
      <c r="BQ29" s="16"/>
      <c r="BR29" s="16"/>
      <c r="BS29" s="16"/>
      <c r="BT29" s="16"/>
      <c r="BU29" s="16"/>
      <c r="BV29" s="16"/>
      <c r="BW29" s="16"/>
      <c r="BX29" s="16"/>
      <c r="BY29" s="16"/>
      <c r="BZ29" s="16"/>
      <c r="CA29" s="16"/>
      <c r="CB29" s="16"/>
      <c r="CC29" s="16"/>
      <c r="CD29" s="16"/>
      <c r="CE29" s="16"/>
      <c r="CF29" s="16"/>
      <c r="CG29" s="16"/>
      <c r="CH29" s="16"/>
      <c r="CI29" s="16"/>
      <c r="CJ29" s="16"/>
      <c r="CK29" s="16"/>
      <c r="CL29" s="16"/>
      <c r="CM29" s="16"/>
      <c r="CN29" s="16"/>
      <c r="CO29" s="16"/>
      <c r="CP29" s="16"/>
      <c r="CQ29" s="16"/>
      <c r="CR29" s="16"/>
      <c r="CS29" s="16"/>
      <c r="CT29" s="16"/>
      <c r="CU29" s="16"/>
      <c r="CV29" s="16"/>
      <c r="CW29" s="16"/>
      <c r="CX29" s="16"/>
      <c r="CY29" s="16"/>
      <c r="CZ29" s="16"/>
      <c r="DA29" s="16"/>
      <c r="DB29" s="16"/>
      <c r="DC29" s="16"/>
      <c r="DD29" s="16"/>
      <c r="DE29" s="16"/>
      <c r="DF29" s="16"/>
      <c r="DG29" s="16"/>
      <c r="DH29" s="16"/>
      <c r="DI29" s="16"/>
      <c r="DJ29" s="16"/>
      <c r="DK29" s="16"/>
      <c r="DL29" s="16"/>
      <c r="DM29" s="16"/>
      <c r="DN29" s="16"/>
      <c r="DO29" s="16"/>
      <c r="DP29" s="16"/>
      <c r="DQ29" s="16"/>
      <c r="DR29" s="16"/>
      <c r="DS29" s="16"/>
      <c r="DT29" s="16"/>
      <c r="DU29" s="16"/>
      <c r="DV29" s="16"/>
      <c r="DW29" s="16"/>
      <c r="DX29" s="16"/>
      <c r="DY29" s="16"/>
      <c r="DZ29" s="16"/>
      <c r="EA29" s="16"/>
      <c r="EB29" s="16"/>
      <c r="EC29" s="16"/>
      <c r="ED29" s="16"/>
      <c r="EE29" s="16"/>
      <c r="EF29" s="16"/>
      <c r="EG29" s="16"/>
      <c r="EH29" s="16"/>
      <c r="EI29" s="16"/>
      <c r="EJ29" s="16"/>
      <c r="EK29" s="16"/>
      <c r="EL29" s="16"/>
      <c r="EM29" s="16"/>
      <c r="EN29" s="16"/>
      <c r="EO29" s="16"/>
      <c r="EP29" s="16"/>
      <c r="EQ29" s="16"/>
      <c r="ER29" s="16"/>
      <c r="ES29" s="16"/>
      <c r="ET29" s="16"/>
      <c r="EU29" s="16"/>
      <c r="EV29" s="16"/>
      <c r="EW29" s="16"/>
      <c r="EX29" s="16"/>
      <c r="EY29" s="16"/>
      <c r="EZ29" s="16"/>
      <c r="FA29" s="16"/>
      <c r="FB29" s="16"/>
      <c r="FC29" s="16"/>
      <c r="FD29" s="16"/>
      <c r="FE29" s="16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4" t="s">
        <v>27</v>
      </c>
      <c r="B32" s="15"/>
      <c r="C32" s="15"/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/>
      <c r="BA32" s="15"/>
      <c r="BB32" s="15"/>
      <c r="BC32" s="15"/>
      <c r="BD32" s="15"/>
      <c r="BE32" s="15"/>
      <c r="BF32" s="15"/>
      <c r="BG32" s="15"/>
      <c r="BH32" s="15"/>
      <c r="BI32" s="15"/>
      <c r="BJ32" s="15"/>
      <c r="BK32" s="15"/>
      <c r="BL32" s="15"/>
      <c r="BM32" s="15"/>
      <c r="BN32" s="15"/>
      <c r="BO32" s="15"/>
      <c r="BP32" s="15"/>
      <c r="BQ32" s="15"/>
      <c r="BR32" s="15"/>
      <c r="BS32" s="15"/>
      <c r="BT32" s="15"/>
      <c r="BU32" s="15"/>
      <c r="BV32" s="15"/>
      <c r="BW32" s="15"/>
      <c r="BX32" s="15"/>
      <c r="BY32" s="15"/>
      <c r="BZ32" s="15"/>
      <c r="CA32" s="15"/>
      <c r="CB32" s="15"/>
      <c r="CC32" s="15"/>
      <c r="CD32" s="15"/>
      <c r="CE32" s="15"/>
      <c r="CF32" s="15"/>
      <c r="CG32" s="15"/>
      <c r="CH32" s="15"/>
      <c r="CI32" s="15"/>
      <c r="CJ32" s="15"/>
      <c r="CK32" s="15"/>
      <c r="CL32" s="15"/>
      <c r="CM32" s="15"/>
      <c r="CN32" s="15"/>
      <c r="CO32" s="15"/>
      <c r="CP32" s="15"/>
      <c r="CQ32" s="15"/>
      <c r="CR32" s="15"/>
      <c r="CS32" s="15"/>
      <c r="CT32" s="15"/>
      <c r="CU32" s="15"/>
      <c r="CV32" s="15"/>
      <c r="CW32" s="15"/>
      <c r="CX32" s="15"/>
      <c r="CY32" s="15"/>
      <c r="CZ32" s="15"/>
      <c r="DA32" s="15"/>
      <c r="DB32" s="15"/>
      <c r="DC32" s="15"/>
      <c r="DD32" s="15"/>
      <c r="DE32" s="15"/>
      <c r="DF32" s="15"/>
      <c r="DG32" s="15"/>
      <c r="DH32" s="15"/>
      <c r="DI32" s="15"/>
      <c r="DJ32" s="15"/>
      <c r="DK32" s="15"/>
      <c r="DL32" s="15"/>
      <c r="DM32" s="15"/>
      <c r="DN32" s="15"/>
      <c r="DO32" s="15"/>
      <c r="DP32" s="15"/>
      <c r="DQ32" s="15"/>
      <c r="DR32" s="15"/>
      <c r="DS32" s="15"/>
      <c r="DT32" s="15"/>
      <c r="DU32" s="15"/>
      <c r="DV32" s="15"/>
      <c r="DW32" s="15"/>
      <c r="DX32" s="15"/>
      <c r="DY32" s="15"/>
      <c r="DZ32" s="15"/>
      <c r="EA32" s="15"/>
      <c r="EB32" s="15"/>
      <c r="EC32" s="15"/>
      <c r="ED32" s="15"/>
      <c r="EE32" s="15"/>
      <c r="EF32" s="15"/>
      <c r="EG32" s="15"/>
      <c r="EH32" s="15"/>
      <c r="EI32" s="15"/>
      <c r="EJ32" s="15"/>
      <c r="EK32" s="15"/>
      <c r="EL32" s="15"/>
      <c r="EM32" s="15"/>
      <c r="EN32" s="15"/>
      <c r="EO32" s="15"/>
      <c r="EP32" s="15"/>
      <c r="EQ32" s="15"/>
      <c r="ER32" s="15"/>
      <c r="ES32" s="15"/>
      <c r="ET32" s="15"/>
      <c r="EU32" s="15"/>
      <c r="EV32" s="15"/>
      <c r="EW32" s="15"/>
      <c r="EX32" s="15"/>
      <c r="EY32" s="15"/>
      <c r="EZ32" s="15"/>
      <c r="FA32" s="15"/>
      <c r="FB32" s="15"/>
      <c r="FC32" s="15"/>
      <c r="FD32" s="15"/>
      <c r="FE32" s="15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7" zoomScaleNormal="100" zoomScaleSheetLayoutView="100" workbookViewId="0">
      <selection activeCell="AJ23" sqref="AJ23:BA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58" t="s">
        <v>7</v>
      </c>
      <c r="B6" s="58"/>
      <c r="C6" s="58"/>
      <c r="D6" s="58"/>
      <c r="E6" s="58"/>
      <c r="F6" s="58"/>
      <c r="G6" s="58"/>
      <c r="H6" s="58"/>
      <c r="I6" s="58"/>
      <c r="J6" s="58"/>
      <c r="K6" s="58"/>
      <c r="L6" s="58"/>
      <c r="M6" s="58"/>
      <c r="N6" s="58"/>
      <c r="O6" s="58"/>
      <c r="P6" s="58"/>
      <c r="Q6" s="58"/>
      <c r="R6" s="58"/>
      <c r="S6" s="58"/>
      <c r="T6" s="58"/>
      <c r="U6" s="58"/>
      <c r="V6" s="58"/>
      <c r="W6" s="58"/>
      <c r="X6" s="58"/>
      <c r="Y6" s="58"/>
      <c r="Z6" s="58"/>
      <c r="AA6" s="58"/>
      <c r="AB6" s="58"/>
      <c r="AC6" s="58"/>
      <c r="AD6" s="58"/>
      <c r="AE6" s="58"/>
      <c r="AF6" s="58"/>
      <c r="AG6" s="58"/>
      <c r="AH6" s="58"/>
      <c r="AI6" s="58"/>
      <c r="AJ6" s="58"/>
      <c r="AK6" s="58"/>
      <c r="AL6" s="58"/>
      <c r="AM6" s="58"/>
      <c r="AN6" s="58"/>
      <c r="AO6" s="58"/>
      <c r="AP6" s="58"/>
      <c r="AQ6" s="58"/>
      <c r="AR6" s="58"/>
      <c r="AS6" s="58"/>
      <c r="AT6" s="58"/>
      <c r="AU6" s="58"/>
      <c r="AV6" s="58"/>
      <c r="AW6" s="58"/>
      <c r="AX6" s="58"/>
      <c r="AY6" s="58"/>
      <c r="AZ6" s="58"/>
      <c r="BA6" s="58"/>
      <c r="BB6" s="58"/>
      <c r="BC6" s="58"/>
      <c r="BD6" s="58"/>
      <c r="BE6" s="58"/>
      <c r="BF6" s="58"/>
      <c r="BG6" s="58"/>
      <c r="BH6" s="58"/>
      <c r="BI6" s="58"/>
      <c r="BJ6" s="58"/>
      <c r="BK6" s="58"/>
      <c r="BL6" s="58"/>
      <c r="BM6" s="58"/>
      <c r="BN6" s="58"/>
      <c r="BO6" s="58"/>
      <c r="BP6" s="58"/>
      <c r="BQ6" s="58"/>
      <c r="BR6" s="58"/>
      <c r="BS6" s="58"/>
      <c r="BT6" s="58"/>
      <c r="BU6" s="58"/>
      <c r="BV6" s="58"/>
      <c r="BW6" s="58"/>
      <c r="BX6" s="58"/>
      <c r="BY6" s="58"/>
      <c r="BZ6" s="58"/>
      <c r="CA6" s="58"/>
      <c r="CB6" s="58"/>
      <c r="CC6" s="58"/>
      <c r="CD6" s="58"/>
      <c r="CE6" s="58"/>
      <c r="CF6" s="58"/>
      <c r="CG6" s="58"/>
      <c r="CH6" s="58"/>
      <c r="CI6" s="58"/>
      <c r="CJ6" s="58"/>
      <c r="CK6" s="58"/>
      <c r="CL6" s="58"/>
      <c r="CM6" s="58"/>
      <c r="CN6" s="58"/>
      <c r="CO6" s="58"/>
      <c r="CP6" s="58"/>
      <c r="CQ6" s="58"/>
      <c r="CR6" s="58"/>
      <c r="CS6" s="58"/>
      <c r="CT6" s="58"/>
      <c r="CU6" s="58"/>
      <c r="CV6" s="58"/>
      <c r="CW6" s="58"/>
      <c r="CX6" s="58"/>
      <c r="CY6" s="58"/>
      <c r="CZ6" s="58"/>
      <c r="DA6" s="58"/>
      <c r="DB6" s="58"/>
      <c r="DC6" s="58"/>
      <c r="DD6" s="58"/>
      <c r="DE6" s="58"/>
      <c r="DF6" s="58"/>
      <c r="DG6" s="58"/>
      <c r="DH6" s="58"/>
      <c r="DI6" s="58"/>
      <c r="DJ6" s="58"/>
      <c r="DK6" s="58"/>
      <c r="DL6" s="58"/>
      <c r="DM6" s="58"/>
      <c r="DN6" s="58"/>
      <c r="DO6" s="58"/>
      <c r="DP6" s="58"/>
      <c r="DQ6" s="58"/>
      <c r="DR6" s="58"/>
      <c r="DS6" s="58"/>
      <c r="DT6" s="58"/>
      <c r="DU6" s="58"/>
      <c r="DV6" s="58"/>
      <c r="DW6" s="58"/>
      <c r="DX6" s="58"/>
      <c r="DY6" s="58"/>
      <c r="DZ6" s="58"/>
      <c r="EA6" s="58"/>
      <c r="EB6" s="58"/>
      <c r="EC6" s="58"/>
      <c r="ED6" s="58"/>
      <c r="EE6" s="58"/>
      <c r="EF6" s="58"/>
      <c r="EG6" s="58"/>
      <c r="EH6" s="58"/>
      <c r="EI6" s="58"/>
      <c r="EJ6" s="58"/>
      <c r="EK6" s="58"/>
      <c r="EL6" s="58"/>
      <c r="EM6" s="58"/>
      <c r="EN6" s="58"/>
      <c r="EO6" s="58"/>
      <c r="EP6" s="58"/>
      <c r="EQ6" s="58"/>
      <c r="ER6" s="58"/>
      <c r="ES6" s="58"/>
      <c r="ET6" s="58"/>
      <c r="EU6" s="58"/>
      <c r="EV6" s="58"/>
      <c r="EW6" s="58"/>
      <c r="EX6" s="58"/>
      <c r="EY6" s="58"/>
      <c r="EZ6" s="58"/>
      <c r="FA6" s="58"/>
      <c r="FB6" s="58"/>
      <c r="FC6" s="58"/>
      <c r="FD6" s="58"/>
      <c r="FE6" s="58"/>
    </row>
    <row r="7" spans="1:161" s="2" customFormat="1" ht="15.75" customHeight="1" x14ac:dyDescent="0.25">
      <c r="A7" s="58" t="s">
        <v>8</v>
      </c>
      <c r="B7" s="58"/>
      <c r="C7" s="58"/>
      <c r="D7" s="58"/>
      <c r="E7" s="58"/>
      <c r="F7" s="58"/>
      <c r="G7" s="58"/>
      <c r="H7" s="58"/>
      <c r="I7" s="58"/>
      <c r="J7" s="58"/>
      <c r="K7" s="58"/>
      <c r="L7" s="58"/>
      <c r="M7" s="58"/>
      <c r="N7" s="58"/>
      <c r="O7" s="58"/>
      <c r="P7" s="58"/>
      <c r="Q7" s="58"/>
      <c r="R7" s="58"/>
      <c r="S7" s="58"/>
      <c r="T7" s="58"/>
      <c r="U7" s="58"/>
      <c r="V7" s="58"/>
      <c r="W7" s="58"/>
      <c r="X7" s="58"/>
      <c r="Y7" s="58"/>
      <c r="Z7" s="58"/>
      <c r="AA7" s="58"/>
      <c r="AB7" s="58"/>
      <c r="AC7" s="58"/>
      <c r="AD7" s="58"/>
      <c r="AE7" s="58"/>
      <c r="AF7" s="58"/>
      <c r="AG7" s="58"/>
      <c r="AH7" s="58"/>
      <c r="AI7" s="58"/>
      <c r="AJ7" s="58"/>
      <c r="AK7" s="58"/>
      <c r="AL7" s="58"/>
      <c r="AM7" s="58"/>
      <c r="AN7" s="58"/>
      <c r="AO7" s="58"/>
      <c r="AP7" s="58"/>
      <c r="AQ7" s="58"/>
      <c r="AR7" s="58"/>
      <c r="AS7" s="58"/>
      <c r="AT7" s="58"/>
      <c r="AU7" s="58"/>
      <c r="AV7" s="58"/>
      <c r="AW7" s="58"/>
      <c r="AX7" s="58"/>
      <c r="AY7" s="58"/>
      <c r="AZ7" s="58"/>
      <c r="BA7" s="58"/>
      <c r="BB7" s="58"/>
      <c r="BC7" s="58"/>
      <c r="BD7" s="58"/>
      <c r="BE7" s="58"/>
      <c r="BF7" s="58"/>
      <c r="BG7" s="58"/>
      <c r="BH7" s="58"/>
      <c r="BI7" s="58"/>
      <c r="BJ7" s="58"/>
      <c r="BK7" s="58"/>
      <c r="BL7" s="58"/>
      <c r="BM7" s="58"/>
      <c r="BN7" s="58"/>
      <c r="BO7" s="58"/>
      <c r="BP7" s="58"/>
      <c r="BQ7" s="58"/>
      <c r="BR7" s="58"/>
      <c r="BS7" s="58"/>
      <c r="BT7" s="58"/>
      <c r="BU7" s="58"/>
      <c r="BV7" s="58"/>
      <c r="BW7" s="58"/>
      <c r="BX7" s="58"/>
      <c r="BY7" s="58"/>
      <c r="BZ7" s="58"/>
      <c r="CA7" s="58"/>
      <c r="CB7" s="58"/>
      <c r="CC7" s="58"/>
      <c r="CD7" s="58"/>
      <c r="CE7" s="58"/>
      <c r="CF7" s="58"/>
      <c r="CG7" s="58"/>
      <c r="CH7" s="58"/>
      <c r="CI7" s="58"/>
      <c r="CJ7" s="58"/>
      <c r="CK7" s="58"/>
      <c r="CL7" s="58"/>
      <c r="CM7" s="58"/>
      <c r="CN7" s="58"/>
      <c r="CO7" s="58"/>
      <c r="CP7" s="58"/>
      <c r="CQ7" s="58"/>
      <c r="CR7" s="58"/>
      <c r="CS7" s="58"/>
      <c r="CT7" s="58"/>
      <c r="CU7" s="58"/>
      <c r="CV7" s="58"/>
      <c r="CW7" s="58"/>
      <c r="CX7" s="58"/>
      <c r="CY7" s="58"/>
      <c r="CZ7" s="58"/>
      <c r="DA7" s="58"/>
      <c r="DB7" s="58"/>
      <c r="DC7" s="58"/>
      <c r="DD7" s="58"/>
      <c r="DE7" s="58"/>
      <c r="DF7" s="58"/>
      <c r="DG7" s="58"/>
      <c r="DH7" s="58"/>
      <c r="DI7" s="58"/>
      <c r="DJ7" s="58"/>
      <c r="DK7" s="58"/>
      <c r="DL7" s="58"/>
      <c r="DM7" s="58"/>
      <c r="DN7" s="58"/>
      <c r="DO7" s="58"/>
      <c r="DP7" s="58"/>
      <c r="DQ7" s="58"/>
      <c r="DR7" s="58"/>
      <c r="DS7" s="58"/>
      <c r="DT7" s="58"/>
      <c r="DU7" s="58"/>
      <c r="DV7" s="58"/>
      <c r="DW7" s="58"/>
      <c r="DX7" s="58"/>
      <c r="DY7" s="58"/>
      <c r="DZ7" s="58"/>
      <c r="EA7" s="58"/>
      <c r="EB7" s="58"/>
      <c r="EC7" s="58"/>
      <c r="ED7" s="58"/>
      <c r="EE7" s="58"/>
      <c r="EF7" s="58"/>
      <c r="EG7" s="58"/>
      <c r="EH7" s="58"/>
      <c r="EI7" s="58"/>
      <c r="EJ7" s="58"/>
      <c r="EK7" s="58"/>
      <c r="EL7" s="58"/>
      <c r="EM7" s="58"/>
      <c r="EN7" s="58"/>
      <c r="EO7" s="58"/>
      <c r="EP7" s="58"/>
      <c r="EQ7" s="58"/>
      <c r="ER7" s="58"/>
      <c r="ES7" s="58"/>
      <c r="ET7" s="58"/>
      <c r="EU7" s="58"/>
      <c r="EV7" s="58"/>
      <c r="EW7" s="58"/>
      <c r="EX7" s="58"/>
      <c r="EY7" s="58"/>
      <c r="EZ7" s="58"/>
      <c r="FA7" s="58"/>
      <c r="FB7" s="58"/>
      <c r="FC7" s="58"/>
      <c r="FD7" s="58"/>
      <c r="FE7" s="58"/>
    </row>
    <row r="8" spans="1:161" s="2" customFormat="1" ht="15.75" customHeight="1" x14ac:dyDescent="0.25">
      <c r="A8" s="58" t="s">
        <v>9</v>
      </c>
      <c r="B8" s="58"/>
      <c r="C8" s="58"/>
      <c r="D8" s="58"/>
      <c r="E8" s="58"/>
      <c r="F8" s="58"/>
      <c r="G8" s="58"/>
      <c r="H8" s="58"/>
      <c r="I8" s="58"/>
      <c r="J8" s="58"/>
      <c r="K8" s="58"/>
      <c r="L8" s="58"/>
      <c r="M8" s="58"/>
      <c r="N8" s="58"/>
      <c r="O8" s="58"/>
      <c r="P8" s="58"/>
      <c r="Q8" s="58"/>
      <c r="R8" s="58"/>
      <c r="S8" s="58"/>
      <c r="T8" s="58"/>
      <c r="U8" s="58"/>
      <c r="V8" s="58"/>
      <c r="W8" s="58"/>
      <c r="X8" s="58"/>
      <c r="Y8" s="58"/>
      <c r="Z8" s="58"/>
      <c r="AA8" s="58"/>
      <c r="AB8" s="58"/>
      <c r="AC8" s="58"/>
      <c r="AD8" s="58"/>
      <c r="AE8" s="58"/>
      <c r="AF8" s="58"/>
      <c r="AG8" s="58"/>
      <c r="AH8" s="58"/>
      <c r="AI8" s="58"/>
      <c r="AJ8" s="58"/>
      <c r="AK8" s="58"/>
      <c r="AL8" s="58"/>
      <c r="AM8" s="58"/>
      <c r="AN8" s="58"/>
      <c r="AO8" s="58"/>
      <c r="AP8" s="58"/>
      <c r="AQ8" s="58"/>
      <c r="AR8" s="58"/>
      <c r="AS8" s="58"/>
      <c r="AT8" s="58"/>
      <c r="AU8" s="58"/>
      <c r="AV8" s="58"/>
      <c r="AW8" s="58"/>
      <c r="AX8" s="58"/>
      <c r="AY8" s="58"/>
      <c r="AZ8" s="58"/>
      <c r="BA8" s="58"/>
      <c r="BB8" s="58"/>
      <c r="BC8" s="58"/>
      <c r="BD8" s="58"/>
      <c r="BE8" s="58"/>
      <c r="BF8" s="58"/>
      <c r="BG8" s="58"/>
      <c r="BH8" s="58"/>
      <c r="BI8" s="58"/>
      <c r="BJ8" s="58"/>
      <c r="BK8" s="58"/>
      <c r="BL8" s="58"/>
      <c r="BM8" s="58"/>
      <c r="BN8" s="58"/>
      <c r="BO8" s="58"/>
      <c r="BP8" s="58"/>
      <c r="BQ8" s="58"/>
      <c r="BR8" s="58"/>
      <c r="BS8" s="58"/>
      <c r="BT8" s="58"/>
      <c r="BU8" s="58"/>
      <c r="BV8" s="58"/>
      <c r="BW8" s="58"/>
      <c r="BX8" s="58"/>
      <c r="BY8" s="58"/>
      <c r="BZ8" s="58"/>
      <c r="CA8" s="58"/>
      <c r="CB8" s="58"/>
      <c r="CC8" s="58"/>
      <c r="CD8" s="58"/>
      <c r="CE8" s="58"/>
      <c r="CF8" s="58"/>
      <c r="CG8" s="58"/>
      <c r="CH8" s="58"/>
      <c r="CI8" s="58"/>
      <c r="CJ8" s="58"/>
      <c r="CK8" s="58"/>
      <c r="CL8" s="58"/>
      <c r="CM8" s="58"/>
      <c r="CN8" s="58"/>
      <c r="CO8" s="58"/>
      <c r="CP8" s="58"/>
      <c r="CQ8" s="58"/>
      <c r="CR8" s="58"/>
      <c r="CS8" s="58"/>
      <c r="CT8" s="58"/>
      <c r="CU8" s="58"/>
      <c r="CV8" s="58"/>
      <c r="CW8" s="58"/>
      <c r="CX8" s="58"/>
      <c r="CY8" s="58"/>
      <c r="CZ8" s="58"/>
      <c r="DA8" s="58"/>
      <c r="DB8" s="58"/>
      <c r="DC8" s="58"/>
      <c r="DD8" s="58"/>
      <c r="DE8" s="58"/>
      <c r="DF8" s="58"/>
      <c r="DG8" s="58"/>
      <c r="DH8" s="58"/>
      <c r="DI8" s="58"/>
      <c r="DJ8" s="58"/>
      <c r="DK8" s="58"/>
      <c r="DL8" s="58"/>
      <c r="DM8" s="58"/>
      <c r="DN8" s="58"/>
      <c r="DO8" s="58"/>
      <c r="DP8" s="58"/>
      <c r="DQ8" s="58"/>
      <c r="DR8" s="58"/>
      <c r="DS8" s="58"/>
      <c r="DT8" s="58"/>
      <c r="DU8" s="58"/>
      <c r="DV8" s="58"/>
      <c r="DW8" s="58"/>
      <c r="DX8" s="58"/>
      <c r="DY8" s="58"/>
      <c r="DZ8" s="58"/>
      <c r="EA8" s="58"/>
      <c r="EB8" s="58"/>
      <c r="EC8" s="58"/>
      <c r="ED8" s="58"/>
      <c r="EE8" s="58"/>
      <c r="EF8" s="58"/>
      <c r="EG8" s="58"/>
      <c r="EH8" s="58"/>
      <c r="EI8" s="58"/>
      <c r="EJ8" s="58"/>
      <c r="EK8" s="58"/>
      <c r="EL8" s="58"/>
      <c r="EM8" s="58"/>
      <c r="EN8" s="58"/>
      <c r="EO8" s="58"/>
      <c r="EP8" s="58"/>
      <c r="EQ8" s="58"/>
      <c r="ER8" s="58"/>
      <c r="ES8" s="58"/>
      <c r="ET8" s="58"/>
      <c r="EU8" s="58"/>
      <c r="EV8" s="58"/>
      <c r="EW8" s="58"/>
      <c r="EX8" s="58"/>
      <c r="EY8" s="58"/>
      <c r="EZ8" s="58"/>
      <c r="FA8" s="58"/>
      <c r="FB8" s="58"/>
      <c r="FC8" s="58"/>
      <c r="FD8" s="58"/>
      <c r="FE8" s="58"/>
    </row>
    <row r="10" spans="1:161" s="2" customFormat="1" ht="15.75" x14ac:dyDescent="0.25">
      <c r="A10" s="59" t="s">
        <v>10</v>
      </c>
      <c r="B10" s="59"/>
      <c r="C10" s="59"/>
      <c r="D10" s="59"/>
      <c r="E10" s="59"/>
      <c r="F10" s="59"/>
      <c r="G10" s="59"/>
      <c r="H10" s="59"/>
      <c r="I10" s="59"/>
      <c r="J10" s="59"/>
      <c r="K10" s="59"/>
      <c r="L10" s="59"/>
      <c r="M10" s="59"/>
      <c r="N10" s="59"/>
      <c r="O10" s="59"/>
      <c r="P10" s="59"/>
      <c r="Q10" s="59"/>
      <c r="R10" s="59"/>
      <c r="S10" s="59"/>
      <c r="T10" s="59"/>
      <c r="U10" s="59"/>
      <c r="V10" s="59"/>
      <c r="W10" s="59"/>
      <c r="X10" s="59"/>
      <c r="Y10" s="59"/>
      <c r="Z10" s="59"/>
      <c r="AA10" s="59"/>
      <c r="AB10" s="59"/>
      <c r="AC10" s="59"/>
      <c r="AD10" s="59"/>
      <c r="AE10" s="59"/>
      <c r="AF10" s="59"/>
      <c r="AG10" s="59"/>
      <c r="AH10" s="59"/>
      <c r="AI10" s="59"/>
      <c r="AJ10" s="59"/>
      <c r="AK10" s="59"/>
      <c r="AL10" s="59"/>
      <c r="AM10" s="59"/>
      <c r="AN10" s="59"/>
      <c r="AO10" s="59"/>
      <c r="AP10" s="59"/>
      <c r="AQ10" s="59"/>
      <c r="AR10" s="59"/>
      <c r="AS10" s="59"/>
      <c r="AT10" s="59"/>
      <c r="AU10" s="59"/>
      <c r="AV10" s="59"/>
      <c r="AW10" s="59"/>
      <c r="AX10" s="59"/>
      <c r="AY10" s="59"/>
      <c r="AZ10" s="59"/>
      <c r="BA10" s="59"/>
      <c r="BB10" s="59"/>
      <c r="BC10" s="59"/>
      <c r="BD10" s="59"/>
      <c r="BE10" s="59"/>
      <c r="BF10" s="59"/>
      <c r="BG10" s="59"/>
      <c r="BH10" s="59"/>
      <c r="BI10" s="59"/>
      <c r="BJ10" s="59"/>
      <c r="BK10" s="59"/>
      <c r="BL10" s="59"/>
      <c r="BM10" s="59"/>
      <c r="BN10" s="59"/>
      <c r="BO10" s="59"/>
      <c r="BP10" s="59"/>
      <c r="BQ10" s="59"/>
      <c r="BR10" s="59"/>
      <c r="BS10" s="59"/>
      <c r="BT10" s="59"/>
      <c r="BU10" s="59"/>
      <c r="BV10" s="59"/>
      <c r="BW10" s="59"/>
      <c r="BX10" s="59"/>
      <c r="BY10" s="59"/>
      <c r="BZ10" s="59"/>
      <c r="CA10" s="59"/>
      <c r="CB10" s="59"/>
      <c r="CC10" s="59"/>
      <c r="CD10" s="59"/>
      <c r="CE10" s="59"/>
      <c r="CF10" s="59"/>
      <c r="CG10" s="59"/>
      <c r="CH10" s="59"/>
      <c r="CI10" s="59"/>
      <c r="CJ10" s="59"/>
      <c r="CK10" s="59"/>
      <c r="CL10" s="59"/>
      <c r="CM10" s="59"/>
      <c r="CN10" s="59"/>
      <c r="CO10" s="59"/>
      <c r="CP10" s="59"/>
      <c r="CQ10" s="59"/>
      <c r="CR10" s="59"/>
      <c r="CS10" s="59"/>
      <c r="CT10" s="59"/>
      <c r="CU10" s="59"/>
      <c r="CV10" s="59"/>
      <c r="CW10" s="59"/>
      <c r="CX10" s="59"/>
      <c r="CY10" s="59"/>
      <c r="CZ10" s="59"/>
      <c r="DA10" s="59"/>
      <c r="DB10" s="59"/>
      <c r="DC10" s="59"/>
      <c r="DD10" s="59"/>
      <c r="DE10" s="59"/>
      <c r="DF10" s="59"/>
      <c r="DG10" s="59"/>
      <c r="DH10" s="59"/>
      <c r="DI10" s="59"/>
      <c r="DJ10" s="59"/>
      <c r="DK10" s="59"/>
      <c r="DL10" s="59"/>
      <c r="DM10" s="59"/>
      <c r="DN10" s="59"/>
      <c r="DO10" s="59"/>
      <c r="DP10" s="59"/>
      <c r="DQ10" s="59"/>
      <c r="DR10" s="59"/>
      <c r="DS10" s="59"/>
      <c r="DT10" s="59"/>
      <c r="DU10" s="59"/>
      <c r="DV10" s="59"/>
      <c r="DW10" s="59"/>
      <c r="DX10" s="59"/>
      <c r="DY10" s="59"/>
      <c r="DZ10" s="59"/>
      <c r="EA10" s="59"/>
      <c r="EB10" s="59"/>
      <c r="EC10" s="59"/>
      <c r="ED10" s="59"/>
      <c r="EE10" s="59"/>
      <c r="EF10" s="59"/>
      <c r="EG10" s="59"/>
      <c r="EH10" s="59"/>
      <c r="EI10" s="59"/>
      <c r="EJ10" s="59"/>
      <c r="EK10" s="59"/>
      <c r="EL10" s="59"/>
      <c r="EM10" s="59"/>
      <c r="EN10" s="59"/>
      <c r="EO10" s="59"/>
      <c r="EP10" s="59"/>
      <c r="EQ10" s="59"/>
      <c r="ER10" s="59"/>
      <c r="ES10" s="59"/>
      <c r="ET10" s="59"/>
      <c r="EU10" s="59"/>
      <c r="EV10" s="59"/>
      <c r="EW10" s="59"/>
      <c r="EX10" s="59"/>
      <c r="EY10" s="59"/>
      <c r="EZ10" s="59"/>
      <c r="FA10" s="59"/>
      <c r="FB10" s="59"/>
      <c r="FC10" s="59"/>
      <c r="FD10" s="59"/>
      <c r="FE10" s="59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60" t="s">
        <v>30</v>
      </c>
      <c r="AC12" s="60"/>
      <c r="AD12" s="60"/>
      <c r="AE12" s="60"/>
      <c r="AF12" s="60"/>
      <c r="AG12" s="60"/>
      <c r="AH12" s="60"/>
      <c r="AI12" s="60"/>
      <c r="AJ12" s="60"/>
      <c r="AK12" s="60"/>
      <c r="AL12" s="60"/>
      <c r="AM12" s="60"/>
      <c r="AN12" s="60"/>
      <c r="AO12" s="60"/>
      <c r="AP12" s="60"/>
      <c r="AQ12" s="60"/>
      <c r="AR12" s="60"/>
      <c r="AS12" s="60"/>
      <c r="AT12" s="60"/>
      <c r="AU12" s="60"/>
      <c r="AV12" s="60"/>
      <c r="AW12" s="60"/>
      <c r="AX12" s="60"/>
      <c r="AY12" s="60"/>
      <c r="AZ12" s="60"/>
      <c r="BA12" s="60"/>
      <c r="BB12" s="60"/>
      <c r="BC12" s="60"/>
      <c r="BD12" s="60"/>
      <c r="BE12" s="60"/>
      <c r="BF12" s="60"/>
      <c r="BG12" s="60"/>
      <c r="BH12" s="60"/>
      <c r="BI12" s="60"/>
      <c r="BJ12" s="60"/>
      <c r="BK12" s="60"/>
      <c r="BL12" s="60"/>
      <c r="BM12" s="60"/>
      <c r="BN12" s="60"/>
      <c r="BO12" s="60"/>
      <c r="BP12" s="60"/>
      <c r="BQ12" s="60"/>
      <c r="BR12" s="60"/>
      <c r="BS12" s="60"/>
      <c r="BT12" s="60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60" t="s">
        <v>31</v>
      </c>
      <c r="Z14" s="60"/>
      <c r="AA14" s="60"/>
      <c r="AB14" s="60"/>
      <c r="AC14" s="60"/>
      <c r="AD14" s="60"/>
      <c r="AE14" s="60"/>
      <c r="AF14" s="60"/>
      <c r="AG14" s="60"/>
      <c r="AH14" s="60"/>
      <c r="AI14" s="60"/>
      <c r="AJ14" s="60"/>
      <c r="AK14" s="60"/>
      <c r="AL14" s="60"/>
      <c r="AM14" s="60"/>
      <c r="AN14" s="60"/>
      <c r="AO14" s="60"/>
      <c r="AP14" s="60"/>
      <c r="AQ14" s="60"/>
      <c r="AR14" s="60"/>
      <c r="AS14" s="60"/>
      <c r="AT14" s="60"/>
      <c r="AU14" s="60"/>
      <c r="AV14" s="60"/>
      <c r="AW14" s="60"/>
      <c r="AX14" s="60"/>
      <c r="AY14" s="60"/>
      <c r="AZ14" s="60"/>
      <c r="BA14" s="60"/>
      <c r="BB14" s="60"/>
      <c r="BC14" s="60"/>
      <c r="BD14" s="60"/>
      <c r="BE14" s="60"/>
      <c r="BF14" s="60"/>
      <c r="BG14" s="60"/>
      <c r="BH14" s="60"/>
      <c r="BI14" s="60"/>
      <c r="BJ14" s="60"/>
      <c r="BK14" s="60"/>
      <c r="BL14" s="60"/>
      <c r="BM14" s="60"/>
      <c r="BN14" s="60"/>
      <c r="BO14" s="60"/>
      <c r="BP14" s="60"/>
      <c r="BQ14" s="60"/>
      <c r="BR14" s="60"/>
      <c r="BS14" s="60"/>
      <c r="BT14" s="60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48" t="s">
        <v>42</v>
      </c>
      <c r="U16" s="48"/>
      <c r="V16" s="48"/>
      <c r="W16" s="48"/>
      <c r="X16" s="48"/>
      <c r="Y16" s="48"/>
      <c r="Z16" s="48"/>
      <c r="AA16" s="48"/>
      <c r="AB16" s="48"/>
      <c r="AC16" s="48"/>
      <c r="AD16" s="48"/>
      <c r="AE16" s="48"/>
      <c r="AF16" s="48"/>
      <c r="AG16" s="48"/>
      <c r="AH16" s="48"/>
      <c r="AI16" s="48"/>
      <c r="AJ16" s="48"/>
      <c r="AK16" s="48"/>
      <c r="AL16" s="48"/>
      <c r="AM16" s="48"/>
      <c r="AN16" s="48"/>
      <c r="AO16" s="48"/>
      <c r="AP16" s="48"/>
      <c r="AQ16" s="48"/>
      <c r="AR16" s="48"/>
      <c r="AS16" s="48"/>
      <c r="AT16" s="48"/>
      <c r="AU16" s="48"/>
      <c r="AV16" s="48"/>
      <c r="AW16" s="48"/>
      <c r="AX16" s="48"/>
      <c r="AY16" s="48"/>
      <c r="AZ16" s="48"/>
      <c r="BA16" s="48"/>
      <c r="BB16" s="48"/>
      <c r="BC16" s="48"/>
      <c r="BD16" s="48"/>
      <c r="BE16" s="48"/>
      <c r="BF16" s="48"/>
      <c r="BG16" s="48"/>
      <c r="BH16" s="48"/>
      <c r="BI16" s="48"/>
      <c r="BJ16" s="48"/>
      <c r="BK16" s="48"/>
      <c r="BL16" s="48"/>
      <c r="BM16" s="48"/>
      <c r="BN16" s="48"/>
      <c r="BO16" s="48"/>
      <c r="BP16" s="48"/>
      <c r="BQ16" s="48"/>
      <c r="BR16" s="48"/>
      <c r="BS16" s="48"/>
      <c r="BT16" s="48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49"/>
      <c r="B18" s="50"/>
      <c r="C18" s="50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1"/>
      <c r="R18" s="26"/>
      <c r="S18" s="27"/>
      <c r="T18" s="27"/>
      <c r="U18" s="27"/>
      <c r="V18" s="27"/>
      <c r="W18" s="27"/>
      <c r="X18" s="27"/>
      <c r="Y18" s="27"/>
      <c r="Z18" s="27"/>
      <c r="AA18" s="27"/>
      <c r="AB18" s="27"/>
      <c r="AC18" s="27"/>
      <c r="AD18" s="27"/>
      <c r="AE18" s="27"/>
      <c r="AF18" s="27"/>
      <c r="AG18" s="27"/>
      <c r="AH18" s="27"/>
      <c r="AI18" s="28"/>
      <c r="AJ18" s="26" t="s">
        <v>15</v>
      </c>
      <c r="AK18" s="27"/>
      <c r="AL18" s="27"/>
      <c r="AM18" s="27"/>
      <c r="AN18" s="27"/>
      <c r="AO18" s="27"/>
      <c r="AP18" s="27"/>
      <c r="AQ18" s="27"/>
      <c r="AR18" s="27"/>
      <c r="AS18" s="27"/>
      <c r="AT18" s="27"/>
      <c r="AU18" s="27"/>
      <c r="AV18" s="27"/>
      <c r="AW18" s="27"/>
      <c r="AX18" s="27"/>
      <c r="AY18" s="27"/>
      <c r="AZ18" s="27"/>
      <c r="BA18" s="28"/>
      <c r="BB18" s="35" t="s">
        <v>20</v>
      </c>
      <c r="BC18" s="36"/>
      <c r="BD18" s="36"/>
      <c r="BE18" s="36"/>
      <c r="BF18" s="36"/>
      <c r="BG18" s="36"/>
      <c r="BH18" s="36"/>
      <c r="BI18" s="36"/>
      <c r="BJ18" s="36"/>
      <c r="BK18" s="36"/>
      <c r="BL18" s="36"/>
      <c r="BM18" s="36"/>
      <c r="BN18" s="36"/>
      <c r="BO18" s="36"/>
      <c r="BP18" s="36"/>
      <c r="BQ18" s="36"/>
      <c r="BR18" s="36"/>
      <c r="BS18" s="36"/>
      <c r="BT18" s="36"/>
      <c r="BU18" s="36"/>
      <c r="BV18" s="36"/>
      <c r="BW18" s="36"/>
      <c r="BX18" s="36"/>
      <c r="BY18" s="36"/>
      <c r="BZ18" s="36"/>
      <c r="CA18" s="36"/>
      <c r="CB18" s="36"/>
      <c r="CC18" s="36"/>
      <c r="CD18" s="36"/>
      <c r="CE18" s="36"/>
      <c r="CF18" s="36"/>
      <c r="CG18" s="37"/>
      <c r="CH18" s="26" t="s">
        <v>21</v>
      </c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27"/>
      <c r="CW18" s="27"/>
      <c r="CX18" s="27"/>
      <c r="CY18" s="27"/>
      <c r="CZ18" s="27"/>
      <c r="DA18" s="27"/>
      <c r="DB18" s="28"/>
      <c r="DC18" s="26" t="s">
        <v>22</v>
      </c>
      <c r="DD18" s="27"/>
      <c r="DE18" s="27"/>
      <c r="DF18" s="27"/>
      <c r="DG18" s="27"/>
      <c r="DH18" s="27"/>
      <c r="DI18" s="27"/>
      <c r="DJ18" s="27"/>
      <c r="DK18" s="27"/>
      <c r="DL18" s="27"/>
      <c r="DM18" s="27"/>
      <c r="DN18" s="27"/>
      <c r="DO18" s="27"/>
      <c r="DP18" s="27"/>
      <c r="DQ18" s="27"/>
      <c r="DR18" s="27"/>
      <c r="DS18" s="27"/>
      <c r="DT18" s="28"/>
      <c r="DU18" s="35" t="s">
        <v>23</v>
      </c>
      <c r="DV18" s="36"/>
      <c r="DW18" s="36"/>
      <c r="DX18" s="36"/>
      <c r="DY18" s="36"/>
      <c r="DZ18" s="36"/>
      <c r="EA18" s="36"/>
      <c r="EB18" s="36"/>
      <c r="EC18" s="36"/>
      <c r="ED18" s="36"/>
      <c r="EE18" s="36"/>
      <c r="EF18" s="36"/>
      <c r="EG18" s="36"/>
      <c r="EH18" s="36"/>
      <c r="EI18" s="36"/>
      <c r="EJ18" s="36"/>
      <c r="EK18" s="36"/>
      <c r="EL18" s="36"/>
      <c r="EM18" s="36"/>
      <c r="EN18" s="37"/>
      <c r="EO18" s="26" t="s">
        <v>24</v>
      </c>
      <c r="EP18" s="27"/>
      <c r="EQ18" s="27"/>
      <c r="ER18" s="27"/>
      <c r="ES18" s="27"/>
      <c r="ET18" s="27"/>
      <c r="EU18" s="27"/>
      <c r="EV18" s="27"/>
      <c r="EW18" s="27"/>
      <c r="EX18" s="27"/>
      <c r="EY18" s="27"/>
      <c r="EZ18" s="27"/>
      <c r="FA18" s="27"/>
      <c r="FB18" s="27"/>
      <c r="FC18" s="27"/>
      <c r="FD18" s="27"/>
      <c r="FE18" s="28"/>
    </row>
    <row r="19" spans="1:161" s="9" customFormat="1" ht="15" customHeight="1" x14ac:dyDescent="0.2">
      <c r="A19" s="52"/>
      <c r="B19" s="53"/>
      <c r="C19" s="53"/>
      <c r="D19" s="53"/>
      <c r="E19" s="53"/>
      <c r="F19" s="53"/>
      <c r="G19" s="53"/>
      <c r="H19" s="53"/>
      <c r="I19" s="53"/>
      <c r="J19" s="53"/>
      <c r="K19" s="53"/>
      <c r="L19" s="53"/>
      <c r="M19" s="53"/>
      <c r="N19" s="53"/>
      <c r="O19" s="53"/>
      <c r="P19" s="53"/>
      <c r="Q19" s="54"/>
      <c r="R19" s="29"/>
      <c r="S19" s="30"/>
      <c r="T19" s="30"/>
      <c r="U19" s="30"/>
      <c r="V19" s="30"/>
      <c r="W19" s="30"/>
      <c r="X19" s="30"/>
      <c r="Y19" s="30"/>
      <c r="Z19" s="30"/>
      <c r="AA19" s="30"/>
      <c r="AB19" s="30"/>
      <c r="AC19" s="30"/>
      <c r="AD19" s="30"/>
      <c r="AE19" s="30"/>
      <c r="AF19" s="30"/>
      <c r="AG19" s="30"/>
      <c r="AH19" s="30"/>
      <c r="AI19" s="31"/>
      <c r="AJ19" s="29"/>
      <c r="AK19" s="30"/>
      <c r="AL19" s="30"/>
      <c r="AM19" s="30"/>
      <c r="AN19" s="30"/>
      <c r="AO19" s="30"/>
      <c r="AP19" s="30"/>
      <c r="AQ19" s="30"/>
      <c r="AR19" s="30"/>
      <c r="AS19" s="30"/>
      <c r="AT19" s="30"/>
      <c r="AU19" s="30"/>
      <c r="AV19" s="30"/>
      <c r="AW19" s="30"/>
      <c r="AX19" s="30"/>
      <c r="AY19" s="30"/>
      <c r="AZ19" s="30"/>
      <c r="BA19" s="31"/>
      <c r="BB19" s="38" t="s">
        <v>16</v>
      </c>
      <c r="BC19" s="39"/>
      <c r="BD19" s="39"/>
      <c r="BE19" s="39"/>
      <c r="BF19" s="39"/>
      <c r="BG19" s="39"/>
      <c r="BH19" s="39"/>
      <c r="BI19" s="39"/>
      <c r="BJ19" s="39"/>
      <c r="BK19" s="39"/>
      <c r="BL19" s="39"/>
      <c r="BM19" s="39"/>
      <c r="BN19" s="39"/>
      <c r="BO19" s="39"/>
      <c r="BP19" s="39"/>
      <c r="BQ19" s="40"/>
      <c r="BR19" s="38" t="s">
        <v>17</v>
      </c>
      <c r="BS19" s="39"/>
      <c r="BT19" s="39"/>
      <c r="BU19" s="39"/>
      <c r="BV19" s="39"/>
      <c r="BW19" s="39"/>
      <c r="BX19" s="39"/>
      <c r="BY19" s="39"/>
      <c r="BZ19" s="39"/>
      <c r="CA19" s="39"/>
      <c r="CB19" s="39"/>
      <c r="CC19" s="39"/>
      <c r="CD19" s="39"/>
      <c r="CE19" s="39"/>
      <c r="CF19" s="39"/>
      <c r="CG19" s="40"/>
      <c r="CH19" s="29"/>
      <c r="CI19" s="30"/>
      <c r="CJ19" s="30"/>
      <c r="CK19" s="30"/>
      <c r="CL19" s="30"/>
      <c r="CM19" s="30"/>
      <c r="CN19" s="30"/>
      <c r="CO19" s="30"/>
      <c r="CP19" s="30"/>
      <c r="CQ19" s="30"/>
      <c r="CR19" s="30"/>
      <c r="CS19" s="30"/>
      <c r="CT19" s="30"/>
      <c r="CU19" s="30"/>
      <c r="CV19" s="30"/>
      <c r="CW19" s="30"/>
      <c r="CX19" s="30"/>
      <c r="CY19" s="30"/>
      <c r="CZ19" s="30"/>
      <c r="DA19" s="30"/>
      <c r="DB19" s="31"/>
      <c r="DC19" s="29"/>
      <c r="DD19" s="30"/>
      <c r="DE19" s="30"/>
      <c r="DF19" s="30"/>
      <c r="DG19" s="30"/>
      <c r="DH19" s="30"/>
      <c r="DI19" s="30"/>
      <c r="DJ19" s="30"/>
      <c r="DK19" s="30"/>
      <c r="DL19" s="30"/>
      <c r="DM19" s="30"/>
      <c r="DN19" s="30"/>
      <c r="DO19" s="30"/>
      <c r="DP19" s="30"/>
      <c r="DQ19" s="30"/>
      <c r="DR19" s="30"/>
      <c r="DS19" s="30"/>
      <c r="DT19" s="31"/>
      <c r="DU19" s="41" t="s">
        <v>18</v>
      </c>
      <c r="DV19" s="42"/>
      <c r="DW19" s="42"/>
      <c r="DX19" s="42"/>
      <c r="DY19" s="42"/>
      <c r="DZ19" s="42"/>
      <c r="EA19" s="42"/>
      <c r="EB19" s="42"/>
      <c r="EC19" s="42"/>
      <c r="ED19" s="43"/>
      <c r="EE19" s="41" t="s">
        <v>19</v>
      </c>
      <c r="EF19" s="42"/>
      <c r="EG19" s="42"/>
      <c r="EH19" s="42"/>
      <c r="EI19" s="42"/>
      <c r="EJ19" s="42"/>
      <c r="EK19" s="42"/>
      <c r="EL19" s="42"/>
      <c r="EM19" s="42"/>
      <c r="EN19" s="43"/>
      <c r="EO19" s="29"/>
      <c r="EP19" s="30"/>
      <c r="EQ19" s="30"/>
      <c r="ER19" s="30"/>
      <c r="ES19" s="30"/>
      <c r="ET19" s="30"/>
      <c r="EU19" s="30"/>
      <c r="EV19" s="30"/>
      <c r="EW19" s="30"/>
      <c r="EX19" s="30"/>
      <c r="EY19" s="30"/>
      <c r="EZ19" s="30"/>
      <c r="FA19" s="30"/>
      <c r="FB19" s="30"/>
      <c r="FC19" s="30"/>
      <c r="FD19" s="30"/>
      <c r="FE19" s="31"/>
    </row>
    <row r="20" spans="1:161" s="9" customFormat="1" ht="15" customHeight="1" x14ac:dyDescent="0.2">
      <c r="A20" s="55"/>
      <c r="B20" s="56"/>
      <c r="C20" s="56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7"/>
      <c r="R20" s="32"/>
      <c r="S20" s="33"/>
      <c r="T20" s="33"/>
      <c r="U20" s="33"/>
      <c r="V20" s="33"/>
      <c r="W20" s="33"/>
      <c r="X20" s="33"/>
      <c r="Y20" s="33"/>
      <c r="Z20" s="33"/>
      <c r="AA20" s="33"/>
      <c r="AB20" s="33"/>
      <c r="AC20" s="33"/>
      <c r="AD20" s="33"/>
      <c r="AE20" s="33"/>
      <c r="AF20" s="33"/>
      <c r="AG20" s="33"/>
      <c r="AH20" s="33"/>
      <c r="AI20" s="34"/>
      <c r="AJ20" s="32"/>
      <c r="AK20" s="33"/>
      <c r="AL20" s="33"/>
      <c r="AM20" s="33"/>
      <c r="AN20" s="33"/>
      <c r="AO20" s="33"/>
      <c r="AP20" s="33"/>
      <c r="AQ20" s="33"/>
      <c r="AR20" s="33"/>
      <c r="AS20" s="33"/>
      <c r="AT20" s="33"/>
      <c r="AU20" s="33"/>
      <c r="AV20" s="33"/>
      <c r="AW20" s="33"/>
      <c r="AX20" s="33"/>
      <c r="AY20" s="33"/>
      <c r="AZ20" s="33"/>
      <c r="BA20" s="34"/>
      <c r="BB20" s="47" t="s">
        <v>18</v>
      </c>
      <c r="BC20" s="47"/>
      <c r="BD20" s="47"/>
      <c r="BE20" s="47"/>
      <c r="BF20" s="47"/>
      <c r="BG20" s="47"/>
      <c r="BH20" s="47"/>
      <c r="BI20" s="47"/>
      <c r="BJ20" s="47" t="s">
        <v>19</v>
      </c>
      <c r="BK20" s="47"/>
      <c r="BL20" s="47"/>
      <c r="BM20" s="47"/>
      <c r="BN20" s="47"/>
      <c r="BO20" s="47"/>
      <c r="BP20" s="47"/>
      <c r="BQ20" s="47"/>
      <c r="BR20" s="47" t="s">
        <v>18</v>
      </c>
      <c r="BS20" s="47"/>
      <c r="BT20" s="47"/>
      <c r="BU20" s="47"/>
      <c r="BV20" s="47"/>
      <c r="BW20" s="47"/>
      <c r="BX20" s="47"/>
      <c r="BY20" s="47"/>
      <c r="BZ20" s="47" t="s">
        <v>19</v>
      </c>
      <c r="CA20" s="47"/>
      <c r="CB20" s="47"/>
      <c r="CC20" s="47"/>
      <c r="CD20" s="47"/>
      <c r="CE20" s="47"/>
      <c r="CF20" s="47"/>
      <c r="CG20" s="47"/>
      <c r="CH20" s="32"/>
      <c r="CI20" s="33"/>
      <c r="CJ20" s="33"/>
      <c r="CK20" s="33"/>
      <c r="CL20" s="33"/>
      <c r="CM20" s="33"/>
      <c r="CN20" s="33"/>
      <c r="CO20" s="33"/>
      <c r="CP20" s="33"/>
      <c r="CQ20" s="33"/>
      <c r="CR20" s="33"/>
      <c r="CS20" s="33"/>
      <c r="CT20" s="33"/>
      <c r="CU20" s="33"/>
      <c r="CV20" s="33"/>
      <c r="CW20" s="33"/>
      <c r="CX20" s="33"/>
      <c r="CY20" s="33"/>
      <c r="CZ20" s="33"/>
      <c r="DA20" s="33"/>
      <c r="DB20" s="34"/>
      <c r="DC20" s="32"/>
      <c r="DD20" s="33"/>
      <c r="DE20" s="33"/>
      <c r="DF20" s="33"/>
      <c r="DG20" s="33"/>
      <c r="DH20" s="33"/>
      <c r="DI20" s="33"/>
      <c r="DJ20" s="33"/>
      <c r="DK20" s="33"/>
      <c r="DL20" s="33"/>
      <c r="DM20" s="33"/>
      <c r="DN20" s="33"/>
      <c r="DO20" s="33"/>
      <c r="DP20" s="33"/>
      <c r="DQ20" s="33"/>
      <c r="DR20" s="33"/>
      <c r="DS20" s="33"/>
      <c r="DT20" s="34"/>
      <c r="DU20" s="44"/>
      <c r="DV20" s="45"/>
      <c r="DW20" s="45"/>
      <c r="DX20" s="45"/>
      <c r="DY20" s="45"/>
      <c r="DZ20" s="45"/>
      <c r="EA20" s="45"/>
      <c r="EB20" s="45"/>
      <c r="EC20" s="45"/>
      <c r="ED20" s="46"/>
      <c r="EE20" s="44"/>
      <c r="EF20" s="45"/>
      <c r="EG20" s="45"/>
      <c r="EH20" s="45"/>
      <c r="EI20" s="45"/>
      <c r="EJ20" s="45"/>
      <c r="EK20" s="45"/>
      <c r="EL20" s="45"/>
      <c r="EM20" s="45"/>
      <c r="EN20" s="46"/>
      <c r="EO20" s="32"/>
      <c r="EP20" s="33"/>
      <c r="EQ20" s="33"/>
      <c r="ER20" s="33"/>
      <c r="ES20" s="33"/>
      <c r="ET20" s="33"/>
      <c r="EU20" s="33"/>
      <c r="EV20" s="33"/>
      <c r="EW20" s="33"/>
      <c r="EX20" s="33"/>
      <c r="EY20" s="33"/>
      <c r="EZ20" s="33"/>
      <c r="FA20" s="33"/>
      <c r="FB20" s="33"/>
      <c r="FC20" s="33"/>
      <c r="FD20" s="33"/>
      <c r="FE20" s="34"/>
    </row>
    <row r="21" spans="1:161" s="9" customFormat="1" ht="14.25" customHeight="1" x14ac:dyDescent="0.2">
      <c r="A21" s="23">
        <v>1</v>
      </c>
      <c r="B21" s="24"/>
      <c r="C21" s="24"/>
      <c r="D21" s="24"/>
      <c r="E21" s="24"/>
      <c r="F21" s="24"/>
      <c r="G21" s="24"/>
      <c r="H21" s="24"/>
      <c r="I21" s="24"/>
      <c r="J21" s="24"/>
      <c r="K21" s="24"/>
      <c r="L21" s="24"/>
      <c r="M21" s="24"/>
      <c r="N21" s="24"/>
      <c r="O21" s="24"/>
      <c r="P21" s="24"/>
      <c r="Q21" s="25"/>
      <c r="R21" s="23">
        <v>2</v>
      </c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5"/>
      <c r="AJ21" s="16">
        <v>3</v>
      </c>
      <c r="AK21" s="16"/>
      <c r="AL21" s="16"/>
      <c r="AM21" s="16"/>
      <c r="AN21" s="16"/>
      <c r="AO21" s="16"/>
      <c r="AP21" s="16"/>
      <c r="AQ21" s="16"/>
      <c r="AR21" s="16"/>
      <c r="AS21" s="16"/>
      <c r="AT21" s="16"/>
      <c r="AU21" s="16"/>
      <c r="AV21" s="16"/>
      <c r="AW21" s="16"/>
      <c r="AX21" s="16"/>
      <c r="AY21" s="16"/>
      <c r="AZ21" s="16"/>
      <c r="BA21" s="16"/>
      <c r="BB21" s="16">
        <v>4</v>
      </c>
      <c r="BC21" s="16"/>
      <c r="BD21" s="16"/>
      <c r="BE21" s="16"/>
      <c r="BF21" s="16"/>
      <c r="BG21" s="16"/>
      <c r="BH21" s="16"/>
      <c r="BI21" s="16"/>
      <c r="BJ21" s="16">
        <v>5</v>
      </c>
      <c r="BK21" s="16"/>
      <c r="BL21" s="16"/>
      <c r="BM21" s="16"/>
      <c r="BN21" s="16"/>
      <c r="BO21" s="16"/>
      <c r="BP21" s="16"/>
      <c r="BQ21" s="16"/>
      <c r="BR21" s="16">
        <v>6</v>
      </c>
      <c r="BS21" s="16"/>
      <c r="BT21" s="16"/>
      <c r="BU21" s="16"/>
      <c r="BV21" s="16"/>
      <c r="BW21" s="16"/>
      <c r="BX21" s="16"/>
      <c r="BY21" s="16"/>
      <c r="BZ21" s="16">
        <v>7</v>
      </c>
      <c r="CA21" s="16"/>
      <c r="CB21" s="16"/>
      <c r="CC21" s="16"/>
      <c r="CD21" s="16"/>
      <c r="CE21" s="16"/>
      <c r="CF21" s="16"/>
      <c r="CG21" s="16"/>
      <c r="CH21" s="16">
        <v>8</v>
      </c>
      <c r="CI21" s="16"/>
      <c r="CJ21" s="16"/>
      <c r="CK21" s="16"/>
      <c r="CL21" s="16"/>
      <c r="CM21" s="16"/>
      <c r="CN21" s="16"/>
      <c r="CO21" s="16"/>
      <c r="CP21" s="16"/>
      <c r="CQ21" s="16"/>
      <c r="CR21" s="16"/>
      <c r="CS21" s="16"/>
      <c r="CT21" s="16"/>
      <c r="CU21" s="16"/>
      <c r="CV21" s="16"/>
      <c r="CW21" s="16"/>
      <c r="CX21" s="16"/>
      <c r="CY21" s="16"/>
      <c r="CZ21" s="16"/>
      <c r="DA21" s="16"/>
      <c r="DB21" s="16"/>
      <c r="DC21" s="16">
        <v>9</v>
      </c>
      <c r="DD21" s="16"/>
      <c r="DE21" s="16"/>
      <c r="DF21" s="16"/>
      <c r="DG21" s="16"/>
      <c r="DH21" s="16"/>
      <c r="DI21" s="16"/>
      <c r="DJ21" s="16"/>
      <c r="DK21" s="16"/>
      <c r="DL21" s="16"/>
      <c r="DM21" s="16"/>
      <c r="DN21" s="16"/>
      <c r="DO21" s="16"/>
      <c r="DP21" s="16"/>
      <c r="DQ21" s="16"/>
      <c r="DR21" s="16"/>
      <c r="DS21" s="16"/>
      <c r="DT21" s="16"/>
      <c r="DU21" s="16">
        <v>10</v>
      </c>
      <c r="DV21" s="16"/>
      <c r="DW21" s="16"/>
      <c r="DX21" s="16"/>
      <c r="DY21" s="16"/>
      <c r="DZ21" s="16"/>
      <c r="EA21" s="16"/>
      <c r="EB21" s="16"/>
      <c r="EC21" s="16"/>
      <c r="ED21" s="16"/>
      <c r="EE21" s="16">
        <v>11</v>
      </c>
      <c r="EF21" s="16"/>
      <c r="EG21" s="16"/>
      <c r="EH21" s="16"/>
      <c r="EI21" s="16"/>
      <c r="EJ21" s="16"/>
      <c r="EK21" s="16"/>
      <c r="EL21" s="16"/>
      <c r="EM21" s="16"/>
      <c r="EN21" s="16"/>
      <c r="EO21" s="16">
        <v>12</v>
      </c>
      <c r="EP21" s="16"/>
      <c r="EQ21" s="16"/>
      <c r="ER21" s="16"/>
      <c r="ES21" s="16"/>
      <c r="ET21" s="16"/>
      <c r="EU21" s="16"/>
      <c r="EV21" s="16"/>
      <c r="EW21" s="16"/>
      <c r="EX21" s="16"/>
      <c r="EY21" s="16"/>
      <c r="EZ21" s="16"/>
      <c r="FA21" s="16"/>
      <c r="FB21" s="16"/>
      <c r="FC21" s="16"/>
      <c r="FD21" s="16"/>
      <c r="FE21" s="16"/>
    </row>
    <row r="22" spans="1:161" s="9" customFormat="1" ht="13.5" customHeight="1" x14ac:dyDescent="0.2">
      <c r="A22" s="10"/>
      <c r="B22" s="17" t="s">
        <v>11</v>
      </c>
      <c r="C22" s="17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  <c r="O22" s="17"/>
      <c r="P22" s="17"/>
      <c r="Q22" s="18"/>
      <c r="R22" s="10"/>
      <c r="S22" s="19" t="s">
        <v>12</v>
      </c>
      <c r="T22" s="19"/>
      <c r="U22" s="19"/>
      <c r="V22" s="19"/>
      <c r="W22" s="19"/>
      <c r="X22" s="19"/>
      <c r="Y22" s="19"/>
      <c r="Z22" s="19"/>
      <c r="AA22" s="19"/>
      <c r="AB22" s="19"/>
      <c r="AC22" s="19"/>
      <c r="AD22" s="19"/>
      <c r="AE22" s="19"/>
      <c r="AF22" s="19"/>
      <c r="AG22" s="19"/>
      <c r="AH22" s="19"/>
      <c r="AI22" s="20"/>
      <c r="AJ22" s="16">
        <v>2.4</v>
      </c>
      <c r="AK22" s="16"/>
      <c r="AL22" s="16"/>
      <c r="AM22" s="16"/>
      <c r="AN22" s="16"/>
      <c r="AO22" s="16"/>
      <c r="AP22" s="16"/>
      <c r="AQ22" s="16"/>
      <c r="AR22" s="16"/>
      <c r="AS22" s="16"/>
      <c r="AT22" s="16"/>
      <c r="AU22" s="16"/>
      <c r="AV22" s="16"/>
      <c r="AW22" s="16"/>
      <c r="AX22" s="16"/>
      <c r="AY22" s="16"/>
      <c r="AZ22" s="16"/>
      <c r="BA22" s="16"/>
      <c r="BB22" s="16"/>
      <c r="BC22" s="16"/>
      <c r="BD22" s="16"/>
      <c r="BE22" s="16"/>
      <c r="BF22" s="16"/>
      <c r="BG22" s="16"/>
      <c r="BH22" s="16"/>
      <c r="BI22" s="16"/>
      <c r="BJ22" s="16"/>
      <c r="BK22" s="16"/>
      <c r="BL22" s="16"/>
      <c r="BM22" s="16"/>
      <c r="BN22" s="16"/>
      <c r="BO22" s="16"/>
      <c r="BP22" s="16"/>
      <c r="BQ22" s="16"/>
      <c r="BR22" s="61">
        <v>11.1</v>
      </c>
      <c r="BS22" s="61"/>
      <c r="BT22" s="61"/>
      <c r="BU22" s="61"/>
      <c r="BV22" s="61"/>
      <c r="BW22" s="61"/>
      <c r="BX22" s="61"/>
      <c r="BY22" s="61"/>
      <c r="BZ22" s="61">
        <v>11.1</v>
      </c>
      <c r="CA22" s="61"/>
      <c r="CB22" s="61"/>
      <c r="CC22" s="61"/>
      <c r="CD22" s="61"/>
      <c r="CE22" s="61"/>
      <c r="CF22" s="61"/>
      <c r="CG22" s="61"/>
      <c r="CH22" s="16">
        <v>2.4</v>
      </c>
      <c r="CI22" s="16"/>
      <c r="CJ22" s="16"/>
      <c r="CK22" s="16"/>
      <c r="CL22" s="16"/>
      <c r="CM22" s="16"/>
      <c r="CN22" s="16"/>
      <c r="CO22" s="16"/>
      <c r="CP22" s="16"/>
      <c r="CQ22" s="16"/>
      <c r="CR22" s="16"/>
      <c r="CS22" s="16"/>
      <c r="CT22" s="16"/>
      <c r="CU22" s="16"/>
      <c r="CV22" s="16"/>
      <c r="CW22" s="16"/>
      <c r="CX22" s="16"/>
      <c r="CY22" s="16"/>
      <c r="CZ22" s="16"/>
      <c r="DA22" s="16"/>
      <c r="DB22" s="16"/>
      <c r="DC22" s="61">
        <v>11.1</v>
      </c>
      <c r="DD22" s="61"/>
      <c r="DE22" s="61"/>
      <c r="DF22" s="61"/>
      <c r="DG22" s="61"/>
      <c r="DH22" s="61"/>
      <c r="DI22" s="61"/>
      <c r="DJ22" s="61"/>
      <c r="DK22" s="61"/>
      <c r="DL22" s="61"/>
      <c r="DM22" s="61"/>
      <c r="DN22" s="61"/>
      <c r="DO22" s="61"/>
      <c r="DP22" s="61"/>
      <c r="DQ22" s="61"/>
      <c r="DR22" s="61"/>
      <c r="DS22" s="61"/>
      <c r="DT22" s="61"/>
      <c r="DU22" s="16">
        <v>3</v>
      </c>
      <c r="DV22" s="16"/>
      <c r="DW22" s="16"/>
      <c r="DX22" s="16"/>
      <c r="DY22" s="16"/>
      <c r="DZ22" s="16"/>
      <c r="EA22" s="16"/>
      <c r="EB22" s="16"/>
      <c r="EC22" s="16"/>
      <c r="ED22" s="16"/>
      <c r="EE22" s="61">
        <v>1.7</v>
      </c>
      <c r="EF22" s="61"/>
      <c r="EG22" s="61"/>
      <c r="EH22" s="61"/>
      <c r="EI22" s="61"/>
      <c r="EJ22" s="61"/>
      <c r="EK22" s="61"/>
      <c r="EL22" s="61"/>
      <c r="EM22" s="61"/>
      <c r="EN22" s="61"/>
      <c r="EO22" s="61">
        <f>AJ22+EE22</f>
        <v>4.0999999999999996</v>
      </c>
      <c r="EP22" s="16"/>
      <c r="EQ22" s="16"/>
      <c r="ER22" s="16"/>
      <c r="ES22" s="16"/>
      <c r="ET22" s="16"/>
      <c r="EU22" s="16"/>
      <c r="EV22" s="16"/>
      <c r="EW22" s="16"/>
      <c r="EX22" s="16"/>
      <c r="EY22" s="16"/>
      <c r="EZ22" s="16"/>
      <c r="FA22" s="16"/>
      <c r="FB22" s="16"/>
      <c r="FC22" s="16"/>
      <c r="FD22" s="16"/>
      <c r="FE22" s="16"/>
    </row>
    <row r="23" spans="1:161" s="9" customFormat="1" ht="39.75" customHeight="1" x14ac:dyDescent="0.2">
      <c r="A23" s="10"/>
      <c r="B23" s="17" t="s">
        <v>33</v>
      </c>
      <c r="C23" s="17"/>
      <c r="D23" s="17"/>
      <c r="E23" s="17"/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8"/>
      <c r="R23" s="10"/>
      <c r="S23" s="19" t="s">
        <v>13</v>
      </c>
      <c r="T23" s="19"/>
      <c r="U23" s="19"/>
      <c r="V23" s="19"/>
      <c r="W23" s="19"/>
      <c r="X23" s="19"/>
      <c r="Y23" s="19"/>
      <c r="Z23" s="19"/>
      <c r="AA23" s="19"/>
      <c r="AB23" s="19"/>
      <c r="AC23" s="19"/>
      <c r="AD23" s="19"/>
      <c r="AE23" s="19"/>
      <c r="AF23" s="19"/>
      <c r="AG23" s="19"/>
      <c r="AH23" s="19"/>
      <c r="AI23" s="20"/>
      <c r="AJ23" s="61">
        <f>1351/744</f>
        <v>1.8158602150537635</v>
      </c>
      <c r="AK23" s="61"/>
      <c r="AL23" s="61"/>
      <c r="AM23" s="61"/>
      <c r="AN23" s="61"/>
      <c r="AO23" s="61"/>
      <c r="AP23" s="61"/>
      <c r="AQ23" s="61"/>
      <c r="AR23" s="61"/>
      <c r="AS23" s="61"/>
      <c r="AT23" s="61"/>
      <c r="AU23" s="61"/>
      <c r="AV23" s="61"/>
      <c r="AW23" s="61"/>
      <c r="AX23" s="61"/>
      <c r="AY23" s="61"/>
      <c r="AZ23" s="61"/>
      <c r="BA23" s="61"/>
      <c r="BB23" s="16"/>
      <c r="BC23" s="16"/>
      <c r="BD23" s="16"/>
      <c r="BE23" s="16"/>
      <c r="BF23" s="16"/>
      <c r="BG23" s="16"/>
      <c r="BH23" s="16"/>
      <c r="BI23" s="16"/>
      <c r="BJ23" s="16"/>
      <c r="BK23" s="16"/>
      <c r="BL23" s="16"/>
      <c r="BM23" s="16"/>
      <c r="BN23" s="16"/>
      <c r="BO23" s="16"/>
      <c r="BP23" s="16"/>
      <c r="BQ23" s="16"/>
      <c r="BR23" s="16"/>
      <c r="BS23" s="16"/>
      <c r="BT23" s="16"/>
      <c r="BU23" s="16"/>
      <c r="BV23" s="16"/>
      <c r="BW23" s="16"/>
      <c r="BX23" s="16"/>
      <c r="BY23" s="16"/>
      <c r="BZ23" s="16"/>
      <c r="CA23" s="16"/>
      <c r="CB23" s="16"/>
      <c r="CC23" s="16"/>
      <c r="CD23" s="16"/>
      <c r="CE23" s="16"/>
      <c r="CF23" s="16"/>
      <c r="CG23" s="16"/>
      <c r="CH23" s="16"/>
      <c r="CI23" s="16"/>
      <c r="CJ23" s="16"/>
      <c r="CK23" s="16"/>
      <c r="CL23" s="16"/>
      <c r="CM23" s="16"/>
      <c r="CN23" s="16"/>
      <c r="CO23" s="16"/>
      <c r="CP23" s="16"/>
      <c r="CQ23" s="16"/>
      <c r="CR23" s="16"/>
      <c r="CS23" s="16"/>
      <c r="CT23" s="16"/>
      <c r="CU23" s="16"/>
      <c r="CV23" s="16"/>
      <c r="CW23" s="16"/>
      <c r="CX23" s="16"/>
      <c r="CY23" s="16"/>
      <c r="CZ23" s="16"/>
      <c r="DA23" s="16"/>
      <c r="DB23" s="16"/>
      <c r="DC23" s="16"/>
      <c r="DD23" s="16"/>
      <c r="DE23" s="16"/>
      <c r="DF23" s="16"/>
      <c r="DG23" s="16"/>
      <c r="DH23" s="16"/>
      <c r="DI23" s="16"/>
      <c r="DJ23" s="16"/>
      <c r="DK23" s="16"/>
      <c r="DL23" s="16"/>
      <c r="DM23" s="16"/>
      <c r="DN23" s="16"/>
      <c r="DO23" s="16"/>
      <c r="DP23" s="16"/>
      <c r="DQ23" s="16"/>
      <c r="DR23" s="16"/>
      <c r="DS23" s="16"/>
      <c r="DT23" s="16"/>
      <c r="DU23" s="61">
        <f>852/744</f>
        <v>1.1451612903225807</v>
      </c>
      <c r="DV23" s="61"/>
      <c r="DW23" s="61"/>
      <c r="DX23" s="61"/>
      <c r="DY23" s="61"/>
      <c r="DZ23" s="61"/>
      <c r="EA23" s="61"/>
      <c r="EB23" s="61"/>
      <c r="EC23" s="61"/>
      <c r="ED23" s="61"/>
      <c r="EE23" s="61">
        <v>1.1000000000000001</v>
      </c>
      <c r="EF23" s="61"/>
      <c r="EG23" s="61"/>
      <c r="EH23" s="61"/>
      <c r="EI23" s="61"/>
      <c r="EJ23" s="61"/>
      <c r="EK23" s="61"/>
      <c r="EL23" s="61"/>
      <c r="EM23" s="61"/>
      <c r="EN23" s="61"/>
      <c r="EO23" s="61">
        <f>AJ23+EE23</f>
        <v>2.9158602150537636</v>
      </c>
      <c r="EP23" s="61"/>
      <c r="EQ23" s="61"/>
      <c r="ER23" s="61"/>
      <c r="ES23" s="61"/>
      <c r="ET23" s="61"/>
      <c r="EU23" s="61"/>
      <c r="EV23" s="61"/>
      <c r="EW23" s="61"/>
      <c r="EX23" s="61"/>
      <c r="EY23" s="61"/>
      <c r="EZ23" s="61"/>
      <c r="FA23" s="61"/>
      <c r="FB23" s="61"/>
      <c r="FC23" s="61"/>
      <c r="FD23" s="61"/>
      <c r="FE23" s="61"/>
    </row>
    <row r="24" spans="1:161" s="9" customFormat="1" ht="39.75" customHeight="1" x14ac:dyDescent="0.2">
      <c r="A24" s="10"/>
      <c r="B24" s="17"/>
      <c r="C24" s="17"/>
      <c r="D24" s="17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8"/>
      <c r="R24" s="10"/>
      <c r="S24" s="19" t="s">
        <v>14</v>
      </c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  <c r="AE24" s="19"/>
      <c r="AF24" s="19"/>
      <c r="AG24" s="19"/>
      <c r="AH24" s="19"/>
      <c r="AI24" s="20"/>
      <c r="AJ24" s="16"/>
      <c r="AK24" s="16"/>
      <c r="AL24" s="16"/>
      <c r="AM24" s="16"/>
      <c r="AN24" s="16"/>
      <c r="AO24" s="16"/>
      <c r="AP24" s="16"/>
      <c r="AQ24" s="16"/>
      <c r="AR24" s="16"/>
      <c r="AS24" s="16"/>
      <c r="AT24" s="16"/>
      <c r="AU24" s="16"/>
      <c r="AV24" s="16"/>
      <c r="AW24" s="16"/>
      <c r="AX24" s="16"/>
      <c r="AY24" s="16"/>
      <c r="AZ24" s="16"/>
      <c r="BA24" s="16"/>
      <c r="BB24" s="16"/>
      <c r="BC24" s="16"/>
      <c r="BD24" s="16"/>
      <c r="BE24" s="16"/>
      <c r="BF24" s="16"/>
      <c r="BG24" s="16"/>
      <c r="BH24" s="16"/>
      <c r="BI24" s="16"/>
      <c r="BJ24" s="16"/>
      <c r="BK24" s="16"/>
      <c r="BL24" s="16"/>
      <c r="BM24" s="16"/>
      <c r="BN24" s="16"/>
      <c r="BO24" s="16"/>
      <c r="BP24" s="16"/>
      <c r="BQ24" s="16"/>
      <c r="BR24" s="16"/>
      <c r="BS24" s="16"/>
      <c r="BT24" s="16"/>
      <c r="BU24" s="16"/>
      <c r="BV24" s="16"/>
      <c r="BW24" s="16"/>
      <c r="BX24" s="16"/>
      <c r="BY24" s="16"/>
      <c r="BZ24" s="16"/>
      <c r="CA24" s="16"/>
      <c r="CB24" s="16"/>
      <c r="CC24" s="16"/>
      <c r="CD24" s="16"/>
      <c r="CE24" s="16"/>
      <c r="CF24" s="16"/>
      <c r="CG24" s="16"/>
      <c r="CH24" s="16"/>
      <c r="CI24" s="16"/>
      <c r="CJ24" s="16"/>
      <c r="CK24" s="16"/>
      <c r="CL24" s="16"/>
      <c r="CM24" s="16"/>
      <c r="CN24" s="16"/>
      <c r="CO24" s="16"/>
      <c r="CP24" s="16"/>
      <c r="CQ24" s="16"/>
      <c r="CR24" s="16"/>
      <c r="CS24" s="16"/>
      <c r="CT24" s="16"/>
      <c r="CU24" s="16"/>
      <c r="CV24" s="16"/>
      <c r="CW24" s="16"/>
      <c r="CX24" s="16"/>
      <c r="CY24" s="16"/>
      <c r="CZ24" s="16"/>
      <c r="DA24" s="16"/>
      <c r="DB24" s="16"/>
      <c r="DC24" s="16"/>
      <c r="DD24" s="16"/>
      <c r="DE24" s="16"/>
      <c r="DF24" s="16"/>
      <c r="DG24" s="16"/>
      <c r="DH24" s="16"/>
      <c r="DI24" s="16"/>
      <c r="DJ24" s="16"/>
      <c r="DK24" s="16"/>
      <c r="DL24" s="16"/>
      <c r="DM24" s="16"/>
      <c r="DN24" s="16"/>
      <c r="DO24" s="16"/>
      <c r="DP24" s="16"/>
      <c r="DQ24" s="16"/>
      <c r="DR24" s="16"/>
      <c r="DS24" s="16"/>
      <c r="DT24" s="16"/>
      <c r="DU24" s="16"/>
      <c r="DV24" s="16"/>
      <c r="DW24" s="16"/>
      <c r="DX24" s="16"/>
      <c r="DY24" s="16"/>
      <c r="DZ24" s="16"/>
      <c r="EA24" s="16"/>
      <c r="EB24" s="16"/>
      <c r="EC24" s="16"/>
      <c r="ED24" s="16"/>
      <c r="EE24" s="16"/>
      <c r="EF24" s="16"/>
      <c r="EG24" s="16"/>
      <c r="EH24" s="16"/>
      <c r="EI24" s="16"/>
      <c r="EJ24" s="16"/>
      <c r="EK24" s="16"/>
      <c r="EL24" s="16"/>
      <c r="EM24" s="16"/>
      <c r="EN24" s="16"/>
      <c r="EO24" s="16"/>
      <c r="EP24" s="16"/>
      <c r="EQ24" s="16"/>
      <c r="ER24" s="16"/>
      <c r="ES24" s="16"/>
      <c r="ET24" s="16"/>
      <c r="EU24" s="16"/>
      <c r="EV24" s="16"/>
      <c r="EW24" s="16"/>
      <c r="EX24" s="16"/>
      <c r="EY24" s="16"/>
      <c r="EZ24" s="16"/>
      <c r="FA24" s="16"/>
      <c r="FB24" s="16"/>
      <c r="FC24" s="16"/>
      <c r="FD24" s="16"/>
      <c r="FE24" s="16"/>
    </row>
    <row r="25" spans="1:161" s="9" customFormat="1" ht="53.25" customHeight="1" x14ac:dyDescent="0.2">
      <c r="A25" s="10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8"/>
      <c r="R25" s="10"/>
      <c r="S25" s="19" t="s">
        <v>25</v>
      </c>
      <c r="T25" s="19"/>
      <c r="U25" s="19"/>
      <c r="V25" s="19"/>
      <c r="W25" s="19"/>
      <c r="X25" s="19"/>
      <c r="Y25" s="19"/>
      <c r="Z25" s="19"/>
      <c r="AA25" s="19"/>
      <c r="AB25" s="19"/>
      <c r="AC25" s="19"/>
      <c r="AD25" s="19"/>
      <c r="AE25" s="19"/>
      <c r="AF25" s="19"/>
      <c r="AG25" s="19"/>
      <c r="AH25" s="19"/>
      <c r="AI25" s="20"/>
      <c r="AJ25" s="16"/>
      <c r="AK25" s="16"/>
      <c r="AL25" s="16"/>
      <c r="AM25" s="16"/>
      <c r="AN25" s="16"/>
      <c r="AO25" s="16"/>
      <c r="AP25" s="16"/>
      <c r="AQ25" s="16"/>
      <c r="AR25" s="16"/>
      <c r="AS25" s="16"/>
      <c r="AT25" s="16"/>
      <c r="AU25" s="16"/>
      <c r="AV25" s="16"/>
      <c r="AW25" s="16"/>
      <c r="AX25" s="16"/>
      <c r="AY25" s="16"/>
      <c r="AZ25" s="16"/>
      <c r="BA25" s="16"/>
      <c r="BB25" s="16"/>
      <c r="BC25" s="16"/>
      <c r="BD25" s="16"/>
      <c r="BE25" s="16"/>
      <c r="BF25" s="16"/>
      <c r="BG25" s="16"/>
      <c r="BH25" s="16"/>
      <c r="BI25" s="16"/>
      <c r="BJ25" s="16"/>
      <c r="BK25" s="16"/>
      <c r="BL25" s="16"/>
      <c r="BM25" s="16"/>
      <c r="BN25" s="16"/>
      <c r="BO25" s="16"/>
      <c r="BP25" s="16"/>
      <c r="BQ25" s="16"/>
      <c r="BR25" s="16"/>
      <c r="BS25" s="16"/>
      <c r="BT25" s="16"/>
      <c r="BU25" s="16"/>
      <c r="BV25" s="16"/>
      <c r="BW25" s="16"/>
      <c r="BX25" s="16"/>
      <c r="BY25" s="16"/>
      <c r="BZ25" s="16"/>
      <c r="CA25" s="16"/>
      <c r="CB25" s="16"/>
      <c r="CC25" s="16"/>
      <c r="CD25" s="16"/>
      <c r="CE25" s="16"/>
      <c r="CF25" s="16"/>
      <c r="CG25" s="16"/>
      <c r="CH25" s="16"/>
      <c r="CI25" s="16"/>
      <c r="CJ25" s="16"/>
      <c r="CK25" s="16"/>
      <c r="CL25" s="16"/>
      <c r="CM25" s="16"/>
      <c r="CN25" s="16"/>
      <c r="CO25" s="16"/>
      <c r="CP25" s="16"/>
      <c r="CQ25" s="16"/>
      <c r="CR25" s="16"/>
      <c r="CS25" s="16"/>
      <c r="CT25" s="16"/>
      <c r="CU25" s="16"/>
      <c r="CV25" s="16"/>
      <c r="CW25" s="16"/>
      <c r="CX25" s="16"/>
      <c r="CY25" s="16"/>
      <c r="CZ25" s="16"/>
      <c r="DA25" s="16"/>
      <c r="DB25" s="16"/>
      <c r="DC25" s="16"/>
      <c r="DD25" s="16"/>
      <c r="DE25" s="16"/>
      <c r="DF25" s="16"/>
      <c r="DG25" s="16"/>
      <c r="DH25" s="16"/>
      <c r="DI25" s="16"/>
      <c r="DJ25" s="16"/>
      <c r="DK25" s="16"/>
      <c r="DL25" s="16"/>
      <c r="DM25" s="16"/>
      <c r="DN25" s="16"/>
      <c r="DO25" s="16"/>
      <c r="DP25" s="16"/>
      <c r="DQ25" s="16"/>
      <c r="DR25" s="16"/>
      <c r="DS25" s="16"/>
      <c r="DT25" s="16"/>
      <c r="DU25" s="16"/>
      <c r="DV25" s="16"/>
      <c r="DW25" s="16"/>
      <c r="DX25" s="16"/>
      <c r="DY25" s="16"/>
      <c r="DZ25" s="16"/>
      <c r="EA25" s="16"/>
      <c r="EB25" s="16"/>
      <c r="EC25" s="16"/>
      <c r="ED25" s="16"/>
      <c r="EE25" s="16"/>
      <c r="EF25" s="16"/>
      <c r="EG25" s="16"/>
      <c r="EH25" s="16"/>
      <c r="EI25" s="16"/>
      <c r="EJ25" s="16"/>
      <c r="EK25" s="16"/>
      <c r="EL25" s="16"/>
      <c r="EM25" s="16"/>
      <c r="EN25" s="16"/>
      <c r="EO25" s="16"/>
      <c r="EP25" s="16"/>
      <c r="EQ25" s="16"/>
      <c r="ER25" s="16"/>
      <c r="ES25" s="16"/>
      <c r="ET25" s="16"/>
      <c r="EU25" s="16"/>
      <c r="EV25" s="16"/>
      <c r="EW25" s="16"/>
      <c r="EX25" s="16"/>
      <c r="EY25" s="16"/>
      <c r="EZ25" s="16"/>
      <c r="FA25" s="16"/>
      <c r="FB25" s="16"/>
      <c r="FC25" s="16"/>
      <c r="FD25" s="16"/>
      <c r="FE25" s="16"/>
    </row>
    <row r="26" spans="1:161" s="9" customFormat="1" ht="57" customHeight="1" x14ac:dyDescent="0.2">
      <c r="A26" s="10"/>
      <c r="B26" s="21" t="s">
        <v>26</v>
      </c>
      <c r="C26" s="21"/>
      <c r="D26" s="21"/>
      <c r="E26" s="21"/>
      <c r="F26" s="21"/>
      <c r="G26" s="21"/>
      <c r="H26" s="21"/>
      <c r="I26" s="21"/>
      <c r="J26" s="21"/>
      <c r="K26" s="21"/>
      <c r="L26" s="21"/>
      <c r="M26" s="21"/>
      <c r="N26" s="21"/>
      <c r="O26" s="21"/>
      <c r="P26" s="21"/>
      <c r="Q26" s="22"/>
      <c r="R26" s="10"/>
      <c r="S26" s="19" t="s">
        <v>12</v>
      </c>
      <c r="T26" s="19"/>
      <c r="U26" s="19"/>
      <c r="V26" s="19"/>
      <c r="W26" s="19"/>
      <c r="X26" s="19"/>
      <c r="Y26" s="19"/>
      <c r="Z26" s="19"/>
      <c r="AA26" s="19"/>
      <c r="AB26" s="19"/>
      <c r="AC26" s="19"/>
      <c r="AD26" s="19"/>
      <c r="AE26" s="19"/>
      <c r="AF26" s="19"/>
      <c r="AG26" s="19"/>
      <c r="AH26" s="19"/>
      <c r="AI26" s="20"/>
      <c r="AJ26" s="16"/>
      <c r="AK26" s="16"/>
      <c r="AL26" s="16"/>
      <c r="AM26" s="16"/>
      <c r="AN26" s="16"/>
      <c r="AO26" s="16"/>
      <c r="AP26" s="16"/>
      <c r="AQ26" s="16"/>
      <c r="AR26" s="16"/>
      <c r="AS26" s="16"/>
      <c r="AT26" s="16"/>
      <c r="AU26" s="16"/>
      <c r="AV26" s="16"/>
      <c r="AW26" s="16"/>
      <c r="AX26" s="16"/>
      <c r="AY26" s="16"/>
      <c r="AZ26" s="16"/>
      <c r="BA26" s="16"/>
      <c r="BB26" s="16"/>
      <c r="BC26" s="16"/>
      <c r="BD26" s="16"/>
      <c r="BE26" s="16"/>
      <c r="BF26" s="16"/>
      <c r="BG26" s="16"/>
      <c r="BH26" s="16"/>
      <c r="BI26" s="16"/>
      <c r="BJ26" s="16"/>
      <c r="BK26" s="16"/>
      <c r="BL26" s="16"/>
      <c r="BM26" s="16"/>
      <c r="BN26" s="16"/>
      <c r="BO26" s="16"/>
      <c r="BP26" s="16"/>
      <c r="BQ26" s="16"/>
      <c r="BR26" s="16"/>
      <c r="BS26" s="16"/>
      <c r="BT26" s="16"/>
      <c r="BU26" s="16"/>
      <c r="BV26" s="16"/>
      <c r="BW26" s="16"/>
      <c r="BX26" s="16"/>
      <c r="BY26" s="16"/>
      <c r="BZ26" s="16"/>
      <c r="CA26" s="16"/>
      <c r="CB26" s="16"/>
      <c r="CC26" s="16"/>
      <c r="CD26" s="16"/>
      <c r="CE26" s="16"/>
      <c r="CF26" s="16"/>
      <c r="CG26" s="16"/>
      <c r="CH26" s="16"/>
      <c r="CI26" s="16"/>
      <c r="CJ26" s="16"/>
      <c r="CK26" s="16"/>
      <c r="CL26" s="16"/>
      <c r="CM26" s="16"/>
      <c r="CN26" s="16"/>
      <c r="CO26" s="16"/>
      <c r="CP26" s="16"/>
      <c r="CQ26" s="16"/>
      <c r="CR26" s="16"/>
      <c r="CS26" s="16"/>
      <c r="CT26" s="16"/>
      <c r="CU26" s="16"/>
      <c r="CV26" s="16"/>
      <c r="CW26" s="16"/>
      <c r="CX26" s="16"/>
      <c r="CY26" s="16"/>
      <c r="CZ26" s="16"/>
      <c r="DA26" s="16"/>
      <c r="DB26" s="16"/>
      <c r="DC26" s="16"/>
      <c r="DD26" s="16"/>
      <c r="DE26" s="16"/>
      <c r="DF26" s="16"/>
      <c r="DG26" s="16"/>
      <c r="DH26" s="16"/>
      <c r="DI26" s="16"/>
      <c r="DJ26" s="16"/>
      <c r="DK26" s="16"/>
      <c r="DL26" s="16"/>
      <c r="DM26" s="16"/>
      <c r="DN26" s="16"/>
      <c r="DO26" s="16"/>
      <c r="DP26" s="16"/>
      <c r="DQ26" s="16"/>
      <c r="DR26" s="16"/>
      <c r="DS26" s="16"/>
      <c r="DT26" s="16"/>
      <c r="DU26" s="16"/>
      <c r="DV26" s="16"/>
      <c r="DW26" s="16"/>
      <c r="DX26" s="16"/>
      <c r="DY26" s="16"/>
      <c r="DZ26" s="16"/>
      <c r="EA26" s="16"/>
      <c r="EB26" s="16"/>
      <c r="EC26" s="16"/>
      <c r="ED26" s="16"/>
      <c r="EE26" s="16"/>
      <c r="EF26" s="16"/>
      <c r="EG26" s="16"/>
      <c r="EH26" s="16"/>
      <c r="EI26" s="16"/>
      <c r="EJ26" s="16"/>
      <c r="EK26" s="16"/>
      <c r="EL26" s="16"/>
      <c r="EM26" s="16"/>
      <c r="EN26" s="16"/>
      <c r="EO26" s="16"/>
      <c r="EP26" s="16"/>
      <c r="EQ26" s="16"/>
      <c r="ER26" s="16"/>
      <c r="ES26" s="16"/>
      <c r="ET26" s="16"/>
      <c r="EU26" s="16"/>
      <c r="EV26" s="16"/>
      <c r="EW26" s="16"/>
      <c r="EX26" s="16"/>
      <c r="EY26" s="16"/>
      <c r="EZ26" s="16"/>
      <c r="FA26" s="16"/>
      <c r="FB26" s="16"/>
      <c r="FC26" s="16"/>
      <c r="FD26" s="16"/>
      <c r="FE26" s="16"/>
    </row>
    <row r="27" spans="1:161" s="9" customFormat="1" ht="39.75" customHeight="1" x14ac:dyDescent="0.2">
      <c r="A27" s="10"/>
      <c r="B27" s="17"/>
      <c r="C27" s="17"/>
      <c r="D27" s="17"/>
      <c r="E27" s="17"/>
      <c r="F27" s="17"/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8"/>
      <c r="R27" s="10"/>
      <c r="S27" s="19" t="s">
        <v>13</v>
      </c>
      <c r="T27" s="19"/>
      <c r="U27" s="19"/>
      <c r="V27" s="19"/>
      <c r="W27" s="19"/>
      <c r="X27" s="19"/>
      <c r="Y27" s="19"/>
      <c r="Z27" s="19"/>
      <c r="AA27" s="19"/>
      <c r="AB27" s="19"/>
      <c r="AC27" s="19"/>
      <c r="AD27" s="19"/>
      <c r="AE27" s="19"/>
      <c r="AF27" s="19"/>
      <c r="AG27" s="19"/>
      <c r="AH27" s="19"/>
      <c r="AI27" s="20"/>
      <c r="AJ27" s="16"/>
      <c r="AK27" s="16"/>
      <c r="AL27" s="16"/>
      <c r="AM27" s="16"/>
      <c r="AN27" s="16"/>
      <c r="AO27" s="16"/>
      <c r="AP27" s="16"/>
      <c r="AQ27" s="16"/>
      <c r="AR27" s="16"/>
      <c r="AS27" s="16"/>
      <c r="AT27" s="16"/>
      <c r="AU27" s="16"/>
      <c r="AV27" s="16"/>
      <c r="AW27" s="16"/>
      <c r="AX27" s="16"/>
      <c r="AY27" s="16"/>
      <c r="AZ27" s="16"/>
      <c r="BA27" s="16"/>
      <c r="BB27" s="16"/>
      <c r="BC27" s="16"/>
      <c r="BD27" s="16"/>
      <c r="BE27" s="16"/>
      <c r="BF27" s="16"/>
      <c r="BG27" s="16"/>
      <c r="BH27" s="16"/>
      <c r="BI27" s="16"/>
      <c r="BJ27" s="16"/>
      <c r="BK27" s="16"/>
      <c r="BL27" s="16"/>
      <c r="BM27" s="16"/>
      <c r="BN27" s="16"/>
      <c r="BO27" s="16"/>
      <c r="BP27" s="16"/>
      <c r="BQ27" s="16"/>
      <c r="BR27" s="16"/>
      <c r="BS27" s="16"/>
      <c r="BT27" s="16"/>
      <c r="BU27" s="16"/>
      <c r="BV27" s="16"/>
      <c r="BW27" s="16"/>
      <c r="BX27" s="16"/>
      <c r="BY27" s="16"/>
      <c r="BZ27" s="16"/>
      <c r="CA27" s="16"/>
      <c r="CB27" s="16"/>
      <c r="CC27" s="16"/>
      <c r="CD27" s="16"/>
      <c r="CE27" s="16"/>
      <c r="CF27" s="16"/>
      <c r="CG27" s="16"/>
      <c r="CH27" s="16"/>
      <c r="CI27" s="16"/>
      <c r="CJ27" s="16"/>
      <c r="CK27" s="16"/>
      <c r="CL27" s="16"/>
      <c r="CM27" s="16"/>
      <c r="CN27" s="16"/>
      <c r="CO27" s="16"/>
      <c r="CP27" s="16"/>
      <c r="CQ27" s="16"/>
      <c r="CR27" s="16"/>
      <c r="CS27" s="16"/>
      <c r="CT27" s="16"/>
      <c r="CU27" s="16"/>
      <c r="CV27" s="16"/>
      <c r="CW27" s="16"/>
      <c r="CX27" s="16"/>
      <c r="CY27" s="16"/>
      <c r="CZ27" s="16"/>
      <c r="DA27" s="16"/>
      <c r="DB27" s="16"/>
      <c r="DC27" s="16"/>
      <c r="DD27" s="16"/>
      <c r="DE27" s="16"/>
      <c r="DF27" s="16"/>
      <c r="DG27" s="16"/>
      <c r="DH27" s="16"/>
      <c r="DI27" s="16"/>
      <c r="DJ27" s="16"/>
      <c r="DK27" s="16"/>
      <c r="DL27" s="16"/>
      <c r="DM27" s="16"/>
      <c r="DN27" s="16"/>
      <c r="DO27" s="16"/>
      <c r="DP27" s="16"/>
      <c r="DQ27" s="16"/>
      <c r="DR27" s="16"/>
      <c r="DS27" s="16"/>
      <c r="DT27" s="16"/>
      <c r="DU27" s="16"/>
      <c r="DV27" s="16"/>
      <c r="DW27" s="16"/>
      <c r="DX27" s="16"/>
      <c r="DY27" s="16"/>
      <c r="DZ27" s="16"/>
      <c r="EA27" s="16"/>
      <c r="EB27" s="16"/>
      <c r="EC27" s="16"/>
      <c r="ED27" s="16"/>
      <c r="EE27" s="16"/>
      <c r="EF27" s="16"/>
      <c r="EG27" s="16"/>
      <c r="EH27" s="16"/>
      <c r="EI27" s="16"/>
      <c r="EJ27" s="16"/>
      <c r="EK27" s="16"/>
      <c r="EL27" s="16"/>
      <c r="EM27" s="16"/>
      <c r="EN27" s="16"/>
      <c r="EO27" s="16"/>
      <c r="EP27" s="16"/>
      <c r="EQ27" s="16"/>
      <c r="ER27" s="16"/>
      <c r="ES27" s="16"/>
      <c r="ET27" s="16"/>
      <c r="EU27" s="16"/>
      <c r="EV27" s="16"/>
      <c r="EW27" s="16"/>
      <c r="EX27" s="16"/>
      <c r="EY27" s="16"/>
      <c r="EZ27" s="16"/>
      <c r="FA27" s="16"/>
      <c r="FB27" s="16"/>
      <c r="FC27" s="16"/>
      <c r="FD27" s="16"/>
      <c r="FE27" s="16"/>
    </row>
    <row r="28" spans="1:161" s="9" customFormat="1" ht="39.75" customHeight="1" x14ac:dyDescent="0.2">
      <c r="A28" s="10"/>
      <c r="B28" s="17"/>
      <c r="C28" s="17"/>
      <c r="D28" s="17"/>
      <c r="E28" s="17"/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8"/>
      <c r="R28" s="10"/>
      <c r="S28" s="19" t="s">
        <v>14</v>
      </c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20"/>
      <c r="AJ28" s="16"/>
      <c r="AK28" s="16"/>
      <c r="AL28" s="16"/>
      <c r="AM28" s="16"/>
      <c r="AN28" s="16"/>
      <c r="AO28" s="16"/>
      <c r="AP28" s="16"/>
      <c r="AQ28" s="16"/>
      <c r="AR28" s="16"/>
      <c r="AS28" s="16"/>
      <c r="AT28" s="16"/>
      <c r="AU28" s="16"/>
      <c r="AV28" s="16"/>
      <c r="AW28" s="16"/>
      <c r="AX28" s="16"/>
      <c r="AY28" s="16"/>
      <c r="AZ28" s="16"/>
      <c r="BA28" s="16"/>
      <c r="BB28" s="16"/>
      <c r="BC28" s="16"/>
      <c r="BD28" s="16"/>
      <c r="BE28" s="16"/>
      <c r="BF28" s="16"/>
      <c r="BG28" s="16"/>
      <c r="BH28" s="16"/>
      <c r="BI28" s="16"/>
      <c r="BJ28" s="16"/>
      <c r="BK28" s="16"/>
      <c r="BL28" s="16"/>
      <c r="BM28" s="16"/>
      <c r="BN28" s="16"/>
      <c r="BO28" s="16"/>
      <c r="BP28" s="16"/>
      <c r="BQ28" s="16"/>
      <c r="BR28" s="16"/>
      <c r="BS28" s="16"/>
      <c r="BT28" s="16"/>
      <c r="BU28" s="16"/>
      <c r="BV28" s="16"/>
      <c r="BW28" s="16"/>
      <c r="BX28" s="16"/>
      <c r="BY28" s="16"/>
      <c r="BZ28" s="16"/>
      <c r="CA28" s="16"/>
      <c r="CB28" s="16"/>
      <c r="CC28" s="16"/>
      <c r="CD28" s="16"/>
      <c r="CE28" s="16"/>
      <c r="CF28" s="16"/>
      <c r="CG28" s="16"/>
      <c r="CH28" s="16"/>
      <c r="CI28" s="16"/>
      <c r="CJ28" s="16"/>
      <c r="CK28" s="16"/>
      <c r="CL28" s="16"/>
      <c r="CM28" s="16"/>
      <c r="CN28" s="16"/>
      <c r="CO28" s="16"/>
      <c r="CP28" s="16"/>
      <c r="CQ28" s="16"/>
      <c r="CR28" s="16"/>
      <c r="CS28" s="16"/>
      <c r="CT28" s="16"/>
      <c r="CU28" s="16"/>
      <c r="CV28" s="16"/>
      <c r="CW28" s="16"/>
      <c r="CX28" s="16"/>
      <c r="CY28" s="16"/>
      <c r="CZ28" s="16"/>
      <c r="DA28" s="16"/>
      <c r="DB28" s="16"/>
      <c r="DC28" s="16"/>
      <c r="DD28" s="16"/>
      <c r="DE28" s="16"/>
      <c r="DF28" s="16"/>
      <c r="DG28" s="16"/>
      <c r="DH28" s="16"/>
      <c r="DI28" s="16"/>
      <c r="DJ28" s="16"/>
      <c r="DK28" s="16"/>
      <c r="DL28" s="16"/>
      <c r="DM28" s="16"/>
      <c r="DN28" s="16"/>
      <c r="DO28" s="16"/>
      <c r="DP28" s="16"/>
      <c r="DQ28" s="16"/>
      <c r="DR28" s="16"/>
      <c r="DS28" s="16"/>
      <c r="DT28" s="16"/>
      <c r="DU28" s="16"/>
      <c r="DV28" s="16"/>
      <c r="DW28" s="16"/>
      <c r="DX28" s="16"/>
      <c r="DY28" s="16"/>
      <c r="DZ28" s="16"/>
      <c r="EA28" s="16"/>
      <c r="EB28" s="16"/>
      <c r="EC28" s="16"/>
      <c r="ED28" s="16"/>
      <c r="EE28" s="16"/>
      <c r="EF28" s="16"/>
      <c r="EG28" s="16"/>
      <c r="EH28" s="16"/>
      <c r="EI28" s="16"/>
      <c r="EJ28" s="16"/>
      <c r="EK28" s="16"/>
      <c r="EL28" s="16"/>
      <c r="EM28" s="16"/>
      <c r="EN28" s="16"/>
      <c r="EO28" s="16"/>
      <c r="EP28" s="16"/>
      <c r="EQ28" s="16"/>
      <c r="ER28" s="16"/>
      <c r="ES28" s="16"/>
      <c r="ET28" s="16"/>
      <c r="EU28" s="16"/>
      <c r="EV28" s="16"/>
      <c r="EW28" s="16"/>
      <c r="EX28" s="16"/>
      <c r="EY28" s="16"/>
      <c r="EZ28" s="16"/>
      <c r="FA28" s="16"/>
      <c r="FB28" s="16"/>
      <c r="FC28" s="16"/>
      <c r="FD28" s="16"/>
      <c r="FE28" s="16"/>
    </row>
    <row r="29" spans="1:161" s="9" customFormat="1" ht="53.25" customHeight="1" x14ac:dyDescent="0.2">
      <c r="A29" s="10"/>
      <c r="B29" s="17"/>
      <c r="C29" s="17"/>
      <c r="D29" s="17"/>
      <c r="E29" s="17"/>
      <c r="F29" s="17"/>
      <c r="G29" s="17"/>
      <c r="H29" s="17"/>
      <c r="I29" s="17"/>
      <c r="J29" s="17"/>
      <c r="K29" s="17"/>
      <c r="L29" s="17"/>
      <c r="M29" s="17"/>
      <c r="N29" s="17"/>
      <c r="O29" s="17"/>
      <c r="P29" s="17"/>
      <c r="Q29" s="18"/>
      <c r="R29" s="10"/>
      <c r="S29" s="19" t="s">
        <v>25</v>
      </c>
      <c r="T29" s="19"/>
      <c r="U29" s="19"/>
      <c r="V29" s="19"/>
      <c r="W29" s="19"/>
      <c r="X29" s="19"/>
      <c r="Y29" s="19"/>
      <c r="Z29" s="19"/>
      <c r="AA29" s="19"/>
      <c r="AB29" s="19"/>
      <c r="AC29" s="19"/>
      <c r="AD29" s="19"/>
      <c r="AE29" s="19"/>
      <c r="AF29" s="19"/>
      <c r="AG29" s="19"/>
      <c r="AH29" s="19"/>
      <c r="AI29" s="20"/>
      <c r="AJ29" s="16"/>
      <c r="AK29" s="16"/>
      <c r="AL29" s="16"/>
      <c r="AM29" s="16"/>
      <c r="AN29" s="16"/>
      <c r="AO29" s="16"/>
      <c r="AP29" s="16"/>
      <c r="AQ29" s="16"/>
      <c r="AR29" s="16"/>
      <c r="AS29" s="16"/>
      <c r="AT29" s="16"/>
      <c r="AU29" s="16"/>
      <c r="AV29" s="16"/>
      <c r="AW29" s="16"/>
      <c r="AX29" s="16"/>
      <c r="AY29" s="16"/>
      <c r="AZ29" s="16"/>
      <c r="BA29" s="16"/>
      <c r="BB29" s="16"/>
      <c r="BC29" s="16"/>
      <c r="BD29" s="16"/>
      <c r="BE29" s="16"/>
      <c r="BF29" s="16"/>
      <c r="BG29" s="16"/>
      <c r="BH29" s="16"/>
      <c r="BI29" s="16"/>
      <c r="BJ29" s="16"/>
      <c r="BK29" s="16"/>
      <c r="BL29" s="16"/>
      <c r="BM29" s="16"/>
      <c r="BN29" s="16"/>
      <c r="BO29" s="16"/>
      <c r="BP29" s="16"/>
      <c r="BQ29" s="16"/>
      <c r="BR29" s="16"/>
      <c r="BS29" s="16"/>
      <c r="BT29" s="16"/>
      <c r="BU29" s="16"/>
      <c r="BV29" s="16"/>
      <c r="BW29" s="16"/>
      <c r="BX29" s="16"/>
      <c r="BY29" s="16"/>
      <c r="BZ29" s="16"/>
      <c r="CA29" s="16"/>
      <c r="CB29" s="16"/>
      <c r="CC29" s="16"/>
      <c r="CD29" s="16"/>
      <c r="CE29" s="16"/>
      <c r="CF29" s="16"/>
      <c r="CG29" s="16"/>
      <c r="CH29" s="16"/>
      <c r="CI29" s="16"/>
      <c r="CJ29" s="16"/>
      <c r="CK29" s="16"/>
      <c r="CL29" s="16"/>
      <c r="CM29" s="16"/>
      <c r="CN29" s="16"/>
      <c r="CO29" s="16"/>
      <c r="CP29" s="16"/>
      <c r="CQ29" s="16"/>
      <c r="CR29" s="16"/>
      <c r="CS29" s="16"/>
      <c r="CT29" s="16"/>
      <c r="CU29" s="16"/>
      <c r="CV29" s="16"/>
      <c r="CW29" s="16"/>
      <c r="CX29" s="16"/>
      <c r="CY29" s="16"/>
      <c r="CZ29" s="16"/>
      <c r="DA29" s="16"/>
      <c r="DB29" s="16"/>
      <c r="DC29" s="16"/>
      <c r="DD29" s="16"/>
      <c r="DE29" s="16"/>
      <c r="DF29" s="16"/>
      <c r="DG29" s="16"/>
      <c r="DH29" s="16"/>
      <c r="DI29" s="16"/>
      <c r="DJ29" s="16"/>
      <c r="DK29" s="16"/>
      <c r="DL29" s="16"/>
      <c r="DM29" s="16"/>
      <c r="DN29" s="16"/>
      <c r="DO29" s="16"/>
      <c r="DP29" s="16"/>
      <c r="DQ29" s="16"/>
      <c r="DR29" s="16"/>
      <c r="DS29" s="16"/>
      <c r="DT29" s="16"/>
      <c r="DU29" s="16"/>
      <c r="DV29" s="16"/>
      <c r="DW29" s="16"/>
      <c r="DX29" s="16"/>
      <c r="DY29" s="16"/>
      <c r="DZ29" s="16"/>
      <c r="EA29" s="16"/>
      <c r="EB29" s="16"/>
      <c r="EC29" s="16"/>
      <c r="ED29" s="16"/>
      <c r="EE29" s="16"/>
      <c r="EF29" s="16"/>
      <c r="EG29" s="16"/>
      <c r="EH29" s="16"/>
      <c r="EI29" s="16"/>
      <c r="EJ29" s="16"/>
      <c r="EK29" s="16"/>
      <c r="EL29" s="16"/>
      <c r="EM29" s="16"/>
      <c r="EN29" s="16"/>
      <c r="EO29" s="16"/>
      <c r="EP29" s="16"/>
      <c r="EQ29" s="16"/>
      <c r="ER29" s="16"/>
      <c r="ES29" s="16"/>
      <c r="ET29" s="16"/>
      <c r="EU29" s="16"/>
      <c r="EV29" s="16"/>
      <c r="EW29" s="16"/>
      <c r="EX29" s="16"/>
      <c r="EY29" s="16"/>
      <c r="EZ29" s="16"/>
      <c r="FA29" s="16"/>
      <c r="FB29" s="16"/>
      <c r="FC29" s="16"/>
      <c r="FD29" s="16"/>
      <c r="FE29" s="16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4" t="s">
        <v>27</v>
      </c>
      <c r="B32" s="15"/>
      <c r="C32" s="15"/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/>
      <c r="BA32" s="15"/>
      <c r="BB32" s="15"/>
      <c r="BC32" s="15"/>
      <c r="BD32" s="15"/>
      <c r="BE32" s="15"/>
      <c r="BF32" s="15"/>
      <c r="BG32" s="15"/>
      <c r="BH32" s="15"/>
      <c r="BI32" s="15"/>
      <c r="BJ32" s="15"/>
      <c r="BK32" s="15"/>
      <c r="BL32" s="15"/>
      <c r="BM32" s="15"/>
      <c r="BN32" s="15"/>
      <c r="BO32" s="15"/>
      <c r="BP32" s="15"/>
      <c r="BQ32" s="15"/>
      <c r="BR32" s="15"/>
      <c r="BS32" s="15"/>
      <c r="BT32" s="15"/>
      <c r="BU32" s="15"/>
      <c r="BV32" s="15"/>
      <c r="BW32" s="15"/>
      <c r="BX32" s="15"/>
      <c r="BY32" s="15"/>
      <c r="BZ32" s="15"/>
      <c r="CA32" s="15"/>
      <c r="CB32" s="15"/>
      <c r="CC32" s="15"/>
      <c r="CD32" s="15"/>
      <c r="CE32" s="15"/>
      <c r="CF32" s="15"/>
      <c r="CG32" s="15"/>
      <c r="CH32" s="15"/>
      <c r="CI32" s="15"/>
      <c r="CJ32" s="15"/>
      <c r="CK32" s="15"/>
      <c r="CL32" s="15"/>
      <c r="CM32" s="15"/>
      <c r="CN32" s="15"/>
      <c r="CO32" s="15"/>
      <c r="CP32" s="15"/>
      <c r="CQ32" s="15"/>
      <c r="CR32" s="15"/>
      <c r="CS32" s="15"/>
      <c r="CT32" s="15"/>
      <c r="CU32" s="15"/>
      <c r="CV32" s="15"/>
      <c r="CW32" s="15"/>
      <c r="CX32" s="15"/>
      <c r="CY32" s="15"/>
      <c r="CZ32" s="15"/>
      <c r="DA32" s="15"/>
      <c r="DB32" s="15"/>
      <c r="DC32" s="15"/>
      <c r="DD32" s="15"/>
      <c r="DE32" s="15"/>
      <c r="DF32" s="15"/>
      <c r="DG32" s="15"/>
      <c r="DH32" s="15"/>
      <c r="DI32" s="15"/>
      <c r="DJ32" s="15"/>
      <c r="DK32" s="15"/>
      <c r="DL32" s="15"/>
      <c r="DM32" s="15"/>
      <c r="DN32" s="15"/>
      <c r="DO32" s="15"/>
      <c r="DP32" s="15"/>
      <c r="DQ32" s="15"/>
      <c r="DR32" s="15"/>
      <c r="DS32" s="15"/>
      <c r="DT32" s="15"/>
      <c r="DU32" s="15"/>
      <c r="DV32" s="15"/>
      <c r="DW32" s="15"/>
      <c r="DX32" s="15"/>
      <c r="DY32" s="15"/>
      <c r="DZ32" s="15"/>
      <c r="EA32" s="15"/>
      <c r="EB32" s="15"/>
      <c r="EC32" s="15"/>
      <c r="ED32" s="15"/>
      <c r="EE32" s="15"/>
      <c r="EF32" s="15"/>
      <c r="EG32" s="15"/>
      <c r="EH32" s="15"/>
      <c r="EI32" s="15"/>
      <c r="EJ32" s="15"/>
      <c r="EK32" s="15"/>
      <c r="EL32" s="15"/>
      <c r="EM32" s="15"/>
      <c r="EN32" s="15"/>
      <c r="EO32" s="15"/>
      <c r="EP32" s="15"/>
      <c r="EQ32" s="15"/>
      <c r="ER32" s="15"/>
      <c r="ES32" s="15"/>
      <c r="ET32" s="15"/>
      <c r="EU32" s="15"/>
      <c r="EV32" s="15"/>
      <c r="EW32" s="15"/>
      <c r="EX32" s="15"/>
      <c r="EY32" s="15"/>
      <c r="EZ32" s="15"/>
      <c r="FA32" s="15"/>
      <c r="FB32" s="15"/>
      <c r="FC32" s="15"/>
      <c r="FD32" s="15"/>
      <c r="FE32" s="15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workbookViewId="0">
      <selection activeCell="FQ22" sqref="FQ22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58" t="s">
        <v>7</v>
      </c>
      <c r="B6" s="58"/>
      <c r="C6" s="58"/>
      <c r="D6" s="58"/>
      <c r="E6" s="58"/>
      <c r="F6" s="58"/>
      <c r="G6" s="58"/>
      <c r="H6" s="58"/>
      <c r="I6" s="58"/>
      <c r="J6" s="58"/>
      <c r="K6" s="58"/>
      <c r="L6" s="58"/>
      <c r="M6" s="58"/>
      <c r="N6" s="58"/>
      <c r="O6" s="58"/>
      <c r="P6" s="58"/>
      <c r="Q6" s="58"/>
      <c r="R6" s="58"/>
      <c r="S6" s="58"/>
      <c r="T6" s="58"/>
      <c r="U6" s="58"/>
      <c r="V6" s="58"/>
      <c r="W6" s="58"/>
      <c r="X6" s="58"/>
      <c r="Y6" s="58"/>
      <c r="Z6" s="58"/>
      <c r="AA6" s="58"/>
      <c r="AB6" s="58"/>
      <c r="AC6" s="58"/>
      <c r="AD6" s="58"/>
      <c r="AE6" s="58"/>
      <c r="AF6" s="58"/>
      <c r="AG6" s="58"/>
      <c r="AH6" s="58"/>
      <c r="AI6" s="58"/>
      <c r="AJ6" s="58"/>
      <c r="AK6" s="58"/>
      <c r="AL6" s="58"/>
      <c r="AM6" s="58"/>
      <c r="AN6" s="58"/>
      <c r="AO6" s="58"/>
      <c r="AP6" s="58"/>
      <c r="AQ6" s="58"/>
      <c r="AR6" s="58"/>
      <c r="AS6" s="58"/>
      <c r="AT6" s="58"/>
      <c r="AU6" s="58"/>
      <c r="AV6" s="58"/>
      <c r="AW6" s="58"/>
      <c r="AX6" s="58"/>
      <c r="AY6" s="58"/>
      <c r="AZ6" s="58"/>
      <c r="BA6" s="58"/>
      <c r="BB6" s="58"/>
      <c r="BC6" s="58"/>
      <c r="BD6" s="58"/>
      <c r="BE6" s="58"/>
      <c r="BF6" s="58"/>
      <c r="BG6" s="58"/>
      <c r="BH6" s="58"/>
      <c r="BI6" s="58"/>
      <c r="BJ6" s="58"/>
      <c r="BK6" s="58"/>
      <c r="BL6" s="58"/>
      <c r="BM6" s="58"/>
      <c r="BN6" s="58"/>
      <c r="BO6" s="58"/>
      <c r="BP6" s="58"/>
      <c r="BQ6" s="58"/>
      <c r="BR6" s="58"/>
      <c r="BS6" s="58"/>
      <c r="BT6" s="58"/>
      <c r="BU6" s="58"/>
      <c r="BV6" s="58"/>
      <c r="BW6" s="58"/>
      <c r="BX6" s="58"/>
      <c r="BY6" s="58"/>
      <c r="BZ6" s="58"/>
      <c r="CA6" s="58"/>
      <c r="CB6" s="58"/>
      <c r="CC6" s="58"/>
      <c r="CD6" s="58"/>
      <c r="CE6" s="58"/>
      <c r="CF6" s="58"/>
      <c r="CG6" s="58"/>
      <c r="CH6" s="58"/>
      <c r="CI6" s="58"/>
      <c r="CJ6" s="58"/>
      <c r="CK6" s="58"/>
      <c r="CL6" s="58"/>
      <c r="CM6" s="58"/>
      <c r="CN6" s="58"/>
      <c r="CO6" s="58"/>
      <c r="CP6" s="58"/>
      <c r="CQ6" s="58"/>
      <c r="CR6" s="58"/>
      <c r="CS6" s="58"/>
      <c r="CT6" s="58"/>
      <c r="CU6" s="58"/>
      <c r="CV6" s="58"/>
      <c r="CW6" s="58"/>
      <c r="CX6" s="58"/>
      <c r="CY6" s="58"/>
      <c r="CZ6" s="58"/>
      <c r="DA6" s="58"/>
      <c r="DB6" s="58"/>
      <c r="DC6" s="58"/>
      <c r="DD6" s="58"/>
      <c r="DE6" s="58"/>
      <c r="DF6" s="58"/>
      <c r="DG6" s="58"/>
      <c r="DH6" s="58"/>
      <c r="DI6" s="58"/>
      <c r="DJ6" s="58"/>
      <c r="DK6" s="58"/>
      <c r="DL6" s="58"/>
      <c r="DM6" s="58"/>
      <c r="DN6" s="58"/>
      <c r="DO6" s="58"/>
      <c r="DP6" s="58"/>
      <c r="DQ6" s="58"/>
      <c r="DR6" s="58"/>
      <c r="DS6" s="58"/>
      <c r="DT6" s="58"/>
      <c r="DU6" s="58"/>
      <c r="DV6" s="58"/>
      <c r="DW6" s="58"/>
      <c r="DX6" s="58"/>
      <c r="DY6" s="58"/>
      <c r="DZ6" s="58"/>
      <c r="EA6" s="58"/>
      <c r="EB6" s="58"/>
      <c r="EC6" s="58"/>
      <c r="ED6" s="58"/>
      <c r="EE6" s="58"/>
      <c r="EF6" s="58"/>
      <c r="EG6" s="58"/>
      <c r="EH6" s="58"/>
      <c r="EI6" s="58"/>
      <c r="EJ6" s="58"/>
      <c r="EK6" s="58"/>
      <c r="EL6" s="58"/>
      <c r="EM6" s="58"/>
      <c r="EN6" s="58"/>
      <c r="EO6" s="58"/>
      <c r="EP6" s="58"/>
      <c r="EQ6" s="58"/>
      <c r="ER6" s="58"/>
      <c r="ES6" s="58"/>
      <c r="ET6" s="58"/>
      <c r="EU6" s="58"/>
      <c r="EV6" s="58"/>
      <c r="EW6" s="58"/>
      <c r="EX6" s="58"/>
      <c r="EY6" s="58"/>
      <c r="EZ6" s="58"/>
      <c r="FA6" s="58"/>
      <c r="FB6" s="58"/>
      <c r="FC6" s="58"/>
      <c r="FD6" s="58"/>
      <c r="FE6" s="58"/>
    </row>
    <row r="7" spans="1:161" s="2" customFormat="1" ht="15.75" customHeight="1" x14ac:dyDescent="0.25">
      <c r="A7" s="58" t="s">
        <v>8</v>
      </c>
      <c r="B7" s="58"/>
      <c r="C7" s="58"/>
      <c r="D7" s="58"/>
      <c r="E7" s="58"/>
      <c r="F7" s="58"/>
      <c r="G7" s="58"/>
      <c r="H7" s="58"/>
      <c r="I7" s="58"/>
      <c r="J7" s="58"/>
      <c r="K7" s="58"/>
      <c r="L7" s="58"/>
      <c r="M7" s="58"/>
      <c r="N7" s="58"/>
      <c r="O7" s="58"/>
      <c r="P7" s="58"/>
      <c r="Q7" s="58"/>
      <c r="R7" s="58"/>
      <c r="S7" s="58"/>
      <c r="T7" s="58"/>
      <c r="U7" s="58"/>
      <c r="V7" s="58"/>
      <c r="W7" s="58"/>
      <c r="X7" s="58"/>
      <c r="Y7" s="58"/>
      <c r="Z7" s="58"/>
      <c r="AA7" s="58"/>
      <c r="AB7" s="58"/>
      <c r="AC7" s="58"/>
      <c r="AD7" s="58"/>
      <c r="AE7" s="58"/>
      <c r="AF7" s="58"/>
      <c r="AG7" s="58"/>
      <c r="AH7" s="58"/>
      <c r="AI7" s="58"/>
      <c r="AJ7" s="58"/>
      <c r="AK7" s="58"/>
      <c r="AL7" s="58"/>
      <c r="AM7" s="58"/>
      <c r="AN7" s="58"/>
      <c r="AO7" s="58"/>
      <c r="AP7" s="58"/>
      <c r="AQ7" s="58"/>
      <c r="AR7" s="58"/>
      <c r="AS7" s="58"/>
      <c r="AT7" s="58"/>
      <c r="AU7" s="58"/>
      <c r="AV7" s="58"/>
      <c r="AW7" s="58"/>
      <c r="AX7" s="58"/>
      <c r="AY7" s="58"/>
      <c r="AZ7" s="58"/>
      <c r="BA7" s="58"/>
      <c r="BB7" s="58"/>
      <c r="BC7" s="58"/>
      <c r="BD7" s="58"/>
      <c r="BE7" s="58"/>
      <c r="BF7" s="58"/>
      <c r="BG7" s="58"/>
      <c r="BH7" s="58"/>
      <c r="BI7" s="58"/>
      <c r="BJ7" s="58"/>
      <c r="BK7" s="58"/>
      <c r="BL7" s="58"/>
      <c r="BM7" s="58"/>
      <c r="BN7" s="58"/>
      <c r="BO7" s="58"/>
      <c r="BP7" s="58"/>
      <c r="BQ7" s="58"/>
      <c r="BR7" s="58"/>
      <c r="BS7" s="58"/>
      <c r="BT7" s="58"/>
      <c r="BU7" s="58"/>
      <c r="BV7" s="58"/>
      <c r="BW7" s="58"/>
      <c r="BX7" s="58"/>
      <c r="BY7" s="58"/>
      <c r="BZ7" s="58"/>
      <c r="CA7" s="58"/>
      <c r="CB7" s="58"/>
      <c r="CC7" s="58"/>
      <c r="CD7" s="58"/>
      <c r="CE7" s="58"/>
      <c r="CF7" s="58"/>
      <c r="CG7" s="58"/>
      <c r="CH7" s="58"/>
      <c r="CI7" s="58"/>
      <c r="CJ7" s="58"/>
      <c r="CK7" s="58"/>
      <c r="CL7" s="58"/>
      <c r="CM7" s="58"/>
      <c r="CN7" s="58"/>
      <c r="CO7" s="58"/>
      <c r="CP7" s="58"/>
      <c r="CQ7" s="58"/>
      <c r="CR7" s="58"/>
      <c r="CS7" s="58"/>
      <c r="CT7" s="58"/>
      <c r="CU7" s="58"/>
      <c r="CV7" s="58"/>
      <c r="CW7" s="58"/>
      <c r="CX7" s="58"/>
      <c r="CY7" s="58"/>
      <c r="CZ7" s="58"/>
      <c r="DA7" s="58"/>
      <c r="DB7" s="58"/>
      <c r="DC7" s="58"/>
      <c r="DD7" s="58"/>
      <c r="DE7" s="58"/>
      <c r="DF7" s="58"/>
      <c r="DG7" s="58"/>
      <c r="DH7" s="58"/>
      <c r="DI7" s="58"/>
      <c r="DJ7" s="58"/>
      <c r="DK7" s="58"/>
      <c r="DL7" s="58"/>
      <c r="DM7" s="58"/>
      <c r="DN7" s="58"/>
      <c r="DO7" s="58"/>
      <c r="DP7" s="58"/>
      <c r="DQ7" s="58"/>
      <c r="DR7" s="58"/>
      <c r="DS7" s="58"/>
      <c r="DT7" s="58"/>
      <c r="DU7" s="58"/>
      <c r="DV7" s="58"/>
      <c r="DW7" s="58"/>
      <c r="DX7" s="58"/>
      <c r="DY7" s="58"/>
      <c r="DZ7" s="58"/>
      <c r="EA7" s="58"/>
      <c r="EB7" s="58"/>
      <c r="EC7" s="58"/>
      <c r="ED7" s="58"/>
      <c r="EE7" s="58"/>
      <c r="EF7" s="58"/>
      <c r="EG7" s="58"/>
      <c r="EH7" s="58"/>
      <c r="EI7" s="58"/>
      <c r="EJ7" s="58"/>
      <c r="EK7" s="58"/>
      <c r="EL7" s="58"/>
      <c r="EM7" s="58"/>
      <c r="EN7" s="58"/>
      <c r="EO7" s="58"/>
      <c r="EP7" s="58"/>
      <c r="EQ7" s="58"/>
      <c r="ER7" s="58"/>
      <c r="ES7" s="58"/>
      <c r="ET7" s="58"/>
      <c r="EU7" s="58"/>
      <c r="EV7" s="58"/>
      <c r="EW7" s="58"/>
      <c r="EX7" s="58"/>
      <c r="EY7" s="58"/>
      <c r="EZ7" s="58"/>
      <c r="FA7" s="58"/>
      <c r="FB7" s="58"/>
      <c r="FC7" s="58"/>
      <c r="FD7" s="58"/>
      <c r="FE7" s="58"/>
    </row>
    <row r="8" spans="1:161" s="2" customFormat="1" ht="15.75" customHeight="1" x14ac:dyDescent="0.25">
      <c r="A8" s="58" t="s">
        <v>9</v>
      </c>
      <c r="B8" s="58"/>
      <c r="C8" s="58"/>
      <c r="D8" s="58"/>
      <c r="E8" s="58"/>
      <c r="F8" s="58"/>
      <c r="G8" s="58"/>
      <c r="H8" s="58"/>
      <c r="I8" s="58"/>
      <c r="J8" s="58"/>
      <c r="K8" s="58"/>
      <c r="L8" s="58"/>
      <c r="M8" s="58"/>
      <c r="N8" s="58"/>
      <c r="O8" s="58"/>
      <c r="P8" s="58"/>
      <c r="Q8" s="58"/>
      <c r="R8" s="58"/>
      <c r="S8" s="58"/>
      <c r="T8" s="58"/>
      <c r="U8" s="58"/>
      <c r="V8" s="58"/>
      <c r="W8" s="58"/>
      <c r="X8" s="58"/>
      <c r="Y8" s="58"/>
      <c r="Z8" s="58"/>
      <c r="AA8" s="58"/>
      <c r="AB8" s="58"/>
      <c r="AC8" s="58"/>
      <c r="AD8" s="58"/>
      <c r="AE8" s="58"/>
      <c r="AF8" s="58"/>
      <c r="AG8" s="58"/>
      <c r="AH8" s="58"/>
      <c r="AI8" s="58"/>
      <c r="AJ8" s="58"/>
      <c r="AK8" s="58"/>
      <c r="AL8" s="58"/>
      <c r="AM8" s="58"/>
      <c r="AN8" s="58"/>
      <c r="AO8" s="58"/>
      <c r="AP8" s="58"/>
      <c r="AQ8" s="58"/>
      <c r="AR8" s="58"/>
      <c r="AS8" s="58"/>
      <c r="AT8" s="58"/>
      <c r="AU8" s="58"/>
      <c r="AV8" s="58"/>
      <c r="AW8" s="58"/>
      <c r="AX8" s="58"/>
      <c r="AY8" s="58"/>
      <c r="AZ8" s="58"/>
      <c r="BA8" s="58"/>
      <c r="BB8" s="58"/>
      <c r="BC8" s="58"/>
      <c r="BD8" s="58"/>
      <c r="BE8" s="58"/>
      <c r="BF8" s="58"/>
      <c r="BG8" s="58"/>
      <c r="BH8" s="58"/>
      <c r="BI8" s="58"/>
      <c r="BJ8" s="58"/>
      <c r="BK8" s="58"/>
      <c r="BL8" s="58"/>
      <c r="BM8" s="58"/>
      <c r="BN8" s="58"/>
      <c r="BO8" s="58"/>
      <c r="BP8" s="58"/>
      <c r="BQ8" s="58"/>
      <c r="BR8" s="58"/>
      <c r="BS8" s="58"/>
      <c r="BT8" s="58"/>
      <c r="BU8" s="58"/>
      <c r="BV8" s="58"/>
      <c r="BW8" s="58"/>
      <c r="BX8" s="58"/>
      <c r="BY8" s="58"/>
      <c r="BZ8" s="58"/>
      <c r="CA8" s="58"/>
      <c r="CB8" s="58"/>
      <c r="CC8" s="58"/>
      <c r="CD8" s="58"/>
      <c r="CE8" s="58"/>
      <c r="CF8" s="58"/>
      <c r="CG8" s="58"/>
      <c r="CH8" s="58"/>
      <c r="CI8" s="58"/>
      <c r="CJ8" s="58"/>
      <c r="CK8" s="58"/>
      <c r="CL8" s="58"/>
      <c r="CM8" s="58"/>
      <c r="CN8" s="58"/>
      <c r="CO8" s="58"/>
      <c r="CP8" s="58"/>
      <c r="CQ8" s="58"/>
      <c r="CR8" s="58"/>
      <c r="CS8" s="58"/>
      <c r="CT8" s="58"/>
      <c r="CU8" s="58"/>
      <c r="CV8" s="58"/>
      <c r="CW8" s="58"/>
      <c r="CX8" s="58"/>
      <c r="CY8" s="58"/>
      <c r="CZ8" s="58"/>
      <c r="DA8" s="58"/>
      <c r="DB8" s="58"/>
      <c r="DC8" s="58"/>
      <c r="DD8" s="58"/>
      <c r="DE8" s="58"/>
      <c r="DF8" s="58"/>
      <c r="DG8" s="58"/>
      <c r="DH8" s="58"/>
      <c r="DI8" s="58"/>
      <c r="DJ8" s="58"/>
      <c r="DK8" s="58"/>
      <c r="DL8" s="58"/>
      <c r="DM8" s="58"/>
      <c r="DN8" s="58"/>
      <c r="DO8" s="58"/>
      <c r="DP8" s="58"/>
      <c r="DQ8" s="58"/>
      <c r="DR8" s="58"/>
      <c r="DS8" s="58"/>
      <c r="DT8" s="58"/>
      <c r="DU8" s="58"/>
      <c r="DV8" s="58"/>
      <c r="DW8" s="58"/>
      <c r="DX8" s="58"/>
      <c r="DY8" s="58"/>
      <c r="DZ8" s="58"/>
      <c r="EA8" s="58"/>
      <c r="EB8" s="58"/>
      <c r="EC8" s="58"/>
      <c r="ED8" s="58"/>
      <c r="EE8" s="58"/>
      <c r="EF8" s="58"/>
      <c r="EG8" s="58"/>
      <c r="EH8" s="58"/>
      <c r="EI8" s="58"/>
      <c r="EJ8" s="58"/>
      <c r="EK8" s="58"/>
      <c r="EL8" s="58"/>
      <c r="EM8" s="58"/>
      <c r="EN8" s="58"/>
      <c r="EO8" s="58"/>
      <c r="EP8" s="58"/>
      <c r="EQ8" s="58"/>
      <c r="ER8" s="58"/>
      <c r="ES8" s="58"/>
      <c r="ET8" s="58"/>
      <c r="EU8" s="58"/>
      <c r="EV8" s="58"/>
      <c r="EW8" s="58"/>
      <c r="EX8" s="58"/>
      <c r="EY8" s="58"/>
      <c r="EZ8" s="58"/>
      <c r="FA8" s="58"/>
      <c r="FB8" s="58"/>
      <c r="FC8" s="58"/>
      <c r="FD8" s="58"/>
      <c r="FE8" s="58"/>
    </row>
    <row r="10" spans="1:161" s="2" customFormat="1" ht="15.75" x14ac:dyDescent="0.25">
      <c r="A10" s="59" t="s">
        <v>10</v>
      </c>
      <c r="B10" s="59"/>
      <c r="C10" s="59"/>
      <c r="D10" s="59"/>
      <c r="E10" s="59"/>
      <c r="F10" s="59"/>
      <c r="G10" s="59"/>
      <c r="H10" s="59"/>
      <c r="I10" s="59"/>
      <c r="J10" s="59"/>
      <c r="K10" s="59"/>
      <c r="L10" s="59"/>
      <c r="M10" s="59"/>
      <c r="N10" s="59"/>
      <c r="O10" s="59"/>
      <c r="P10" s="59"/>
      <c r="Q10" s="59"/>
      <c r="R10" s="59"/>
      <c r="S10" s="59"/>
      <c r="T10" s="59"/>
      <c r="U10" s="59"/>
      <c r="V10" s="59"/>
      <c r="W10" s="59"/>
      <c r="X10" s="59"/>
      <c r="Y10" s="59"/>
      <c r="Z10" s="59"/>
      <c r="AA10" s="59"/>
      <c r="AB10" s="59"/>
      <c r="AC10" s="59"/>
      <c r="AD10" s="59"/>
      <c r="AE10" s="59"/>
      <c r="AF10" s="59"/>
      <c r="AG10" s="59"/>
      <c r="AH10" s="59"/>
      <c r="AI10" s="59"/>
      <c r="AJ10" s="59"/>
      <c r="AK10" s="59"/>
      <c r="AL10" s="59"/>
      <c r="AM10" s="59"/>
      <c r="AN10" s="59"/>
      <c r="AO10" s="59"/>
      <c r="AP10" s="59"/>
      <c r="AQ10" s="59"/>
      <c r="AR10" s="59"/>
      <c r="AS10" s="59"/>
      <c r="AT10" s="59"/>
      <c r="AU10" s="59"/>
      <c r="AV10" s="59"/>
      <c r="AW10" s="59"/>
      <c r="AX10" s="59"/>
      <c r="AY10" s="59"/>
      <c r="AZ10" s="59"/>
      <c r="BA10" s="59"/>
      <c r="BB10" s="59"/>
      <c r="BC10" s="59"/>
      <c r="BD10" s="59"/>
      <c r="BE10" s="59"/>
      <c r="BF10" s="59"/>
      <c r="BG10" s="59"/>
      <c r="BH10" s="59"/>
      <c r="BI10" s="59"/>
      <c r="BJ10" s="59"/>
      <c r="BK10" s="59"/>
      <c r="BL10" s="59"/>
      <c r="BM10" s="59"/>
      <c r="BN10" s="59"/>
      <c r="BO10" s="59"/>
      <c r="BP10" s="59"/>
      <c r="BQ10" s="59"/>
      <c r="BR10" s="59"/>
      <c r="BS10" s="59"/>
      <c r="BT10" s="59"/>
      <c r="BU10" s="59"/>
      <c r="BV10" s="59"/>
      <c r="BW10" s="59"/>
      <c r="BX10" s="59"/>
      <c r="BY10" s="59"/>
      <c r="BZ10" s="59"/>
      <c r="CA10" s="59"/>
      <c r="CB10" s="59"/>
      <c r="CC10" s="59"/>
      <c r="CD10" s="59"/>
      <c r="CE10" s="59"/>
      <c r="CF10" s="59"/>
      <c r="CG10" s="59"/>
      <c r="CH10" s="59"/>
      <c r="CI10" s="59"/>
      <c r="CJ10" s="59"/>
      <c r="CK10" s="59"/>
      <c r="CL10" s="59"/>
      <c r="CM10" s="59"/>
      <c r="CN10" s="59"/>
      <c r="CO10" s="59"/>
      <c r="CP10" s="59"/>
      <c r="CQ10" s="59"/>
      <c r="CR10" s="59"/>
      <c r="CS10" s="59"/>
      <c r="CT10" s="59"/>
      <c r="CU10" s="59"/>
      <c r="CV10" s="59"/>
      <c r="CW10" s="59"/>
      <c r="CX10" s="59"/>
      <c r="CY10" s="59"/>
      <c r="CZ10" s="59"/>
      <c r="DA10" s="59"/>
      <c r="DB10" s="59"/>
      <c r="DC10" s="59"/>
      <c r="DD10" s="59"/>
      <c r="DE10" s="59"/>
      <c r="DF10" s="59"/>
      <c r="DG10" s="59"/>
      <c r="DH10" s="59"/>
      <c r="DI10" s="59"/>
      <c r="DJ10" s="59"/>
      <c r="DK10" s="59"/>
      <c r="DL10" s="59"/>
      <c r="DM10" s="59"/>
      <c r="DN10" s="59"/>
      <c r="DO10" s="59"/>
      <c r="DP10" s="59"/>
      <c r="DQ10" s="59"/>
      <c r="DR10" s="59"/>
      <c r="DS10" s="59"/>
      <c r="DT10" s="59"/>
      <c r="DU10" s="59"/>
      <c r="DV10" s="59"/>
      <c r="DW10" s="59"/>
      <c r="DX10" s="59"/>
      <c r="DY10" s="59"/>
      <c r="DZ10" s="59"/>
      <c r="EA10" s="59"/>
      <c r="EB10" s="59"/>
      <c r="EC10" s="59"/>
      <c r="ED10" s="59"/>
      <c r="EE10" s="59"/>
      <c r="EF10" s="59"/>
      <c r="EG10" s="59"/>
      <c r="EH10" s="59"/>
      <c r="EI10" s="59"/>
      <c r="EJ10" s="59"/>
      <c r="EK10" s="59"/>
      <c r="EL10" s="59"/>
      <c r="EM10" s="59"/>
      <c r="EN10" s="59"/>
      <c r="EO10" s="59"/>
      <c r="EP10" s="59"/>
      <c r="EQ10" s="59"/>
      <c r="ER10" s="59"/>
      <c r="ES10" s="59"/>
      <c r="ET10" s="59"/>
      <c r="EU10" s="59"/>
      <c r="EV10" s="59"/>
      <c r="EW10" s="59"/>
      <c r="EX10" s="59"/>
      <c r="EY10" s="59"/>
      <c r="EZ10" s="59"/>
      <c r="FA10" s="59"/>
      <c r="FB10" s="59"/>
      <c r="FC10" s="59"/>
      <c r="FD10" s="59"/>
      <c r="FE10" s="59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60" t="s">
        <v>69</v>
      </c>
      <c r="AC12" s="60"/>
      <c r="AD12" s="60"/>
      <c r="AE12" s="60"/>
      <c r="AF12" s="60"/>
      <c r="AG12" s="60"/>
      <c r="AH12" s="60"/>
      <c r="AI12" s="60"/>
      <c r="AJ12" s="60"/>
      <c r="AK12" s="60"/>
      <c r="AL12" s="60"/>
      <c r="AM12" s="60"/>
      <c r="AN12" s="60"/>
      <c r="AO12" s="60"/>
      <c r="AP12" s="60"/>
      <c r="AQ12" s="60"/>
      <c r="AR12" s="60"/>
      <c r="AS12" s="60"/>
      <c r="AT12" s="60"/>
      <c r="AU12" s="60"/>
      <c r="AV12" s="60"/>
      <c r="AW12" s="60"/>
      <c r="AX12" s="60"/>
      <c r="AY12" s="60"/>
      <c r="AZ12" s="60"/>
      <c r="BA12" s="60"/>
      <c r="BB12" s="60"/>
      <c r="BC12" s="60"/>
      <c r="BD12" s="60"/>
      <c r="BE12" s="60"/>
      <c r="BF12" s="60"/>
      <c r="BG12" s="60"/>
      <c r="BH12" s="60"/>
      <c r="BI12" s="60"/>
      <c r="BJ12" s="60"/>
      <c r="BK12" s="60"/>
      <c r="BL12" s="60"/>
      <c r="BM12" s="60"/>
      <c r="BN12" s="60"/>
      <c r="BO12" s="60"/>
      <c r="BP12" s="60"/>
      <c r="BQ12" s="60"/>
      <c r="BR12" s="60"/>
      <c r="BS12" s="60"/>
      <c r="BT12" s="60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60" t="s">
        <v>31</v>
      </c>
      <c r="Z14" s="60"/>
      <c r="AA14" s="60"/>
      <c r="AB14" s="60"/>
      <c r="AC14" s="60"/>
      <c r="AD14" s="60"/>
      <c r="AE14" s="60"/>
      <c r="AF14" s="60"/>
      <c r="AG14" s="60"/>
      <c r="AH14" s="60"/>
      <c r="AI14" s="60"/>
      <c r="AJ14" s="60"/>
      <c r="AK14" s="60"/>
      <c r="AL14" s="60"/>
      <c r="AM14" s="60"/>
      <c r="AN14" s="60"/>
      <c r="AO14" s="60"/>
      <c r="AP14" s="60"/>
      <c r="AQ14" s="60"/>
      <c r="AR14" s="60"/>
      <c r="AS14" s="60"/>
      <c r="AT14" s="60"/>
      <c r="AU14" s="60"/>
      <c r="AV14" s="60"/>
      <c r="AW14" s="60"/>
      <c r="AX14" s="60"/>
      <c r="AY14" s="60"/>
      <c r="AZ14" s="60"/>
      <c r="BA14" s="60"/>
      <c r="BB14" s="60"/>
      <c r="BC14" s="60"/>
      <c r="BD14" s="60"/>
      <c r="BE14" s="60"/>
      <c r="BF14" s="60"/>
      <c r="BG14" s="60"/>
      <c r="BH14" s="60"/>
      <c r="BI14" s="60"/>
      <c r="BJ14" s="60"/>
      <c r="BK14" s="60"/>
      <c r="BL14" s="60"/>
      <c r="BM14" s="60"/>
      <c r="BN14" s="60"/>
      <c r="BO14" s="60"/>
      <c r="BP14" s="60"/>
      <c r="BQ14" s="60"/>
      <c r="BR14" s="60"/>
      <c r="BS14" s="60"/>
      <c r="BT14" s="60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48" t="s">
        <v>132</v>
      </c>
      <c r="U16" s="48"/>
      <c r="V16" s="48"/>
      <c r="W16" s="48"/>
      <c r="X16" s="48"/>
      <c r="Y16" s="48"/>
      <c r="Z16" s="48"/>
      <c r="AA16" s="48"/>
      <c r="AB16" s="48"/>
      <c r="AC16" s="48"/>
      <c r="AD16" s="48"/>
      <c r="AE16" s="48"/>
      <c r="AF16" s="48"/>
      <c r="AG16" s="48"/>
      <c r="AH16" s="48"/>
      <c r="AI16" s="48"/>
      <c r="AJ16" s="48"/>
      <c r="AK16" s="48"/>
      <c r="AL16" s="48"/>
      <c r="AM16" s="48"/>
      <c r="AN16" s="48"/>
      <c r="AO16" s="48"/>
      <c r="AP16" s="48"/>
      <c r="AQ16" s="48"/>
      <c r="AR16" s="48"/>
      <c r="AS16" s="48"/>
      <c r="AT16" s="48"/>
      <c r="AU16" s="48"/>
      <c r="AV16" s="48"/>
      <c r="AW16" s="48"/>
      <c r="AX16" s="48"/>
      <c r="AY16" s="48"/>
      <c r="AZ16" s="48"/>
      <c r="BA16" s="48"/>
      <c r="BB16" s="48"/>
      <c r="BC16" s="48"/>
      <c r="BD16" s="48"/>
      <c r="BE16" s="48"/>
      <c r="BF16" s="48"/>
      <c r="BG16" s="48"/>
      <c r="BH16" s="48"/>
      <c r="BI16" s="48"/>
      <c r="BJ16" s="48"/>
      <c r="BK16" s="48"/>
      <c r="BL16" s="48"/>
      <c r="BM16" s="48"/>
      <c r="BN16" s="48"/>
      <c r="BO16" s="48"/>
      <c r="BP16" s="48"/>
      <c r="BQ16" s="48"/>
      <c r="BR16" s="48"/>
      <c r="BS16" s="48"/>
      <c r="BT16" s="48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49"/>
      <c r="B18" s="50"/>
      <c r="C18" s="50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1"/>
      <c r="R18" s="26"/>
      <c r="S18" s="27"/>
      <c r="T18" s="27"/>
      <c r="U18" s="27"/>
      <c r="V18" s="27"/>
      <c r="W18" s="27"/>
      <c r="X18" s="27"/>
      <c r="Y18" s="27"/>
      <c r="Z18" s="27"/>
      <c r="AA18" s="27"/>
      <c r="AB18" s="27"/>
      <c r="AC18" s="27"/>
      <c r="AD18" s="27"/>
      <c r="AE18" s="27"/>
      <c r="AF18" s="27"/>
      <c r="AG18" s="27"/>
      <c r="AH18" s="27"/>
      <c r="AI18" s="28"/>
      <c r="AJ18" s="26" t="s">
        <v>15</v>
      </c>
      <c r="AK18" s="27"/>
      <c r="AL18" s="27"/>
      <c r="AM18" s="27"/>
      <c r="AN18" s="27"/>
      <c r="AO18" s="27"/>
      <c r="AP18" s="27"/>
      <c r="AQ18" s="27"/>
      <c r="AR18" s="27"/>
      <c r="AS18" s="27"/>
      <c r="AT18" s="27"/>
      <c r="AU18" s="27"/>
      <c r="AV18" s="27"/>
      <c r="AW18" s="27"/>
      <c r="AX18" s="27"/>
      <c r="AY18" s="27"/>
      <c r="AZ18" s="27"/>
      <c r="BA18" s="28"/>
      <c r="BB18" s="35" t="s">
        <v>20</v>
      </c>
      <c r="BC18" s="36"/>
      <c r="BD18" s="36"/>
      <c r="BE18" s="36"/>
      <c r="BF18" s="36"/>
      <c r="BG18" s="36"/>
      <c r="BH18" s="36"/>
      <c r="BI18" s="36"/>
      <c r="BJ18" s="36"/>
      <c r="BK18" s="36"/>
      <c r="BL18" s="36"/>
      <c r="BM18" s="36"/>
      <c r="BN18" s="36"/>
      <c r="BO18" s="36"/>
      <c r="BP18" s="36"/>
      <c r="BQ18" s="36"/>
      <c r="BR18" s="36"/>
      <c r="BS18" s="36"/>
      <c r="BT18" s="36"/>
      <c r="BU18" s="36"/>
      <c r="BV18" s="36"/>
      <c r="BW18" s="36"/>
      <c r="BX18" s="36"/>
      <c r="BY18" s="36"/>
      <c r="BZ18" s="36"/>
      <c r="CA18" s="36"/>
      <c r="CB18" s="36"/>
      <c r="CC18" s="36"/>
      <c r="CD18" s="36"/>
      <c r="CE18" s="36"/>
      <c r="CF18" s="36"/>
      <c r="CG18" s="37"/>
      <c r="CH18" s="26" t="s">
        <v>21</v>
      </c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27"/>
      <c r="CW18" s="27"/>
      <c r="CX18" s="27"/>
      <c r="CY18" s="27"/>
      <c r="CZ18" s="27"/>
      <c r="DA18" s="27"/>
      <c r="DB18" s="28"/>
      <c r="DC18" s="26" t="s">
        <v>22</v>
      </c>
      <c r="DD18" s="27"/>
      <c r="DE18" s="27"/>
      <c r="DF18" s="27"/>
      <c r="DG18" s="27"/>
      <c r="DH18" s="27"/>
      <c r="DI18" s="27"/>
      <c r="DJ18" s="27"/>
      <c r="DK18" s="27"/>
      <c r="DL18" s="27"/>
      <c r="DM18" s="27"/>
      <c r="DN18" s="27"/>
      <c r="DO18" s="27"/>
      <c r="DP18" s="27"/>
      <c r="DQ18" s="27"/>
      <c r="DR18" s="27"/>
      <c r="DS18" s="27"/>
      <c r="DT18" s="28"/>
      <c r="DU18" s="35" t="s">
        <v>23</v>
      </c>
      <c r="DV18" s="36"/>
      <c r="DW18" s="36"/>
      <c r="DX18" s="36"/>
      <c r="DY18" s="36"/>
      <c r="DZ18" s="36"/>
      <c r="EA18" s="36"/>
      <c r="EB18" s="36"/>
      <c r="EC18" s="36"/>
      <c r="ED18" s="36"/>
      <c r="EE18" s="36"/>
      <c r="EF18" s="36"/>
      <c r="EG18" s="36"/>
      <c r="EH18" s="36"/>
      <c r="EI18" s="36"/>
      <c r="EJ18" s="36"/>
      <c r="EK18" s="36"/>
      <c r="EL18" s="36"/>
      <c r="EM18" s="36"/>
      <c r="EN18" s="37"/>
      <c r="EO18" s="26" t="s">
        <v>24</v>
      </c>
      <c r="EP18" s="27"/>
      <c r="EQ18" s="27"/>
      <c r="ER18" s="27"/>
      <c r="ES18" s="27"/>
      <c r="ET18" s="27"/>
      <c r="EU18" s="27"/>
      <c r="EV18" s="27"/>
      <c r="EW18" s="27"/>
      <c r="EX18" s="27"/>
      <c r="EY18" s="27"/>
      <c r="EZ18" s="27"/>
      <c r="FA18" s="27"/>
      <c r="FB18" s="27"/>
      <c r="FC18" s="27"/>
      <c r="FD18" s="27"/>
      <c r="FE18" s="28"/>
    </row>
    <row r="19" spans="1:161" s="9" customFormat="1" ht="15" customHeight="1" x14ac:dyDescent="0.2">
      <c r="A19" s="52"/>
      <c r="B19" s="53"/>
      <c r="C19" s="53"/>
      <c r="D19" s="53"/>
      <c r="E19" s="53"/>
      <c r="F19" s="53"/>
      <c r="G19" s="53"/>
      <c r="H19" s="53"/>
      <c r="I19" s="53"/>
      <c r="J19" s="53"/>
      <c r="K19" s="53"/>
      <c r="L19" s="53"/>
      <c r="M19" s="53"/>
      <c r="N19" s="53"/>
      <c r="O19" s="53"/>
      <c r="P19" s="53"/>
      <c r="Q19" s="54"/>
      <c r="R19" s="29"/>
      <c r="S19" s="30"/>
      <c r="T19" s="30"/>
      <c r="U19" s="30"/>
      <c r="V19" s="30"/>
      <c r="W19" s="30"/>
      <c r="X19" s="30"/>
      <c r="Y19" s="30"/>
      <c r="Z19" s="30"/>
      <c r="AA19" s="30"/>
      <c r="AB19" s="30"/>
      <c r="AC19" s="30"/>
      <c r="AD19" s="30"/>
      <c r="AE19" s="30"/>
      <c r="AF19" s="30"/>
      <c r="AG19" s="30"/>
      <c r="AH19" s="30"/>
      <c r="AI19" s="31"/>
      <c r="AJ19" s="29"/>
      <c r="AK19" s="30"/>
      <c r="AL19" s="30"/>
      <c r="AM19" s="30"/>
      <c r="AN19" s="30"/>
      <c r="AO19" s="30"/>
      <c r="AP19" s="30"/>
      <c r="AQ19" s="30"/>
      <c r="AR19" s="30"/>
      <c r="AS19" s="30"/>
      <c r="AT19" s="30"/>
      <c r="AU19" s="30"/>
      <c r="AV19" s="30"/>
      <c r="AW19" s="30"/>
      <c r="AX19" s="30"/>
      <c r="AY19" s="30"/>
      <c r="AZ19" s="30"/>
      <c r="BA19" s="31"/>
      <c r="BB19" s="38" t="s">
        <v>16</v>
      </c>
      <c r="BC19" s="39"/>
      <c r="BD19" s="39"/>
      <c r="BE19" s="39"/>
      <c r="BF19" s="39"/>
      <c r="BG19" s="39"/>
      <c r="BH19" s="39"/>
      <c r="BI19" s="39"/>
      <c r="BJ19" s="39"/>
      <c r="BK19" s="39"/>
      <c r="BL19" s="39"/>
      <c r="BM19" s="39"/>
      <c r="BN19" s="39"/>
      <c r="BO19" s="39"/>
      <c r="BP19" s="39"/>
      <c r="BQ19" s="40"/>
      <c r="BR19" s="38" t="s">
        <v>17</v>
      </c>
      <c r="BS19" s="39"/>
      <c r="BT19" s="39"/>
      <c r="BU19" s="39"/>
      <c r="BV19" s="39"/>
      <c r="BW19" s="39"/>
      <c r="BX19" s="39"/>
      <c r="BY19" s="39"/>
      <c r="BZ19" s="39"/>
      <c r="CA19" s="39"/>
      <c r="CB19" s="39"/>
      <c r="CC19" s="39"/>
      <c r="CD19" s="39"/>
      <c r="CE19" s="39"/>
      <c r="CF19" s="39"/>
      <c r="CG19" s="40"/>
      <c r="CH19" s="29"/>
      <c r="CI19" s="30"/>
      <c r="CJ19" s="30"/>
      <c r="CK19" s="30"/>
      <c r="CL19" s="30"/>
      <c r="CM19" s="30"/>
      <c r="CN19" s="30"/>
      <c r="CO19" s="30"/>
      <c r="CP19" s="30"/>
      <c r="CQ19" s="30"/>
      <c r="CR19" s="30"/>
      <c r="CS19" s="30"/>
      <c r="CT19" s="30"/>
      <c r="CU19" s="30"/>
      <c r="CV19" s="30"/>
      <c r="CW19" s="30"/>
      <c r="CX19" s="30"/>
      <c r="CY19" s="30"/>
      <c r="CZ19" s="30"/>
      <c r="DA19" s="30"/>
      <c r="DB19" s="31"/>
      <c r="DC19" s="29"/>
      <c r="DD19" s="30"/>
      <c r="DE19" s="30"/>
      <c r="DF19" s="30"/>
      <c r="DG19" s="30"/>
      <c r="DH19" s="30"/>
      <c r="DI19" s="30"/>
      <c r="DJ19" s="30"/>
      <c r="DK19" s="30"/>
      <c r="DL19" s="30"/>
      <c r="DM19" s="30"/>
      <c r="DN19" s="30"/>
      <c r="DO19" s="30"/>
      <c r="DP19" s="30"/>
      <c r="DQ19" s="30"/>
      <c r="DR19" s="30"/>
      <c r="DS19" s="30"/>
      <c r="DT19" s="31"/>
      <c r="DU19" s="41" t="s">
        <v>18</v>
      </c>
      <c r="DV19" s="42"/>
      <c r="DW19" s="42"/>
      <c r="DX19" s="42"/>
      <c r="DY19" s="42"/>
      <c r="DZ19" s="42"/>
      <c r="EA19" s="42"/>
      <c r="EB19" s="42"/>
      <c r="EC19" s="42"/>
      <c r="ED19" s="43"/>
      <c r="EE19" s="41" t="s">
        <v>19</v>
      </c>
      <c r="EF19" s="42"/>
      <c r="EG19" s="42"/>
      <c r="EH19" s="42"/>
      <c r="EI19" s="42"/>
      <c r="EJ19" s="42"/>
      <c r="EK19" s="42"/>
      <c r="EL19" s="42"/>
      <c r="EM19" s="42"/>
      <c r="EN19" s="43"/>
      <c r="EO19" s="29"/>
      <c r="EP19" s="30"/>
      <c r="EQ19" s="30"/>
      <c r="ER19" s="30"/>
      <c r="ES19" s="30"/>
      <c r="ET19" s="30"/>
      <c r="EU19" s="30"/>
      <c r="EV19" s="30"/>
      <c r="EW19" s="30"/>
      <c r="EX19" s="30"/>
      <c r="EY19" s="30"/>
      <c r="EZ19" s="30"/>
      <c r="FA19" s="30"/>
      <c r="FB19" s="30"/>
      <c r="FC19" s="30"/>
      <c r="FD19" s="30"/>
      <c r="FE19" s="31"/>
    </row>
    <row r="20" spans="1:161" s="9" customFormat="1" ht="19.5" customHeight="1" x14ac:dyDescent="0.2">
      <c r="A20" s="55"/>
      <c r="B20" s="56"/>
      <c r="C20" s="56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7"/>
      <c r="R20" s="32"/>
      <c r="S20" s="33"/>
      <c r="T20" s="33"/>
      <c r="U20" s="33"/>
      <c r="V20" s="33"/>
      <c r="W20" s="33"/>
      <c r="X20" s="33"/>
      <c r="Y20" s="33"/>
      <c r="Z20" s="33"/>
      <c r="AA20" s="33"/>
      <c r="AB20" s="33"/>
      <c r="AC20" s="33"/>
      <c r="AD20" s="33"/>
      <c r="AE20" s="33"/>
      <c r="AF20" s="33"/>
      <c r="AG20" s="33"/>
      <c r="AH20" s="33"/>
      <c r="AI20" s="34"/>
      <c r="AJ20" s="32"/>
      <c r="AK20" s="33"/>
      <c r="AL20" s="33"/>
      <c r="AM20" s="33"/>
      <c r="AN20" s="33"/>
      <c r="AO20" s="33"/>
      <c r="AP20" s="33"/>
      <c r="AQ20" s="33"/>
      <c r="AR20" s="33"/>
      <c r="AS20" s="33"/>
      <c r="AT20" s="33"/>
      <c r="AU20" s="33"/>
      <c r="AV20" s="33"/>
      <c r="AW20" s="33"/>
      <c r="AX20" s="33"/>
      <c r="AY20" s="33"/>
      <c r="AZ20" s="33"/>
      <c r="BA20" s="34"/>
      <c r="BB20" s="47" t="s">
        <v>18</v>
      </c>
      <c r="BC20" s="47"/>
      <c r="BD20" s="47"/>
      <c r="BE20" s="47"/>
      <c r="BF20" s="47"/>
      <c r="BG20" s="47"/>
      <c r="BH20" s="47"/>
      <c r="BI20" s="47"/>
      <c r="BJ20" s="47" t="s">
        <v>19</v>
      </c>
      <c r="BK20" s="47"/>
      <c r="BL20" s="47"/>
      <c r="BM20" s="47"/>
      <c r="BN20" s="47"/>
      <c r="BO20" s="47"/>
      <c r="BP20" s="47"/>
      <c r="BQ20" s="47"/>
      <c r="BR20" s="47" t="s">
        <v>18</v>
      </c>
      <c r="BS20" s="47"/>
      <c r="BT20" s="47"/>
      <c r="BU20" s="47"/>
      <c r="BV20" s="47"/>
      <c r="BW20" s="47"/>
      <c r="BX20" s="47"/>
      <c r="BY20" s="47"/>
      <c r="BZ20" s="47" t="s">
        <v>19</v>
      </c>
      <c r="CA20" s="47"/>
      <c r="CB20" s="47"/>
      <c r="CC20" s="47"/>
      <c r="CD20" s="47"/>
      <c r="CE20" s="47"/>
      <c r="CF20" s="47"/>
      <c r="CG20" s="47"/>
      <c r="CH20" s="32"/>
      <c r="CI20" s="33"/>
      <c r="CJ20" s="33"/>
      <c r="CK20" s="33"/>
      <c r="CL20" s="33"/>
      <c r="CM20" s="33"/>
      <c r="CN20" s="33"/>
      <c r="CO20" s="33"/>
      <c r="CP20" s="33"/>
      <c r="CQ20" s="33"/>
      <c r="CR20" s="33"/>
      <c r="CS20" s="33"/>
      <c r="CT20" s="33"/>
      <c r="CU20" s="33"/>
      <c r="CV20" s="33"/>
      <c r="CW20" s="33"/>
      <c r="CX20" s="33"/>
      <c r="CY20" s="33"/>
      <c r="CZ20" s="33"/>
      <c r="DA20" s="33"/>
      <c r="DB20" s="34"/>
      <c r="DC20" s="32"/>
      <c r="DD20" s="33"/>
      <c r="DE20" s="33"/>
      <c r="DF20" s="33"/>
      <c r="DG20" s="33"/>
      <c r="DH20" s="33"/>
      <c r="DI20" s="33"/>
      <c r="DJ20" s="33"/>
      <c r="DK20" s="33"/>
      <c r="DL20" s="33"/>
      <c r="DM20" s="33"/>
      <c r="DN20" s="33"/>
      <c r="DO20" s="33"/>
      <c r="DP20" s="33"/>
      <c r="DQ20" s="33"/>
      <c r="DR20" s="33"/>
      <c r="DS20" s="33"/>
      <c r="DT20" s="34"/>
      <c r="DU20" s="44"/>
      <c r="DV20" s="45"/>
      <c r="DW20" s="45"/>
      <c r="DX20" s="45"/>
      <c r="DY20" s="45"/>
      <c r="DZ20" s="45"/>
      <c r="EA20" s="45"/>
      <c r="EB20" s="45"/>
      <c r="EC20" s="45"/>
      <c r="ED20" s="46"/>
      <c r="EE20" s="44"/>
      <c r="EF20" s="45"/>
      <c r="EG20" s="45"/>
      <c r="EH20" s="45"/>
      <c r="EI20" s="45"/>
      <c r="EJ20" s="45"/>
      <c r="EK20" s="45"/>
      <c r="EL20" s="45"/>
      <c r="EM20" s="45"/>
      <c r="EN20" s="46"/>
      <c r="EO20" s="32"/>
      <c r="EP20" s="33"/>
      <c r="EQ20" s="33"/>
      <c r="ER20" s="33"/>
      <c r="ES20" s="33"/>
      <c r="ET20" s="33"/>
      <c r="EU20" s="33"/>
      <c r="EV20" s="33"/>
      <c r="EW20" s="33"/>
      <c r="EX20" s="33"/>
      <c r="EY20" s="33"/>
      <c r="EZ20" s="33"/>
      <c r="FA20" s="33"/>
      <c r="FB20" s="33"/>
      <c r="FC20" s="33"/>
      <c r="FD20" s="33"/>
      <c r="FE20" s="34"/>
    </row>
    <row r="21" spans="1:161" s="9" customFormat="1" ht="14.25" customHeight="1" x14ac:dyDescent="0.2">
      <c r="A21" s="23">
        <v>1</v>
      </c>
      <c r="B21" s="24"/>
      <c r="C21" s="24"/>
      <c r="D21" s="24"/>
      <c r="E21" s="24"/>
      <c r="F21" s="24"/>
      <c r="G21" s="24"/>
      <c r="H21" s="24"/>
      <c r="I21" s="24"/>
      <c r="J21" s="24"/>
      <c r="K21" s="24"/>
      <c r="L21" s="24"/>
      <c r="M21" s="24"/>
      <c r="N21" s="24"/>
      <c r="O21" s="24"/>
      <c r="P21" s="24"/>
      <c r="Q21" s="25"/>
      <c r="R21" s="23">
        <v>2</v>
      </c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5"/>
      <c r="AJ21" s="16">
        <v>3</v>
      </c>
      <c r="AK21" s="16"/>
      <c r="AL21" s="16"/>
      <c r="AM21" s="16"/>
      <c r="AN21" s="16"/>
      <c r="AO21" s="16"/>
      <c r="AP21" s="16"/>
      <c r="AQ21" s="16"/>
      <c r="AR21" s="16"/>
      <c r="AS21" s="16"/>
      <c r="AT21" s="16"/>
      <c r="AU21" s="16"/>
      <c r="AV21" s="16"/>
      <c r="AW21" s="16"/>
      <c r="AX21" s="16"/>
      <c r="AY21" s="16"/>
      <c r="AZ21" s="16"/>
      <c r="BA21" s="16"/>
      <c r="BB21" s="16">
        <v>4</v>
      </c>
      <c r="BC21" s="16"/>
      <c r="BD21" s="16"/>
      <c r="BE21" s="16"/>
      <c r="BF21" s="16"/>
      <c r="BG21" s="16"/>
      <c r="BH21" s="16"/>
      <c r="BI21" s="16"/>
      <c r="BJ21" s="16">
        <v>5</v>
      </c>
      <c r="BK21" s="16"/>
      <c r="BL21" s="16"/>
      <c r="BM21" s="16"/>
      <c r="BN21" s="16"/>
      <c r="BO21" s="16"/>
      <c r="BP21" s="16"/>
      <c r="BQ21" s="16"/>
      <c r="BR21" s="16">
        <v>6</v>
      </c>
      <c r="BS21" s="16"/>
      <c r="BT21" s="16"/>
      <c r="BU21" s="16"/>
      <c r="BV21" s="16"/>
      <c r="BW21" s="16"/>
      <c r="BX21" s="16"/>
      <c r="BY21" s="16"/>
      <c r="BZ21" s="16">
        <v>7</v>
      </c>
      <c r="CA21" s="16"/>
      <c r="CB21" s="16"/>
      <c r="CC21" s="16"/>
      <c r="CD21" s="16"/>
      <c r="CE21" s="16"/>
      <c r="CF21" s="16"/>
      <c r="CG21" s="16"/>
      <c r="CH21" s="16">
        <v>8</v>
      </c>
      <c r="CI21" s="16"/>
      <c r="CJ21" s="16"/>
      <c r="CK21" s="16"/>
      <c r="CL21" s="16"/>
      <c r="CM21" s="16"/>
      <c r="CN21" s="16"/>
      <c r="CO21" s="16"/>
      <c r="CP21" s="16"/>
      <c r="CQ21" s="16"/>
      <c r="CR21" s="16"/>
      <c r="CS21" s="16"/>
      <c r="CT21" s="16"/>
      <c r="CU21" s="16"/>
      <c r="CV21" s="16"/>
      <c r="CW21" s="16"/>
      <c r="CX21" s="16"/>
      <c r="CY21" s="16"/>
      <c r="CZ21" s="16"/>
      <c r="DA21" s="16"/>
      <c r="DB21" s="16"/>
      <c r="DC21" s="16">
        <v>9</v>
      </c>
      <c r="DD21" s="16"/>
      <c r="DE21" s="16"/>
      <c r="DF21" s="16"/>
      <c r="DG21" s="16"/>
      <c r="DH21" s="16"/>
      <c r="DI21" s="16"/>
      <c r="DJ21" s="16"/>
      <c r="DK21" s="16"/>
      <c r="DL21" s="16"/>
      <c r="DM21" s="16"/>
      <c r="DN21" s="16"/>
      <c r="DO21" s="16"/>
      <c r="DP21" s="16"/>
      <c r="DQ21" s="16"/>
      <c r="DR21" s="16"/>
      <c r="DS21" s="16"/>
      <c r="DT21" s="16"/>
      <c r="DU21" s="16">
        <v>10</v>
      </c>
      <c r="DV21" s="16"/>
      <c r="DW21" s="16"/>
      <c r="DX21" s="16"/>
      <c r="DY21" s="16"/>
      <c r="DZ21" s="16"/>
      <c r="EA21" s="16"/>
      <c r="EB21" s="16"/>
      <c r="EC21" s="16"/>
      <c r="ED21" s="16"/>
      <c r="EE21" s="16">
        <v>11</v>
      </c>
      <c r="EF21" s="16"/>
      <c r="EG21" s="16"/>
      <c r="EH21" s="16"/>
      <c r="EI21" s="16"/>
      <c r="EJ21" s="16"/>
      <c r="EK21" s="16"/>
      <c r="EL21" s="16"/>
      <c r="EM21" s="16"/>
      <c r="EN21" s="16"/>
      <c r="EO21" s="16">
        <v>12</v>
      </c>
      <c r="EP21" s="16"/>
      <c r="EQ21" s="16"/>
      <c r="ER21" s="16"/>
      <c r="ES21" s="16"/>
      <c r="ET21" s="16"/>
      <c r="EU21" s="16"/>
      <c r="EV21" s="16"/>
      <c r="EW21" s="16"/>
      <c r="EX21" s="16"/>
      <c r="EY21" s="16"/>
      <c r="EZ21" s="16"/>
      <c r="FA21" s="16"/>
      <c r="FB21" s="16"/>
      <c r="FC21" s="16"/>
      <c r="FD21" s="16"/>
      <c r="FE21" s="16"/>
    </row>
    <row r="22" spans="1:161" s="9" customFormat="1" ht="13.5" customHeight="1" x14ac:dyDescent="0.2">
      <c r="A22" s="10"/>
      <c r="B22" s="17" t="s">
        <v>11</v>
      </c>
      <c r="C22" s="17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  <c r="O22" s="17"/>
      <c r="P22" s="17"/>
      <c r="Q22" s="18"/>
      <c r="R22" s="10"/>
      <c r="S22" s="19" t="s">
        <v>12</v>
      </c>
      <c r="T22" s="19"/>
      <c r="U22" s="19"/>
      <c r="V22" s="19"/>
      <c r="W22" s="19"/>
      <c r="X22" s="19"/>
      <c r="Y22" s="19"/>
      <c r="Z22" s="19"/>
      <c r="AA22" s="19"/>
      <c r="AB22" s="19"/>
      <c r="AC22" s="19"/>
      <c r="AD22" s="19"/>
      <c r="AE22" s="19"/>
      <c r="AF22" s="19"/>
      <c r="AG22" s="19"/>
      <c r="AH22" s="19"/>
      <c r="AI22" s="20"/>
      <c r="AJ22" s="61">
        <v>2.9</v>
      </c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16"/>
      <c r="BC22" s="16"/>
      <c r="BD22" s="16"/>
      <c r="BE22" s="16"/>
      <c r="BF22" s="16"/>
      <c r="BG22" s="16"/>
      <c r="BH22" s="16"/>
      <c r="BI22" s="16"/>
      <c r="BJ22" s="16"/>
      <c r="BK22" s="16"/>
      <c r="BL22" s="16"/>
      <c r="BM22" s="16"/>
      <c r="BN22" s="16"/>
      <c r="BO22" s="16"/>
      <c r="BP22" s="16"/>
      <c r="BQ22" s="16"/>
      <c r="BR22" s="61">
        <v>20.100000000000001</v>
      </c>
      <c r="BS22" s="61"/>
      <c r="BT22" s="61"/>
      <c r="BU22" s="61"/>
      <c r="BV22" s="61"/>
      <c r="BW22" s="61"/>
      <c r="BX22" s="61"/>
      <c r="BY22" s="61"/>
      <c r="BZ22" s="61">
        <v>20.100000000000001</v>
      </c>
      <c r="CA22" s="61"/>
      <c r="CB22" s="61"/>
      <c r="CC22" s="61"/>
      <c r="CD22" s="61"/>
      <c r="CE22" s="61"/>
      <c r="CF22" s="61"/>
      <c r="CG22" s="61"/>
      <c r="CH22" s="61">
        <v>2.9</v>
      </c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>
        <v>20.100000000000001</v>
      </c>
      <c r="DD22" s="61"/>
      <c r="DE22" s="61"/>
      <c r="DF22" s="61"/>
      <c r="DG22" s="61"/>
      <c r="DH22" s="61"/>
      <c r="DI22" s="61"/>
      <c r="DJ22" s="61"/>
      <c r="DK22" s="61"/>
      <c r="DL22" s="61"/>
      <c r="DM22" s="61"/>
      <c r="DN22" s="61"/>
      <c r="DO22" s="61"/>
      <c r="DP22" s="61"/>
      <c r="DQ22" s="61"/>
      <c r="DR22" s="61"/>
      <c r="DS22" s="61"/>
      <c r="DT22" s="61"/>
      <c r="DU22" s="16">
        <v>3</v>
      </c>
      <c r="DV22" s="16"/>
      <c r="DW22" s="16"/>
      <c r="DX22" s="16"/>
      <c r="DY22" s="16"/>
      <c r="DZ22" s="16"/>
      <c r="EA22" s="16"/>
      <c r="EB22" s="16"/>
      <c r="EC22" s="16"/>
      <c r="ED22" s="16"/>
      <c r="EE22" s="61">
        <f>2000/720</f>
        <v>2.7777777777777777</v>
      </c>
      <c r="EF22" s="61"/>
      <c r="EG22" s="61"/>
      <c r="EH22" s="61"/>
      <c r="EI22" s="61"/>
      <c r="EJ22" s="61"/>
      <c r="EK22" s="61"/>
      <c r="EL22" s="61"/>
      <c r="EM22" s="61"/>
      <c r="EN22" s="61"/>
      <c r="EO22" s="61">
        <f>AJ22+EE22</f>
        <v>5.6777777777777771</v>
      </c>
      <c r="EP22" s="16"/>
      <c r="EQ22" s="16"/>
      <c r="ER22" s="16"/>
      <c r="ES22" s="16"/>
      <c r="ET22" s="16"/>
      <c r="EU22" s="16"/>
      <c r="EV22" s="16"/>
      <c r="EW22" s="16"/>
      <c r="EX22" s="16"/>
      <c r="EY22" s="16"/>
      <c r="EZ22" s="16"/>
      <c r="FA22" s="16"/>
      <c r="FB22" s="16"/>
      <c r="FC22" s="16"/>
      <c r="FD22" s="16"/>
      <c r="FE22" s="16"/>
    </row>
    <row r="23" spans="1:161" s="9" customFormat="1" ht="39.75" customHeight="1" x14ac:dyDescent="0.2">
      <c r="A23" s="10"/>
      <c r="B23" s="17" t="s">
        <v>33</v>
      </c>
      <c r="C23" s="17"/>
      <c r="D23" s="17"/>
      <c r="E23" s="17"/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8"/>
      <c r="R23" s="10"/>
      <c r="S23" s="19" t="s">
        <v>13</v>
      </c>
      <c r="T23" s="19"/>
      <c r="U23" s="19"/>
      <c r="V23" s="19"/>
      <c r="W23" s="19"/>
      <c r="X23" s="19"/>
      <c r="Y23" s="19"/>
      <c r="Z23" s="19"/>
      <c r="AA23" s="19"/>
      <c r="AB23" s="19"/>
      <c r="AC23" s="19"/>
      <c r="AD23" s="19"/>
      <c r="AE23" s="19"/>
      <c r="AF23" s="19"/>
      <c r="AG23" s="19"/>
      <c r="AH23" s="19"/>
      <c r="AI23" s="20"/>
      <c r="AJ23" s="62">
        <f>1315/720</f>
        <v>1.8263888888888888</v>
      </c>
      <c r="AK23" s="62"/>
      <c r="AL23" s="62"/>
      <c r="AM23" s="62"/>
      <c r="AN23" s="62"/>
      <c r="AO23" s="62"/>
      <c r="AP23" s="62"/>
      <c r="AQ23" s="62"/>
      <c r="AR23" s="62"/>
      <c r="AS23" s="62"/>
      <c r="AT23" s="62"/>
      <c r="AU23" s="62"/>
      <c r="AV23" s="62"/>
      <c r="AW23" s="62"/>
      <c r="AX23" s="62"/>
      <c r="AY23" s="62"/>
      <c r="AZ23" s="62"/>
      <c r="BA23" s="62"/>
      <c r="BB23" s="16"/>
      <c r="BC23" s="16"/>
      <c r="BD23" s="16"/>
      <c r="BE23" s="16"/>
      <c r="BF23" s="16"/>
      <c r="BG23" s="16"/>
      <c r="BH23" s="16"/>
      <c r="BI23" s="16"/>
      <c r="BJ23" s="16"/>
      <c r="BK23" s="16"/>
      <c r="BL23" s="16"/>
      <c r="BM23" s="16"/>
      <c r="BN23" s="16"/>
      <c r="BO23" s="16"/>
      <c r="BP23" s="16"/>
      <c r="BQ23" s="16"/>
      <c r="BR23" s="16"/>
      <c r="BS23" s="16"/>
      <c r="BT23" s="16"/>
      <c r="BU23" s="16"/>
      <c r="BV23" s="16"/>
      <c r="BW23" s="16"/>
      <c r="BX23" s="16"/>
      <c r="BY23" s="16"/>
      <c r="BZ23" s="16"/>
      <c r="CA23" s="16"/>
      <c r="CB23" s="16"/>
      <c r="CC23" s="16"/>
      <c r="CD23" s="16"/>
      <c r="CE23" s="16"/>
      <c r="CF23" s="16"/>
      <c r="CG23" s="16"/>
      <c r="CH23" s="16"/>
      <c r="CI23" s="16"/>
      <c r="CJ23" s="16"/>
      <c r="CK23" s="16"/>
      <c r="CL23" s="16"/>
      <c r="CM23" s="16"/>
      <c r="CN23" s="16"/>
      <c r="CO23" s="16"/>
      <c r="CP23" s="16"/>
      <c r="CQ23" s="16"/>
      <c r="CR23" s="16"/>
      <c r="CS23" s="16"/>
      <c r="CT23" s="16"/>
      <c r="CU23" s="16"/>
      <c r="CV23" s="16"/>
      <c r="CW23" s="16"/>
      <c r="CX23" s="16"/>
      <c r="CY23" s="16"/>
      <c r="CZ23" s="16"/>
      <c r="DA23" s="16"/>
      <c r="DB23" s="16"/>
      <c r="DC23" s="16"/>
      <c r="DD23" s="16"/>
      <c r="DE23" s="16"/>
      <c r="DF23" s="16"/>
      <c r="DG23" s="16"/>
      <c r="DH23" s="16"/>
      <c r="DI23" s="16"/>
      <c r="DJ23" s="16"/>
      <c r="DK23" s="16"/>
      <c r="DL23" s="16"/>
      <c r="DM23" s="16"/>
      <c r="DN23" s="16"/>
      <c r="DO23" s="16"/>
      <c r="DP23" s="16"/>
      <c r="DQ23" s="16"/>
      <c r="DR23" s="16"/>
      <c r="DS23" s="16"/>
      <c r="DT23" s="16"/>
      <c r="DU23" s="63">
        <f>608/720</f>
        <v>0.84444444444444444</v>
      </c>
      <c r="DV23" s="64"/>
      <c r="DW23" s="64"/>
      <c r="DX23" s="64"/>
      <c r="DY23" s="64"/>
      <c r="DZ23" s="64"/>
      <c r="EA23" s="64"/>
      <c r="EB23" s="64"/>
      <c r="EC23" s="64"/>
      <c r="ED23" s="65"/>
      <c r="EE23" s="63">
        <f>1315/720</f>
        <v>1.8263888888888888</v>
      </c>
      <c r="EF23" s="64"/>
      <c r="EG23" s="64"/>
      <c r="EH23" s="64"/>
      <c r="EI23" s="64"/>
      <c r="EJ23" s="64"/>
      <c r="EK23" s="64"/>
      <c r="EL23" s="64"/>
      <c r="EM23" s="64"/>
      <c r="EN23" s="65"/>
      <c r="EO23" s="61">
        <f>AJ23+EE23</f>
        <v>3.6527777777777777</v>
      </c>
      <c r="EP23" s="61"/>
      <c r="EQ23" s="61"/>
      <c r="ER23" s="61"/>
      <c r="ES23" s="61"/>
      <c r="ET23" s="61"/>
      <c r="EU23" s="61"/>
      <c r="EV23" s="61"/>
      <c r="EW23" s="61"/>
      <c r="EX23" s="61"/>
      <c r="EY23" s="61"/>
      <c r="EZ23" s="61"/>
      <c r="FA23" s="61"/>
      <c r="FB23" s="61"/>
      <c r="FC23" s="61"/>
      <c r="FD23" s="61"/>
      <c r="FE23" s="61"/>
    </row>
    <row r="24" spans="1:161" s="9" customFormat="1" ht="39.75" customHeight="1" x14ac:dyDescent="0.2">
      <c r="A24" s="10"/>
      <c r="B24" s="17"/>
      <c r="C24" s="17"/>
      <c r="D24" s="17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8"/>
      <c r="R24" s="10"/>
      <c r="S24" s="19" t="s">
        <v>14</v>
      </c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  <c r="AE24" s="19"/>
      <c r="AF24" s="19"/>
      <c r="AG24" s="19"/>
      <c r="AH24" s="19"/>
      <c r="AI24" s="20"/>
      <c r="AJ24" s="16"/>
      <c r="AK24" s="16"/>
      <c r="AL24" s="16"/>
      <c r="AM24" s="16"/>
      <c r="AN24" s="16"/>
      <c r="AO24" s="16"/>
      <c r="AP24" s="16"/>
      <c r="AQ24" s="16"/>
      <c r="AR24" s="16"/>
      <c r="AS24" s="16"/>
      <c r="AT24" s="16"/>
      <c r="AU24" s="16"/>
      <c r="AV24" s="16"/>
      <c r="AW24" s="16"/>
      <c r="AX24" s="16"/>
      <c r="AY24" s="16"/>
      <c r="AZ24" s="16"/>
      <c r="BA24" s="16"/>
      <c r="BB24" s="16"/>
      <c r="BC24" s="16"/>
      <c r="BD24" s="16"/>
      <c r="BE24" s="16"/>
      <c r="BF24" s="16"/>
      <c r="BG24" s="16"/>
      <c r="BH24" s="16"/>
      <c r="BI24" s="16"/>
      <c r="BJ24" s="16"/>
      <c r="BK24" s="16"/>
      <c r="BL24" s="16"/>
      <c r="BM24" s="16"/>
      <c r="BN24" s="16"/>
      <c r="BO24" s="16"/>
      <c r="BP24" s="16"/>
      <c r="BQ24" s="16"/>
      <c r="BR24" s="16"/>
      <c r="BS24" s="16"/>
      <c r="BT24" s="16"/>
      <c r="BU24" s="16"/>
      <c r="BV24" s="16"/>
      <c r="BW24" s="16"/>
      <c r="BX24" s="16"/>
      <c r="BY24" s="16"/>
      <c r="BZ24" s="16"/>
      <c r="CA24" s="16"/>
      <c r="CB24" s="16"/>
      <c r="CC24" s="16"/>
      <c r="CD24" s="16"/>
      <c r="CE24" s="16"/>
      <c r="CF24" s="16"/>
      <c r="CG24" s="16"/>
      <c r="CH24" s="16"/>
      <c r="CI24" s="16"/>
      <c r="CJ24" s="16"/>
      <c r="CK24" s="16"/>
      <c r="CL24" s="16"/>
      <c r="CM24" s="16"/>
      <c r="CN24" s="16"/>
      <c r="CO24" s="16"/>
      <c r="CP24" s="16"/>
      <c r="CQ24" s="16"/>
      <c r="CR24" s="16"/>
      <c r="CS24" s="16"/>
      <c r="CT24" s="16"/>
      <c r="CU24" s="16"/>
      <c r="CV24" s="16"/>
      <c r="CW24" s="16"/>
      <c r="CX24" s="16"/>
      <c r="CY24" s="16"/>
      <c r="CZ24" s="16"/>
      <c r="DA24" s="16"/>
      <c r="DB24" s="16"/>
      <c r="DC24" s="16"/>
      <c r="DD24" s="16"/>
      <c r="DE24" s="16"/>
      <c r="DF24" s="16"/>
      <c r="DG24" s="16"/>
      <c r="DH24" s="16"/>
      <c r="DI24" s="16"/>
      <c r="DJ24" s="16"/>
      <c r="DK24" s="16"/>
      <c r="DL24" s="16"/>
      <c r="DM24" s="16"/>
      <c r="DN24" s="16"/>
      <c r="DO24" s="16"/>
      <c r="DP24" s="16"/>
      <c r="DQ24" s="16"/>
      <c r="DR24" s="16"/>
      <c r="DS24" s="16"/>
      <c r="DT24" s="16"/>
      <c r="DU24" s="16"/>
      <c r="DV24" s="16"/>
      <c r="DW24" s="16"/>
      <c r="DX24" s="16"/>
      <c r="DY24" s="16"/>
      <c r="DZ24" s="16"/>
      <c r="EA24" s="16"/>
      <c r="EB24" s="16"/>
      <c r="EC24" s="16"/>
      <c r="ED24" s="16"/>
      <c r="EE24" s="16"/>
      <c r="EF24" s="16"/>
      <c r="EG24" s="16"/>
      <c r="EH24" s="16"/>
      <c r="EI24" s="16"/>
      <c r="EJ24" s="16"/>
      <c r="EK24" s="16"/>
      <c r="EL24" s="16"/>
      <c r="EM24" s="16"/>
      <c r="EN24" s="16"/>
      <c r="EO24" s="16"/>
      <c r="EP24" s="16"/>
      <c r="EQ24" s="16"/>
      <c r="ER24" s="16"/>
      <c r="ES24" s="16"/>
      <c r="ET24" s="16"/>
      <c r="EU24" s="16"/>
      <c r="EV24" s="16"/>
      <c r="EW24" s="16"/>
      <c r="EX24" s="16"/>
      <c r="EY24" s="16"/>
      <c r="EZ24" s="16"/>
      <c r="FA24" s="16"/>
      <c r="FB24" s="16"/>
      <c r="FC24" s="16"/>
      <c r="FD24" s="16"/>
      <c r="FE24" s="16"/>
    </row>
    <row r="25" spans="1:161" s="9" customFormat="1" ht="53.25" customHeight="1" x14ac:dyDescent="0.2">
      <c r="A25" s="10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8"/>
      <c r="R25" s="10"/>
      <c r="S25" s="19" t="s">
        <v>25</v>
      </c>
      <c r="T25" s="19"/>
      <c r="U25" s="19"/>
      <c r="V25" s="19"/>
      <c r="W25" s="19"/>
      <c r="X25" s="19"/>
      <c r="Y25" s="19"/>
      <c r="Z25" s="19"/>
      <c r="AA25" s="19"/>
      <c r="AB25" s="19"/>
      <c r="AC25" s="19"/>
      <c r="AD25" s="19"/>
      <c r="AE25" s="19"/>
      <c r="AF25" s="19"/>
      <c r="AG25" s="19"/>
      <c r="AH25" s="19"/>
      <c r="AI25" s="20"/>
      <c r="AJ25" s="16"/>
      <c r="AK25" s="16"/>
      <c r="AL25" s="16"/>
      <c r="AM25" s="16"/>
      <c r="AN25" s="16"/>
      <c r="AO25" s="16"/>
      <c r="AP25" s="16"/>
      <c r="AQ25" s="16"/>
      <c r="AR25" s="16"/>
      <c r="AS25" s="16"/>
      <c r="AT25" s="16"/>
      <c r="AU25" s="16"/>
      <c r="AV25" s="16"/>
      <c r="AW25" s="16"/>
      <c r="AX25" s="16"/>
      <c r="AY25" s="16"/>
      <c r="AZ25" s="16"/>
      <c r="BA25" s="16"/>
      <c r="BB25" s="16"/>
      <c r="BC25" s="16"/>
      <c r="BD25" s="16"/>
      <c r="BE25" s="16"/>
      <c r="BF25" s="16"/>
      <c r="BG25" s="16"/>
      <c r="BH25" s="16"/>
      <c r="BI25" s="16"/>
      <c r="BJ25" s="16"/>
      <c r="BK25" s="16"/>
      <c r="BL25" s="16"/>
      <c r="BM25" s="16"/>
      <c r="BN25" s="16"/>
      <c r="BO25" s="16"/>
      <c r="BP25" s="16"/>
      <c r="BQ25" s="16"/>
      <c r="BR25" s="16"/>
      <c r="BS25" s="16"/>
      <c r="BT25" s="16"/>
      <c r="BU25" s="16"/>
      <c r="BV25" s="16"/>
      <c r="BW25" s="16"/>
      <c r="BX25" s="16"/>
      <c r="BY25" s="16"/>
      <c r="BZ25" s="16"/>
      <c r="CA25" s="16"/>
      <c r="CB25" s="16"/>
      <c r="CC25" s="16"/>
      <c r="CD25" s="16"/>
      <c r="CE25" s="16"/>
      <c r="CF25" s="16"/>
      <c r="CG25" s="16"/>
      <c r="CH25" s="16"/>
      <c r="CI25" s="16"/>
      <c r="CJ25" s="16"/>
      <c r="CK25" s="16"/>
      <c r="CL25" s="16"/>
      <c r="CM25" s="16"/>
      <c r="CN25" s="16"/>
      <c r="CO25" s="16"/>
      <c r="CP25" s="16"/>
      <c r="CQ25" s="16"/>
      <c r="CR25" s="16"/>
      <c r="CS25" s="16"/>
      <c r="CT25" s="16"/>
      <c r="CU25" s="16"/>
      <c r="CV25" s="16"/>
      <c r="CW25" s="16"/>
      <c r="CX25" s="16"/>
      <c r="CY25" s="16"/>
      <c r="CZ25" s="16"/>
      <c r="DA25" s="16"/>
      <c r="DB25" s="16"/>
      <c r="DC25" s="16"/>
      <c r="DD25" s="16"/>
      <c r="DE25" s="16"/>
      <c r="DF25" s="16"/>
      <c r="DG25" s="16"/>
      <c r="DH25" s="16"/>
      <c r="DI25" s="16"/>
      <c r="DJ25" s="16"/>
      <c r="DK25" s="16"/>
      <c r="DL25" s="16"/>
      <c r="DM25" s="16"/>
      <c r="DN25" s="16"/>
      <c r="DO25" s="16"/>
      <c r="DP25" s="16"/>
      <c r="DQ25" s="16"/>
      <c r="DR25" s="16"/>
      <c r="DS25" s="16"/>
      <c r="DT25" s="16"/>
      <c r="DU25" s="16"/>
      <c r="DV25" s="16"/>
      <c r="DW25" s="16"/>
      <c r="DX25" s="16"/>
      <c r="DY25" s="16"/>
      <c r="DZ25" s="16"/>
      <c r="EA25" s="16"/>
      <c r="EB25" s="16"/>
      <c r="EC25" s="16"/>
      <c r="ED25" s="16"/>
      <c r="EE25" s="16"/>
      <c r="EF25" s="16"/>
      <c r="EG25" s="16"/>
      <c r="EH25" s="16"/>
      <c r="EI25" s="16"/>
      <c r="EJ25" s="16"/>
      <c r="EK25" s="16"/>
      <c r="EL25" s="16"/>
      <c r="EM25" s="16"/>
      <c r="EN25" s="16"/>
      <c r="EO25" s="16"/>
      <c r="EP25" s="16"/>
      <c r="EQ25" s="16"/>
      <c r="ER25" s="16"/>
      <c r="ES25" s="16"/>
      <c r="ET25" s="16"/>
      <c r="EU25" s="16"/>
      <c r="EV25" s="16"/>
      <c r="EW25" s="16"/>
      <c r="EX25" s="16"/>
      <c r="EY25" s="16"/>
      <c r="EZ25" s="16"/>
      <c r="FA25" s="16"/>
      <c r="FB25" s="16"/>
      <c r="FC25" s="16"/>
      <c r="FD25" s="16"/>
      <c r="FE25" s="16"/>
    </row>
    <row r="26" spans="1:161" s="9" customFormat="1" ht="57" customHeight="1" x14ac:dyDescent="0.2">
      <c r="A26" s="10"/>
      <c r="B26" s="21" t="s">
        <v>26</v>
      </c>
      <c r="C26" s="21"/>
      <c r="D26" s="21"/>
      <c r="E26" s="21"/>
      <c r="F26" s="21"/>
      <c r="G26" s="21"/>
      <c r="H26" s="21"/>
      <c r="I26" s="21"/>
      <c r="J26" s="21"/>
      <c r="K26" s="21"/>
      <c r="L26" s="21"/>
      <c r="M26" s="21"/>
      <c r="N26" s="21"/>
      <c r="O26" s="21"/>
      <c r="P26" s="21"/>
      <c r="Q26" s="22"/>
      <c r="R26" s="10"/>
      <c r="S26" s="19" t="s">
        <v>12</v>
      </c>
      <c r="T26" s="19"/>
      <c r="U26" s="19"/>
      <c r="V26" s="19"/>
      <c r="W26" s="19"/>
      <c r="X26" s="19"/>
      <c r="Y26" s="19"/>
      <c r="Z26" s="19"/>
      <c r="AA26" s="19"/>
      <c r="AB26" s="19"/>
      <c r="AC26" s="19"/>
      <c r="AD26" s="19"/>
      <c r="AE26" s="19"/>
      <c r="AF26" s="19"/>
      <c r="AG26" s="19"/>
      <c r="AH26" s="19"/>
      <c r="AI26" s="20"/>
      <c r="AJ26" s="16"/>
      <c r="AK26" s="16"/>
      <c r="AL26" s="16"/>
      <c r="AM26" s="16"/>
      <c r="AN26" s="16"/>
      <c r="AO26" s="16"/>
      <c r="AP26" s="16"/>
      <c r="AQ26" s="16"/>
      <c r="AR26" s="16"/>
      <c r="AS26" s="16"/>
      <c r="AT26" s="16"/>
      <c r="AU26" s="16"/>
      <c r="AV26" s="16"/>
      <c r="AW26" s="16"/>
      <c r="AX26" s="16"/>
      <c r="AY26" s="16"/>
      <c r="AZ26" s="16"/>
      <c r="BA26" s="16"/>
      <c r="BB26" s="16"/>
      <c r="BC26" s="16"/>
      <c r="BD26" s="16"/>
      <c r="BE26" s="16"/>
      <c r="BF26" s="16"/>
      <c r="BG26" s="16"/>
      <c r="BH26" s="16"/>
      <c r="BI26" s="16"/>
      <c r="BJ26" s="16"/>
      <c r="BK26" s="16"/>
      <c r="BL26" s="16"/>
      <c r="BM26" s="16"/>
      <c r="BN26" s="16"/>
      <c r="BO26" s="16"/>
      <c r="BP26" s="16"/>
      <c r="BQ26" s="16"/>
      <c r="BR26" s="16"/>
      <c r="BS26" s="16"/>
      <c r="BT26" s="16"/>
      <c r="BU26" s="16"/>
      <c r="BV26" s="16"/>
      <c r="BW26" s="16"/>
      <c r="BX26" s="16"/>
      <c r="BY26" s="16"/>
      <c r="BZ26" s="16"/>
      <c r="CA26" s="16"/>
      <c r="CB26" s="16"/>
      <c r="CC26" s="16"/>
      <c r="CD26" s="16"/>
      <c r="CE26" s="16"/>
      <c r="CF26" s="16"/>
      <c r="CG26" s="16"/>
      <c r="CH26" s="16"/>
      <c r="CI26" s="16"/>
      <c r="CJ26" s="16"/>
      <c r="CK26" s="16"/>
      <c r="CL26" s="16"/>
      <c r="CM26" s="16"/>
      <c r="CN26" s="16"/>
      <c r="CO26" s="16"/>
      <c r="CP26" s="16"/>
      <c r="CQ26" s="16"/>
      <c r="CR26" s="16"/>
      <c r="CS26" s="16"/>
      <c r="CT26" s="16"/>
      <c r="CU26" s="16"/>
      <c r="CV26" s="16"/>
      <c r="CW26" s="16"/>
      <c r="CX26" s="16"/>
      <c r="CY26" s="16"/>
      <c r="CZ26" s="16"/>
      <c r="DA26" s="16"/>
      <c r="DB26" s="16"/>
      <c r="DC26" s="16"/>
      <c r="DD26" s="16"/>
      <c r="DE26" s="16"/>
      <c r="DF26" s="16"/>
      <c r="DG26" s="16"/>
      <c r="DH26" s="16"/>
      <c r="DI26" s="16"/>
      <c r="DJ26" s="16"/>
      <c r="DK26" s="16"/>
      <c r="DL26" s="16"/>
      <c r="DM26" s="16"/>
      <c r="DN26" s="16"/>
      <c r="DO26" s="16"/>
      <c r="DP26" s="16"/>
      <c r="DQ26" s="16"/>
      <c r="DR26" s="16"/>
      <c r="DS26" s="16"/>
      <c r="DT26" s="16"/>
      <c r="DU26" s="16"/>
      <c r="DV26" s="16"/>
      <c r="DW26" s="16"/>
      <c r="DX26" s="16"/>
      <c r="DY26" s="16"/>
      <c r="DZ26" s="16"/>
      <c r="EA26" s="16"/>
      <c r="EB26" s="16"/>
      <c r="EC26" s="16"/>
      <c r="ED26" s="16"/>
      <c r="EE26" s="16"/>
      <c r="EF26" s="16"/>
      <c r="EG26" s="16"/>
      <c r="EH26" s="16"/>
      <c r="EI26" s="16"/>
      <c r="EJ26" s="16"/>
      <c r="EK26" s="16"/>
      <c r="EL26" s="16"/>
      <c r="EM26" s="16"/>
      <c r="EN26" s="16"/>
      <c r="EO26" s="16"/>
      <c r="EP26" s="16"/>
      <c r="EQ26" s="16"/>
      <c r="ER26" s="16"/>
      <c r="ES26" s="16"/>
      <c r="ET26" s="16"/>
      <c r="EU26" s="16"/>
      <c r="EV26" s="16"/>
      <c r="EW26" s="16"/>
      <c r="EX26" s="16"/>
      <c r="EY26" s="16"/>
      <c r="EZ26" s="16"/>
      <c r="FA26" s="16"/>
      <c r="FB26" s="16"/>
      <c r="FC26" s="16"/>
      <c r="FD26" s="16"/>
      <c r="FE26" s="16"/>
    </row>
    <row r="27" spans="1:161" s="9" customFormat="1" ht="39.75" customHeight="1" x14ac:dyDescent="0.2">
      <c r="A27" s="10"/>
      <c r="B27" s="17"/>
      <c r="C27" s="17"/>
      <c r="D27" s="17"/>
      <c r="E27" s="17"/>
      <c r="F27" s="17"/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8"/>
      <c r="R27" s="10"/>
      <c r="S27" s="19" t="s">
        <v>13</v>
      </c>
      <c r="T27" s="19"/>
      <c r="U27" s="19"/>
      <c r="V27" s="19"/>
      <c r="W27" s="19"/>
      <c r="X27" s="19"/>
      <c r="Y27" s="19"/>
      <c r="Z27" s="19"/>
      <c r="AA27" s="19"/>
      <c r="AB27" s="19"/>
      <c r="AC27" s="19"/>
      <c r="AD27" s="19"/>
      <c r="AE27" s="19"/>
      <c r="AF27" s="19"/>
      <c r="AG27" s="19"/>
      <c r="AH27" s="19"/>
      <c r="AI27" s="20"/>
      <c r="AJ27" s="16"/>
      <c r="AK27" s="16"/>
      <c r="AL27" s="16"/>
      <c r="AM27" s="16"/>
      <c r="AN27" s="16"/>
      <c r="AO27" s="16"/>
      <c r="AP27" s="16"/>
      <c r="AQ27" s="16"/>
      <c r="AR27" s="16"/>
      <c r="AS27" s="16"/>
      <c r="AT27" s="16"/>
      <c r="AU27" s="16"/>
      <c r="AV27" s="16"/>
      <c r="AW27" s="16"/>
      <c r="AX27" s="16"/>
      <c r="AY27" s="16"/>
      <c r="AZ27" s="16"/>
      <c r="BA27" s="16"/>
      <c r="BB27" s="16"/>
      <c r="BC27" s="16"/>
      <c r="BD27" s="16"/>
      <c r="BE27" s="16"/>
      <c r="BF27" s="16"/>
      <c r="BG27" s="16"/>
      <c r="BH27" s="16"/>
      <c r="BI27" s="16"/>
      <c r="BJ27" s="16"/>
      <c r="BK27" s="16"/>
      <c r="BL27" s="16"/>
      <c r="BM27" s="16"/>
      <c r="BN27" s="16"/>
      <c r="BO27" s="16"/>
      <c r="BP27" s="16"/>
      <c r="BQ27" s="16"/>
      <c r="BR27" s="16"/>
      <c r="BS27" s="16"/>
      <c r="BT27" s="16"/>
      <c r="BU27" s="16"/>
      <c r="BV27" s="16"/>
      <c r="BW27" s="16"/>
      <c r="BX27" s="16"/>
      <c r="BY27" s="16"/>
      <c r="BZ27" s="16"/>
      <c r="CA27" s="16"/>
      <c r="CB27" s="16"/>
      <c r="CC27" s="16"/>
      <c r="CD27" s="16"/>
      <c r="CE27" s="16"/>
      <c r="CF27" s="16"/>
      <c r="CG27" s="16"/>
      <c r="CH27" s="16"/>
      <c r="CI27" s="16"/>
      <c r="CJ27" s="16"/>
      <c r="CK27" s="16"/>
      <c r="CL27" s="16"/>
      <c r="CM27" s="16"/>
      <c r="CN27" s="16"/>
      <c r="CO27" s="16"/>
      <c r="CP27" s="16"/>
      <c r="CQ27" s="16"/>
      <c r="CR27" s="16"/>
      <c r="CS27" s="16"/>
      <c r="CT27" s="16"/>
      <c r="CU27" s="16"/>
      <c r="CV27" s="16"/>
      <c r="CW27" s="16"/>
      <c r="CX27" s="16"/>
      <c r="CY27" s="16"/>
      <c r="CZ27" s="16"/>
      <c r="DA27" s="16"/>
      <c r="DB27" s="16"/>
      <c r="DC27" s="16"/>
      <c r="DD27" s="16"/>
      <c r="DE27" s="16"/>
      <c r="DF27" s="16"/>
      <c r="DG27" s="16"/>
      <c r="DH27" s="16"/>
      <c r="DI27" s="16"/>
      <c r="DJ27" s="16"/>
      <c r="DK27" s="16"/>
      <c r="DL27" s="16"/>
      <c r="DM27" s="16"/>
      <c r="DN27" s="16"/>
      <c r="DO27" s="16"/>
      <c r="DP27" s="16"/>
      <c r="DQ27" s="16"/>
      <c r="DR27" s="16"/>
      <c r="DS27" s="16"/>
      <c r="DT27" s="16"/>
      <c r="DU27" s="16"/>
      <c r="DV27" s="16"/>
      <c r="DW27" s="16"/>
      <c r="DX27" s="16"/>
      <c r="DY27" s="16"/>
      <c r="DZ27" s="16"/>
      <c r="EA27" s="16"/>
      <c r="EB27" s="16"/>
      <c r="EC27" s="16"/>
      <c r="ED27" s="16"/>
      <c r="EE27" s="16"/>
      <c r="EF27" s="16"/>
      <c r="EG27" s="16"/>
      <c r="EH27" s="16"/>
      <c r="EI27" s="16"/>
      <c r="EJ27" s="16"/>
      <c r="EK27" s="16"/>
      <c r="EL27" s="16"/>
      <c r="EM27" s="16"/>
      <c r="EN27" s="16"/>
      <c r="EO27" s="16"/>
      <c r="EP27" s="16"/>
      <c r="EQ27" s="16"/>
      <c r="ER27" s="16"/>
      <c r="ES27" s="16"/>
      <c r="ET27" s="16"/>
      <c r="EU27" s="16"/>
      <c r="EV27" s="16"/>
      <c r="EW27" s="16"/>
      <c r="EX27" s="16"/>
      <c r="EY27" s="16"/>
      <c r="EZ27" s="16"/>
      <c r="FA27" s="16"/>
      <c r="FB27" s="16"/>
      <c r="FC27" s="16"/>
      <c r="FD27" s="16"/>
      <c r="FE27" s="16"/>
    </row>
    <row r="28" spans="1:161" s="9" customFormat="1" ht="39.75" customHeight="1" x14ac:dyDescent="0.2">
      <c r="A28" s="10"/>
      <c r="B28" s="17"/>
      <c r="C28" s="17"/>
      <c r="D28" s="17"/>
      <c r="E28" s="17"/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8"/>
      <c r="R28" s="10"/>
      <c r="S28" s="19" t="s">
        <v>14</v>
      </c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20"/>
      <c r="AJ28" s="16"/>
      <c r="AK28" s="16"/>
      <c r="AL28" s="16"/>
      <c r="AM28" s="16"/>
      <c r="AN28" s="16"/>
      <c r="AO28" s="16"/>
      <c r="AP28" s="16"/>
      <c r="AQ28" s="16"/>
      <c r="AR28" s="16"/>
      <c r="AS28" s="16"/>
      <c r="AT28" s="16"/>
      <c r="AU28" s="16"/>
      <c r="AV28" s="16"/>
      <c r="AW28" s="16"/>
      <c r="AX28" s="16"/>
      <c r="AY28" s="16"/>
      <c r="AZ28" s="16"/>
      <c r="BA28" s="16"/>
      <c r="BB28" s="16"/>
      <c r="BC28" s="16"/>
      <c r="BD28" s="16"/>
      <c r="BE28" s="16"/>
      <c r="BF28" s="16"/>
      <c r="BG28" s="16"/>
      <c r="BH28" s="16"/>
      <c r="BI28" s="16"/>
      <c r="BJ28" s="16"/>
      <c r="BK28" s="16"/>
      <c r="BL28" s="16"/>
      <c r="BM28" s="16"/>
      <c r="BN28" s="16"/>
      <c r="BO28" s="16"/>
      <c r="BP28" s="16"/>
      <c r="BQ28" s="16"/>
      <c r="BR28" s="16"/>
      <c r="BS28" s="16"/>
      <c r="BT28" s="16"/>
      <c r="BU28" s="16"/>
      <c r="BV28" s="16"/>
      <c r="BW28" s="16"/>
      <c r="BX28" s="16"/>
      <c r="BY28" s="16"/>
      <c r="BZ28" s="16"/>
      <c r="CA28" s="16"/>
      <c r="CB28" s="16"/>
      <c r="CC28" s="16"/>
      <c r="CD28" s="16"/>
      <c r="CE28" s="16"/>
      <c r="CF28" s="16"/>
      <c r="CG28" s="16"/>
      <c r="CH28" s="16"/>
      <c r="CI28" s="16"/>
      <c r="CJ28" s="16"/>
      <c r="CK28" s="16"/>
      <c r="CL28" s="16"/>
      <c r="CM28" s="16"/>
      <c r="CN28" s="16"/>
      <c r="CO28" s="16"/>
      <c r="CP28" s="16"/>
      <c r="CQ28" s="16"/>
      <c r="CR28" s="16"/>
      <c r="CS28" s="16"/>
      <c r="CT28" s="16"/>
      <c r="CU28" s="16"/>
      <c r="CV28" s="16"/>
      <c r="CW28" s="16"/>
      <c r="CX28" s="16"/>
      <c r="CY28" s="16"/>
      <c r="CZ28" s="16"/>
      <c r="DA28" s="16"/>
      <c r="DB28" s="16"/>
      <c r="DC28" s="16"/>
      <c r="DD28" s="16"/>
      <c r="DE28" s="16"/>
      <c r="DF28" s="16"/>
      <c r="DG28" s="16"/>
      <c r="DH28" s="16"/>
      <c r="DI28" s="16"/>
      <c r="DJ28" s="16"/>
      <c r="DK28" s="16"/>
      <c r="DL28" s="16"/>
      <c r="DM28" s="16"/>
      <c r="DN28" s="16"/>
      <c r="DO28" s="16"/>
      <c r="DP28" s="16"/>
      <c r="DQ28" s="16"/>
      <c r="DR28" s="16"/>
      <c r="DS28" s="16"/>
      <c r="DT28" s="16"/>
      <c r="DU28" s="16"/>
      <c r="DV28" s="16"/>
      <c r="DW28" s="16"/>
      <c r="DX28" s="16"/>
      <c r="DY28" s="16"/>
      <c r="DZ28" s="16"/>
      <c r="EA28" s="16"/>
      <c r="EB28" s="16"/>
      <c r="EC28" s="16"/>
      <c r="ED28" s="16"/>
      <c r="EE28" s="16"/>
      <c r="EF28" s="16"/>
      <c r="EG28" s="16"/>
      <c r="EH28" s="16"/>
      <c r="EI28" s="16"/>
      <c r="EJ28" s="16"/>
      <c r="EK28" s="16"/>
      <c r="EL28" s="16"/>
      <c r="EM28" s="16"/>
      <c r="EN28" s="16"/>
      <c r="EO28" s="16"/>
      <c r="EP28" s="16"/>
      <c r="EQ28" s="16"/>
      <c r="ER28" s="16"/>
      <c r="ES28" s="16"/>
      <c r="ET28" s="16"/>
      <c r="EU28" s="16"/>
      <c r="EV28" s="16"/>
      <c r="EW28" s="16"/>
      <c r="EX28" s="16"/>
      <c r="EY28" s="16"/>
      <c r="EZ28" s="16"/>
      <c r="FA28" s="16"/>
      <c r="FB28" s="16"/>
      <c r="FC28" s="16"/>
      <c r="FD28" s="16"/>
      <c r="FE28" s="16"/>
    </row>
    <row r="29" spans="1:161" s="9" customFormat="1" ht="53.25" customHeight="1" x14ac:dyDescent="0.2">
      <c r="A29" s="10"/>
      <c r="B29" s="17"/>
      <c r="C29" s="17"/>
      <c r="D29" s="17"/>
      <c r="E29" s="17"/>
      <c r="F29" s="17"/>
      <c r="G29" s="17"/>
      <c r="H29" s="17"/>
      <c r="I29" s="17"/>
      <c r="J29" s="17"/>
      <c r="K29" s="17"/>
      <c r="L29" s="17"/>
      <c r="M29" s="17"/>
      <c r="N29" s="17"/>
      <c r="O29" s="17"/>
      <c r="P29" s="17"/>
      <c r="Q29" s="18"/>
      <c r="R29" s="10"/>
      <c r="S29" s="19" t="s">
        <v>25</v>
      </c>
      <c r="T29" s="19"/>
      <c r="U29" s="19"/>
      <c r="V29" s="19"/>
      <c r="W29" s="19"/>
      <c r="X29" s="19"/>
      <c r="Y29" s="19"/>
      <c r="Z29" s="19"/>
      <c r="AA29" s="19"/>
      <c r="AB29" s="19"/>
      <c r="AC29" s="19"/>
      <c r="AD29" s="19"/>
      <c r="AE29" s="19"/>
      <c r="AF29" s="19"/>
      <c r="AG29" s="19"/>
      <c r="AH29" s="19"/>
      <c r="AI29" s="20"/>
      <c r="AJ29" s="16"/>
      <c r="AK29" s="16"/>
      <c r="AL29" s="16"/>
      <c r="AM29" s="16"/>
      <c r="AN29" s="16"/>
      <c r="AO29" s="16"/>
      <c r="AP29" s="16"/>
      <c r="AQ29" s="16"/>
      <c r="AR29" s="16"/>
      <c r="AS29" s="16"/>
      <c r="AT29" s="16"/>
      <c r="AU29" s="16"/>
      <c r="AV29" s="16"/>
      <c r="AW29" s="16"/>
      <c r="AX29" s="16"/>
      <c r="AY29" s="16"/>
      <c r="AZ29" s="16"/>
      <c r="BA29" s="16"/>
      <c r="BB29" s="16"/>
      <c r="BC29" s="16"/>
      <c r="BD29" s="16"/>
      <c r="BE29" s="16"/>
      <c r="BF29" s="16"/>
      <c r="BG29" s="16"/>
      <c r="BH29" s="16"/>
      <c r="BI29" s="16"/>
      <c r="BJ29" s="16"/>
      <c r="BK29" s="16"/>
      <c r="BL29" s="16"/>
      <c r="BM29" s="16"/>
      <c r="BN29" s="16"/>
      <c r="BO29" s="16"/>
      <c r="BP29" s="16"/>
      <c r="BQ29" s="16"/>
      <c r="BR29" s="16"/>
      <c r="BS29" s="16"/>
      <c r="BT29" s="16"/>
      <c r="BU29" s="16"/>
      <c r="BV29" s="16"/>
      <c r="BW29" s="16"/>
      <c r="BX29" s="16"/>
      <c r="BY29" s="16"/>
      <c r="BZ29" s="16"/>
      <c r="CA29" s="16"/>
      <c r="CB29" s="16"/>
      <c r="CC29" s="16"/>
      <c r="CD29" s="16"/>
      <c r="CE29" s="16"/>
      <c r="CF29" s="16"/>
      <c r="CG29" s="16"/>
      <c r="CH29" s="16"/>
      <c r="CI29" s="16"/>
      <c r="CJ29" s="16"/>
      <c r="CK29" s="16"/>
      <c r="CL29" s="16"/>
      <c r="CM29" s="16"/>
      <c r="CN29" s="16"/>
      <c r="CO29" s="16"/>
      <c r="CP29" s="16"/>
      <c r="CQ29" s="16"/>
      <c r="CR29" s="16"/>
      <c r="CS29" s="16"/>
      <c r="CT29" s="16"/>
      <c r="CU29" s="16"/>
      <c r="CV29" s="16"/>
      <c r="CW29" s="16"/>
      <c r="CX29" s="16"/>
      <c r="CY29" s="16"/>
      <c r="CZ29" s="16"/>
      <c r="DA29" s="16"/>
      <c r="DB29" s="16"/>
      <c r="DC29" s="16"/>
      <c r="DD29" s="16"/>
      <c r="DE29" s="16"/>
      <c r="DF29" s="16"/>
      <c r="DG29" s="16"/>
      <c r="DH29" s="16"/>
      <c r="DI29" s="16"/>
      <c r="DJ29" s="16"/>
      <c r="DK29" s="16"/>
      <c r="DL29" s="16"/>
      <c r="DM29" s="16"/>
      <c r="DN29" s="16"/>
      <c r="DO29" s="16"/>
      <c r="DP29" s="16"/>
      <c r="DQ29" s="16"/>
      <c r="DR29" s="16"/>
      <c r="DS29" s="16"/>
      <c r="DT29" s="16"/>
      <c r="DU29" s="16"/>
      <c r="DV29" s="16"/>
      <c r="DW29" s="16"/>
      <c r="DX29" s="16"/>
      <c r="DY29" s="16"/>
      <c r="DZ29" s="16"/>
      <c r="EA29" s="16"/>
      <c r="EB29" s="16"/>
      <c r="EC29" s="16"/>
      <c r="ED29" s="16"/>
      <c r="EE29" s="16"/>
      <c r="EF29" s="16"/>
      <c r="EG29" s="16"/>
      <c r="EH29" s="16"/>
      <c r="EI29" s="16"/>
      <c r="EJ29" s="16"/>
      <c r="EK29" s="16"/>
      <c r="EL29" s="16"/>
      <c r="EM29" s="16"/>
      <c r="EN29" s="16"/>
      <c r="EO29" s="16"/>
      <c r="EP29" s="16"/>
      <c r="EQ29" s="16"/>
      <c r="ER29" s="16"/>
      <c r="ES29" s="16"/>
      <c r="ET29" s="16"/>
      <c r="EU29" s="16"/>
      <c r="EV29" s="16"/>
      <c r="EW29" s="16"/>
      <c r="EX29" s="16"/>
      <c r="EY29" s="16"/>
      <c r="EZ29" s="16"/>
      <c r="FA29" s="16"/>
      <c r="FB29" s="16"/>
      <c r="FC29" s="16"/>
      <c r="FD29" s="16"/>
      <c r="FE29" s="16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4" t="s">
        <v>27</v>
      </c>
      <c r="B32" s="15"/>
      <c r="C32" s="15"/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/>
      <c r="BA32" s="15"/>
      <c r="BB32" s="15"/>
      <c r="BC32" s="15"/>
      <c r="BD32" s="15"/>
      <c r="BE32" s="15"/>
      <c r="BF32" s="15"/>
      <c r="BG32" s="15"/>
      <c r="BH32" s="15"/>
      <c r="BI32" s="15"/>
      <c r="BJ32" s="15"/>
      <c r="BK32" s="15"/>
      <c r="BL32" s="15"/>
      <c r="BM32" s="15"/>
      <c r="BN32" s="15"/>
      <c r="BO32" s="15"/>
      <c r="BP32" s="15"/>
      <c r="BQ32" s="15"/>
      <c r="BR32" s="15"/>
      <c r="BS32" s="15"/>
      <c r="BT32" s="15"/>
      <c r="BU32" s="15"/>
      <c r="BV32" s="15"/>
      <c r="BW32" s="15"/>
      <c r="BX32" s="15"/>
      <c r="BY32" s="15"/>
      <c r="BZ32" s="15"/>
      <c r="CA32" s="15"/>
      <c r="CB32" s="15"/>
      <c r="CC32" s="15"/>
      <c r="CD32" s="15"/>
      <c r="CE32" s="15"/>
      <c r="CF32" s="15"/>
      <c r="CG32" s="15"/>
      <c r="CH32" s="15"/>
      <c r="CI32" s="15"/>
      <c r="CJ32" s="15"/>
      <c r="CK32" s="15"/>
      <c r="CL32" s="15"/>
      <c r="CM32" s="15"/>
      <c r="CN32" s="15"/>
      <c r="CO32" s="15"/>
      <c r="CP32" s="15"/>
      <c r="CQ32" s="15"/>
      <c r="CR32" s="15"/>
      <c r="CS32" s="15"/>
      <c r="CT32" s="15"/>
      <c r="CU32" s="15"/>
      <c r="CV32" s="15"/>
      <c r="CW32" s="15"/>
      <c r="CX32" s="15"/>
      <c r="CY32" s="15"/>
      <c r="CZ32" s="15"/>
      <c r="DA32" s="15"/>
      <c r="DB32" s="15"/>
      <c r="DC32" s="15"/>
      <c r="DD32" s="15"/>
      <c r="DE32" s="15"/>
      <c r="DF32" s="15"/>
      <c r="DG32" s="15"/>
      <c r="DH32" s="15"/>
      <c r="DI32" s="15"/>
      <c r="DJ32" s="15"/>
      <c r="DK32" s="15"/>
      <c r="DL32" s="15"/>
      <c r="DM32" s="15"/>
      <c r="DN32" s="15"/>
      <c r="DO32" s="15"/>
      <c r="DP32" s="15"/>
      <c r="DQ32" s="15"/>
      <c r="DR32" s="15"/>
      <c r="DS32" s="15"/>
      <c r="DT32" s="15"/>
      <c r="DU32" s="15"/>
      <c r="DV32" s="15"/>
      <c r="DW32" s="15"/>
      <c r="DX32" s="15"/>
      <c r="DY32" s="15"/>
      <c r="DZ32" s="15"/>
      <c r="EA32" s="15"/>
      <c r="EB32" s="15"/>
      <c r="EC32" s="15"/>
      <c r="ED32" s="15"/>
      <c r="EE32" s="15"/>
      <c r="EF32" s="15"/>
      <c r="EG32" s="15"/>
      <c r="EH32" s="15"/>
      <c r="EI32" s="15"/>
      <c r="EJ32" s="15"/>
      <c r="EK32" s="15"/>
      <c r="EL32" s="15"/>
      <c r="EM32" s="15"/>
      <c r="EN32" s="15"/>
      <c r="EO32" s="15"/>
      <c r="EP32" s="15"/>
      <c r="EQ32" s="15"/>
      <c r="ER32" s="15"/>
      <c r="ES32" s="15"/>
      <c r="ET32" s="15"/>
      <c r="EU32" s="15"/>
      <c r="EV32" s="15"/>
      <c r="EW32" s="15"/>
      <c r="EX32" s="15"/>
      <c r="EY32" s="15"/>
      <c r="EZ32" s="15"/>
      <c r="FA32" s="15"/>
      <c r="FB32" s="15"/>
      <c r="FC32" s="15"/>
      <c r="FD32" s="15"/>
      <c r="FE32" s="15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workbookViewId="0">
      <selection activeCell="AJ24" sqref="AJ24:BA24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58" t="s">
        <v>7</v>
      </c>
      <c r="B6" s="58"/>
      <c r="C6" s="58"/>
      <c r="D6" s="58"/>
      <c r="E6" s="58"/>
      <c r="F6" s="58"/>
      <c r="G6" s="58"/>
      <c r="H6" s="58"/>
      <c r="I6" s="58"/>
      <c r="J6" s="58"/>
      <c r="K6" s="58"/>
      <c r="L6" s="58"/>
      <c r="M6" s="58"/>
      <c r="N6" s="58"/>
      <c r="O6" s="58"/>
      <c r="P6" s="58"/>
      <c r="Q6" s="58"/>
      <c r="R6" s="58"/>
      <c r="S6" s="58"/>
      <c r="T6" s="58"/>
      <c r="U6" s="58"/>
      <c r="V6" s="58"/>
      <c r="W6" s="58"/>
      <c r="X6" s="58"/>
      <c r="Y6" s="58"/>
      <c r="Z6" s="58"/>
      <c r="AA6" s="58"/>
      <c r="AB6" s="58"/>
      <c r="AC6" s="58"/>
      <c r="AD6" s="58"/>
      <c r="AE6" s="58"/>
      <c r="AF6" s="58"/>
      <c r="AG6" s="58"/>
      <c r="AH6" s="58"/>
      <c r="AI6" s="58"/>
      <c r="AJ6" s="58"/>
      <c r="AK6" s="58"/>
      <c r="AL6" s="58"/>
      <c r="AM6" s="58"/>
      <c r="AN6" s="58"/>
      <c r="AO6" s="58"/>
      <c r="AP6" s="58"/>
      <c r="AQ6" s="58"/>
      <c r="AR6" s="58"/>
      <c r="AS6" s="58"/>
      <c r="AT6" s="58"/>
      <c r="AU6" s="58"/>
      <c r="AV6" s="58"/>
      <c r="AW6" s="58"/>
      <c r="AX6" s="58"/>
      <c r="AY6" s="58"/>
      <c r="AZ6" s="58"/>
      <c r="BA6" s="58"/>
      <c r="BB6" s="58"/>
      <c r="BC6" s="58"/>
      <c r="BD6" s="58"/>
      <c r="BE6" s="58"/>
      <c r="BF6" s="58"/>
      <c r="BG6" s="58"/>
      <c r="BH6" s="58"/>
      <c r="BI6" s="58"/>
      <c r="BJ6" s="58"/>
      <c r="BK6" s="58"/>
      <c r="BL6" s="58"/>
      <c r="BM6" s="58"/>
      <c r="BN6" s="58"/>
      <c r="BO6" s="58"/>
      <c r="BP6" s="58"/>
      <c r="BQ6" s="58"/>
      <c r="BR6" s="58"/>
      <c r="BS6" s="58"/>
      <c r="BT6" s="58"/>
      <c r="BU6" s="58"/>
      <c r="BV6" s="58"/>
      <c r="BW6" s="58"/>
      <c r="BX6" s="58"/>
      <c r="BY6" s="58"/>
      <c r="BZ6" s="58"/>
      <c r="CA6" s="58"/>
      <c r="CB6" s="58"/>
      <c r="CC6" s="58"/>
      <c r="CD6" s="58"/>
      <c r="CE6" s="58"/>
      <c r="CF6" s="58"/>
      <c r="CG6" s="58"/>
      <c r="CH6" s="58"/>
      <c r="CI6" s="58"/>
      <c r="CJ6" s="58"/>
      <c r="CK6" s="58"/>
      <c r="CL6" s="58"/>
      <c r="CM6" s="58"/>
      <c r="CN6" s="58"/>
      <c r="CO6" s="58"/>
      <c r="CP6" s="58"/>
      <c r="CQ6" s="58"/>
      <c r="CR6" s="58"/>
      <c r="CS6" s="58"/>
      <c r="CT6" s="58"/>
      <c r="CU6" s="58"/>
      <c r="CV6" s="58"/>
      <c r="CW6" s="58"/>
      <c r="CX6" s="58"/>
      <c r="CY6" s="58"/>
      <c r="CZ6" s="58"/>
      <c r="DA6" s="58"/>
      <c r="DB6" s="58"/>
      <c r="DC6" s="58"/>
      <c r="DD6" s="58"/>
      <c r="DE6" s="58"/>
      <c r="DF6" s="58"/>
      <c r="DG6" s="58"/>
      <c r="DH6" s="58"/>
      <c r="DI6" s="58"/>
      <c r="DJ6" s="58"/>
      <c r="DK6" s="58"/>
      <c r="DL6" s="58"/>
      <c r="DM6" s="58"/>
      <c r="DN6" s="58"/>
      <c r="DO6" s="58"/>
      <c r="DP6" s="58"/>
      <c r="DQ6" s="58"/>
      <c r="DR6" s="58"/>
      <c r="DS6" s="58"/>
      <c r="DT6" s="58"/>
      <c r="DU6" s="58"/>
      <c r="DV6" s="58"/>
      <c r="DW6" s="58"/>
      <c r="DX6" s="58"/>
      <c r="DY6" s="58"/>
      <c r="DZ6" s="58"/>
      <c r="EA6" s="58"/>
      <c r="EB6" s="58"/>
      <c r="EC6" s="58"/>
      <c r="ED6" s="58"/>
      <c r="EE6" s="58"/>
      <c r="EF6" s="58"/>
      <c r="EG6" s="58"/>
      <c r="EH6" s="58"/>
      <c r="EI6" s="58"/>
      <c r="EJ6" s="58"/>
      <c r="EK6" s="58"/>
      <c r="EL6" s="58"/>
      <c r="EM6" s="58"/>
      <c r="EN6" s="58"/>
      <c r="EO6" s="58"/>
      <c r="EP6" s="58"/>
      <c r="EQ6" s="58"/>
      <c r="ER6" s="58"/>
      <c r="ES6" s="58"/>
      <c r="ET6" s="58"/>
      <c r="EU6" s="58"/>
      <c r="EV6" s="58"/>
      <c r="EW6" s="58"/>
      <c r="EX6" s="58"/>
      <c r="EY6" s="58"/>
      <c r="EZ6" s="58"/>
      <c r="FA6" s="58"/>
      <c r="FB6" s="58"/>
      <c r="FC6" s="58"/>
      <c r="FD6" s="58"/>
      <c r="FE6" s="58"/>
    </row>
    <row r="7" spans="1:161" s="2" customFormat="1" ht="15.75" customHeight="1" x14ac:dyDescent="0.25">
      <c r="A7" s="58" t="s">
        <v>8</v>
      </c>
      <c r="B7" s="58"/>
      <c r="C7" s="58"/>
      <c r="D7" s="58"/>
      <c r="E7" s="58"/>
      <c r="F7" s="58"/>
      <c r="G7" s="58"/>
      <c r="H7" s="58"/>
      <c r="I7" s="58"/>
      <c r="J7" s="58"/>
      <c r="K7" s="58"/>
      <c r="L7" s="58"/>
      <c r="M7" s="58"/>
      <c r="N7" s="58"/>
      <c r="O7" s="58"/>
      <c r="P7" s="58"/>
      <c r="Q7" s="58"/>
      <c r="R7" s="58"/>
      <c r="S7" s="58"/>
      <c r="T7" s="58"/>
      <c r="U7" s="58"/>
      <c r="V7" s="58"/>
      <c r="W7" s="58"/>
      <c r="X7" s="58"/>
      <c r="Y7" s="58"/>
      <c r="Z7" s="58"/>
      <c r="AA7" s="58"/>
      <c r="AB7" s="58"/>
      <c r="AC7" s="58"/>
      <c r="AD7" s="58"/>
      <c r="AE7" s="58"/>
      <c r="AF7" s="58"/>
      <c r="AG7" s="58"/>
      <c r="AH7" s="58"/>
      <c r="AI7" s="58"/>
      <c r="AJ7" s="58"/>
      <c r="AK7" s="58"/>
      <c r="AL7" s="58"/>
      <c r="AM7" s="58"/>
      <c r="AN7" s="58"/>
      <c r="AO7" s="58"/>
      <c r="AP7" s="58"/>
      <c r="AQ7" s="58"/>
      <c r="AR7" s="58"/>
      <c r="AS7" s="58"/>
      <c r="AT7" s="58"/>
      <c r="AU7" s="58"/>
      <c r="AV7" s="58"/>
      <c r="AW7" s="58"/>
      <c r="AX7" s="58"/>
      <c r="AY7" s="58"/>
      <c r="AZ7" s="58"/>
      <c r="BA7" s="58"/>
      <c r="BB7" s="58"/>
      <c r="BC7" s="58"/>
      <c r="BD7" s="58"/>
      <c r="BE7" s="58"/>
      <c r="BF7" s="58"/>
      <c r="BG7" s="58"/>
      <c r="BH7" s="58"/>
      <c r="BI7" s="58"/>
      <c r="BJ7" s="58"/>
      <c r="BK7" s="58"/>
      <c r="BL7" s="58"/>
      <c r="BM7" s="58"/>
      <c r="BN7" s="58"/>
      <c r="BO7" s="58"/>
      <c r="BP7" s="58"/>
      <c r="BQ7" s="58"/>
      <c r="BR7" s="58"/>
      <c r="BS7" s="58"/>
      <c r="BT7" s="58"/>
      <c r="BU7" s="58"/>
      <c r="BV7" s="58"/>
      <c r="BW7" s="58"/>
      <c r="BX7" s="58"/>
      <c r="BY7" s="58"/>
      <c r="BZ7" s="58"/>
      <c r="CA7" s="58"/>
      <c r="CB7" s="58"/>
      <c r="CC7" s="58"/>
      <c r="CD7" s="58"/>
      <c r="CE7" s="58"/>
      <c r="CF7" s="58"/>
      <c r="CG7" s="58"/>
      <c r="CH7" s="58"/>
      <c r="CI7" s="58"/>
      <c r="CJ7" s="58"/>
      <c r="CK7" s="58"/>
      <c r="CL7" s="58"/>
      <c r="CM7" s="58"/>
      <c r="CN7" s="58"/>
      <c r="CO7" s="58"/>
      <c r="CP7" s="58"/>
      <c r="CQ7" s="58"/>
      <c r="CR7" s="58"/>
      <c r="CS7" s="58"/>
      <c r="CT7" s="58"/>
      <c r="CU7" s="58"/>
      <c r="CV7" s="58"/>
      <c r="CW7" s="58"/>
      <c r="CX7" s="58"/>
      <c r="CY7" s="58"/>
      <c r="CZ7" s="58"/>
      <c r="DA7" s="58"/>
      <c r="DB7" s="58"/>
      <c r="DC7" s="58"/>
      <c r="DD7" s="58"/>
      <c r="DE7" s="58"/>
      <c r="DF7" s="58"/>
      <c r="DG7" s="58"/>
      <c r="DH7" s="58"/>
      <c r="DI7" s="58"/>
      <c r="DJ7" s="58"/>
      <c r="DK7" s="58"/>
      <c r="DL7" s="58"/>
      <c r="DM7" s="58"/>
      <c r="DN7" s="58"/>
      <c r="DO7" s="58"/>
      <c r="DP7" s="58"/>
      <c r="DQ7" s="58"/>
      <c r="DR7" s="58"/>
      <c r="DS7" s="58"/>
      <c r="DT7" s="58"/>
      <c r="DU7" s="58"/>
      <c r="DV7" s="58"/>
      <c r="DW7" s="58"/>
      <c r="DX7" s="58"/>
      <c r="DY7" s="58"/>
      <c r="DZ7" s="58"/>
      <c r="EA7" s="58"/>
      <c r="EB7" s="58"/>
      <c r="EC7" s="58"/>
      <c r="ED7" s="58"/>
      <c r="EE7" s="58"/>
      <c r="EF7" s="58"/>
      <c r="EG7" s="58"/>
      <c r="EH7" s="58"/>
      <c r="EI7" s="58"/>
      <c r="EJ7" s="58"/>
      <c r="EK7" s="58"/>
      <c r="EL7" s="58"/>
      <c r="EM7" s="58"/>
      <c r="EN7" s="58"/>
      <c r="EO7" s="58"/>
      <c r="EP7" s="58"/>
      <c r="EQ7" s="58"/>
      <c r="ER7" s="58"/>
      <c r="ES7" s="58"/>
      <c r="ET7" s="58"/>
      <c r="EU7" s="58"/>
      <c r="EV7" s="58"/>
      <c r="EW7" s="58"/>
      <c r="EX7" s="58"/>
      <c r="EY7" s="58"/>
      <c r="EZ7" s="58"/>
      <c r="FA7" s="58"/>
      <c r="FB7" s="58"/>
      <c r="FC7" s="58"/>
      <c r="FD7" s="58"/>
      <c r="FE7" s="58"/>
    </row>
    <row r="8" spans="1:161" s="2" customFormat="1" ht="15.75" customHeight="1" x14ac:dyDescent="0.25">
      <c r="A8" s="58" t="s">
        <v>9</v>
      </c>
      <c r="B8" s="58"/>
      <c r="C8" s="58"/>
      <c r="D8" s="58"/>
      <c r="E8" s="58"/>
      <c r="F8" s="58"/>
      <c r="G8" s="58"/>
      <c r="H8" s="58"/>
      <c r="I8" s="58"/>
      <c r="J8" s="58"/>
      <c r="K8" s="58"/>
      <c r="L8" s="58"/>
      <c r="M8" s="58"/>
      <c r="N8" s="58"/>
      <c r="O8" s="58"/>
      <c r="P8" s="58"/>
      <c r="Q8" s="58"/>
      <c r="R8" s="58"/>
      <c r="S8" s="58"/>
      <c r="T8" s="58"/>
      <c r="U8" s="58"/>
      <c r="V8" s="58"/>
      <c r="W8" s="58"/>
      <c r="X8" s="58"/>
      <c r="Y8" s="58"/>
      <c r="Z8" s="58"/>
      <c r="AA8" s="58"/>
      <c r="AB8" s="58"/>
      <c r="AC8" s="58"/>
      <c r="AD8" s="58"/>
      <c r="AE8" s="58"/>
      <c r="AF8" s="58"/>
      <c r="AG8" s="58"/>
      <c r="AH8" s="58"/>
      <c r="AI8" s="58"/>
      <c r="AJ8" s="58"/>
      <c r="AK8" s="58"/>
      <c r="AL8" s="58"/>
      <c r="AM8" s="58"/>
      <c r="AN8" s="58"/>
      <c r="AO8" s="58"/>
      <c r="AP8" s="58"/>
      <c r="AQ8" s="58"/>
      <c r="AR8" s="58"/>
      <c r="AS8" s="58"/>
      <c r="AT8" s="58"/>
      <c r="AU8" s="58"/>
      <c r="AV8" s="58"/>
      <c r="AW8" s="58"/>
      <c r="AX8" s="58"/>
      <c r="AY8" s="58"/>
      <c r="AZ8" s="58"/>
      <c r="BA8" s="58"/>
      <c r="BB8" s="58"/>
      <c r="BC8" s="58"/>
      <c r="BD8" s="58"/>
      <c r="BE8" s="58"/>
      <c r="BF8" s="58"/>
      <c r="BG8" s="58"/>
      <c r="BH8" s="58"/>
      <c r="BI8" s="58"/>
      <c r="BJ8" s="58"/>
      <c r="BK8" s="58"/>
      <c r="BL8" s="58"/>
      <c r="BM8" s="58"/>
      <c r="BN8" s="58"/>
      <c r="BO8" s="58"/>
      <c r="BP8" s="58"/>
      <c r="BQ8" s="58"/>
      <c r="BR8" s="58"/>
      <c r="BS8" s="58"/>
      <c r="BT8" s="58"/>
      <c r="BU8" s="58"/>
      <c r="BV8" s="58"/>
      <c r="BW8" s="58"/>
      <c r="BX8" s="58"/>
      <c r="BY8" s="58"/>
      <c r="BZ8" s="58"/>
      <c r="CA8" s="58"/>
      <c r="CB8" s="58"/>
      <c r="CC8" s="58"/>
      <c r="CD8" s="58"/>
      <c r="CE8" s="58"/>
      <c r="CF8" s="58"/>
      <c r="CG8" s="58"/>
      <c r="CH8" s="58"/>
      <c r="CI8" s="58"/>
      <c r="CJ8" s="58"/>
      <c r="CK8" s="58"/>
      <c r="CL8" s="58"/>
      <c r="CM8" s="58"/>
      <c r="CN8" s="58"/>
      <c r="CO8" s="58"/>
      <c r="CP8" s="58"/>
      <c r="CQ8" s="58"/>
      <c r="CR8" s="58"/>
      <c r="CS8" s="58"/>
      <c r="CT8" s="58"/>
      <c r="CU8" s="58"/>
      <c r="CV8" s="58"/>
      <c r="CW8" s="58"/>
      <c r="CX8" s="58"/>
      <c r="CY8" s="58"/>
      <c r="CZ8" s="58"/>
      <c r="DA8" s="58"/>
      <c r="DB8" s="58"/>
      <c r="DC8" s="58"/>
      <c r="DD8" s="58"/>
      <c r="DE8" s="58"/>
      <c r="DF8" s="58"/>
      <c r="DG8" s="58"/>
      <c r="DH8" s="58"/>
      <c r="DI8" s="58"/>
      <c r="DJ8" s="58"/>
      <c r="DK8" s="58"/>
      <c r="DL8" s="58"/>
      <c r="DM8" s="58"/>
      <c r="DN8" s="58"/>
      <c r="DO8" s="58"/>
      <c r="DP8" s="58"/>
      <c r="DQ8" s="58"/>
      <c r="DR8" s="58"/>
      <c r="DS8" s="58"/>
      <c r="DT8" s="58"/>
      <c r="DU8" s="58"/>
      <c r="DV8" s="58"/>
      <c r="DW8" s="58"/>
      <c r="DX8" s="58"/>
      <c r="DY8" s="58"/>
      <c r="DZ8" s="58"/>
      <c r="EA8" s="58"/>
      <c r="EB8" s="58"/>
      <c r="EC8" s="58"/>
      <c r="ED8" s="58"/>
      <c r="EE8" s="58"/>
      <c r="EF8" s="58"/>
      <c r="EG8" s="58"/>
      <c r="EH8" s="58"/>
      <c r="EI8" s="58"/>
      <c r="EJ8" s="58"/>
      <c r="EK8" s="58"/>
      <c r="EL8" s="58"/>
      <c r="EM8" s="58"/>
      <c r="EN8" s="58"/>
      <c r="EO8" s="58"/>
      <c r="EP8" s="58"/>
      <c r="EQ8" s="58"/>
      <c r="ER8" s="58"/>
      <c r="ES8" s="58"/>
      <c r="ET8" s="58"/>
      <c r="EU8" s="58"/>
      <c r="EV8" s="58"/>
      <c r="EW8" s="58"/>
      <c r="EX8" s="58"/>
      <c r="EY8" s="58"/>
      <c r="EZ8" s="58"/>
      <c r="FA8" s="58"/>
      <c r="FB8" s="58"/>
      <c r="FC8" s="58"/>
      <c r="FD8" s="58"/>
      <c r="FE8" s="58"/>
    </row>
    <row r="10" spans="1:161" s="2" customFormat="1" ht="15.75" x14ac:dyDescent="0.25">
      <c r="A10" s="59" t="s">
        <v>10</v>
      </c>
      <c r="B10" s="59"/>
      <c r="C10" s="59"/>
      <c r="D10" s="59"/>
      <c r="E10" s="59"/>
      <c r="F10" s="59"/>
      <c r="G10" s="59"/>
      <c r="H10" s="59"/>
      <c r="I10" s="59"/>
      <c r="J10" s="59"/>
      <c r="K10" s="59"/>
      <c r="L10" s="59"/>
      <c r="M10" s="59"/>
      <c r="N10" s="59"/>
      <c r="O10" s="59"/>
      <c r="P10" s="59"/>
      <c r="Q10" s="59"/>
      <c r="R10" s="59"/>
      <c r="S10" s="59"/>
      <c r="T10" s="59"/>
      <c r="U10" s="59"/>
      <c r="V10" s="59"/>
      <c r="W10" s="59"/>
      <c r="X10" s="59"/>
      <c r="Y10" s="59"/>
      <c r="Z10" s="59"/>
      <c r="AA10" s="59"/>
      <c r="AB10" s="59"/>
      <c r="AC10" s="59"/>
      <c r="AD10" s="59"/>
      <c r="AE10" s="59"/>
      <c r="AF10" s="59"/>
      <c r="AG10" s="59"/>
      <c r="AH10" s="59"/>
      <c r="AI10" s="59"/>
      <c r="AJ10" s="59"/>
      <c r="AK10" s="59"/>
      <c r="AL10" s="59"/>
      <c r="AM10" s="59"/>
      <c r="AN10" s="59"/>
      <c r="AO10" s="59"/>
      <c r="AP10" s="59"/>
      <c r="AQ10" s="59"/>
      <c r="AR10" s="59"/>
      <c r="AS10" s="59"/>
      <c r="AT10" s="59"/>
      <c r="AU10" s="59"/>
      <c r="AV10" s="59"/>
      <c r="AW10" s="59"/>
      <c r="AX10" s="59"/>
      <c r="AY10" s="59"/>
      <c r="AZ10" s="59"/>
      <c r="BA10" s="59"/>
      <c r="BB10" s="59"/>
      <c r="BC10" s="59"/>
      <c r="BD10" s="59"/>
      <c r="BE10" s="59"/>
      <c r="BF10" s="59"/>
      <c r="BG10" s="59"/>
      <c r="BH10" s="59"/>
      <c r="BI10" s="59"/>
      <c r="BJ10" s="59"/>
      <c r="BK10" s="59"/>
      <c r="BL10" s="59"/>
      <c r="BM10" s="59"/>
      <c r="BN10" s="59"/>
      <c r="BO10" s="59"/>
      <c r="BP10" s="59"/>
      <c r="BQ10" s="59"/>
      <c r="BR10" s="59"/>
      <c r="BS10" s="59"/>
      <c r="BT10" s="59"/>
      <c r="BU10" s="59"/>
      <c r="BV10" s="59"/>
      <c r="BW10" s="59"/>
      <c r="BX10" s="59"/>
      <c r="BY10" s="59"/>
      <c r="BZ10" s="59"/>
      <c r="CA10" s="59"/>
      <c r="CB10" s="59"/>
      <c r="CC10" s="59"/>
      <c r="CD10" s="59"/>
      <c r="CE10" s="59"/>
      <c r="CF10" s="59"/>
      <c r="CG10" s="59"/>
      <c r="CH10" s="59"/>
      <c r="CI10" s="59"/>
      <c r="CJ10" s="59"/>
      <c r="CK10" s="59"/>
      <c r="CL10" s="59"/>
      <c r="CM10" s="59"/>
      <c r="CN10" s="59"/>
      <c r="CO10" s="59"/>
      <c r="CP10" s="59"/>
      <c r="CQ10" s="59"/>
      <c r="CR10" s="59"/>
      <c r="CS10" s="59"/>
      <c r="CT10" s="59"/>
      <c r="CU10" s="59"/>
      <c r="CV10" s="59"/>
      <c r="CW10" s="59"/>
      <c r="CX10" s="59"/>
      <c r="CY10" s="59"/>
      <c r="CZ10" s="59"/>
      <c r="DA10" s="59"/>
      <c r="DB10" s="59"/>
      <c r="DC10" s="59"/>
      <c r="DD10" s="59"/>
      <c r="DE10" s="59"/>
      <c r="DF10" s="59"/>
      <c r="DG10" s="59"/>
      <c r="DH10" s="59"/>
      <c r="DI10" s="59"/>
      <c r="DJ10" s="59"/>
      <c r="DK10" s="59"/>
      <c r="DL10" s="59"/>
      <c r="DM10" s="59"/>
      <c r="DN10" s="59"/>
      <c r="DO10" s="59"/>
      <c r="DP10" s="59"/>
      <c r="DQ10" s="59"/>
      <c r="DR10" s="59"/>
      <c r="DS10" s="59"/>
      <c r="DT10" s="59"/>
      <c r="DU10" s="59"/>
      <c r="DV10" s="59"/>
      <c r="DW10" s="59"/>
      <c r="DX10" s="59"/>
      <c r="DY10" s="59"/>
      <c r="DZ10" s="59"/>
      <c r="EA10" s="59"/>
      <c r="EB10" s="59"/>
      <c r="EC10" s="59"/>
      <c r="ED10" s="59"/>
      <c r="EE10" s="59"/>
      <c r="EF10" s="59"/>
      <c r="EG10" s="59"/>
      <c r="EH10" s="59"/>
      <c r="EI10" s="59"/>
      <c r="EJ10" s="59"/>
      <c r="EK10" s="59"/>
      <c r="EL10" s="59"/>
      <c r="EM10" s="59"/>
      <c r="EN10" s="59"/>
      <c r="EO10" s="59"/>
      <c r="EP10" s="59"/>
      <c r="EQ10" s="59"/>
      <c r="ER10" s="59"/>
      <c r="ES10" s="59"/>
      <c r="ET10" s="59"/>
      <c r="EU10" s="59"/>
      <c r="EV10" s="59"/>
      <c r="EW10" s="59"/>
      <c r="EX10" s="59"/>
      <c r="EY10" s="59"/>
      <c r="EZ10" s="59"/>
      <c r="FA10" s="59"/>
      <c r="FB10" s="59"/>
      <c r="FC10" s="59"/>
      <c r="FD10" s="59"/>
      <c r="FE10" s="59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60" t="s">
        <v>69</v>
      </c>
      <c r="AC12" s="60"/>
      <c r="AD12" s="60"/>
      <c r="AE12" s="60"/>
      <c r="AF12" s="60"/>
      <c r="AG12" s="60"/>
      <c r="AH12" s="60"/>
      <c r="AI12" s="60"/>
      <c r="AJ12" s="60"/>
      <c r="AK12" s="60"/>
      <c r="AL12" s="60"/>
      <c r="AM12" s="60"/>
      <c r="AN12" s="60"/>
      <c r="AO12" s="60"/>
      <c r="AP12" s="60"/>
      <c r="AQ12" s="60"/>
      <c r="AR12" s="60"/>
      <c r="AS12" s="60"/>
      <c r="AT12" s="60"/>
      <c r="AU12" s="60"/>
      <c r="AV12" s="60"/>
      <c r="AW12" s="60"/>
      <c r="AX12" s="60"/>
      <c r="AY12" s="60"/>
      <c r="AZ12" s="60"/>
      <c r="BA12" s="60"/>
      <c r="BB12" s="60"/>
      <c r="BC12" s="60"/>
      <c r="BD12" s="60"/>
      <c r="BE12" s="60"/>
      <c r="BF12" s="60"/>
      <c r="BG12" s="60"/>
      <c r="BH12" s="60"/>
      <c r="BI12" s="60"/>
      <c r="BJ12" s="60"/>
      <c r="BK12" s="60"/>
      <c r="BL12" s="60"/>
      <c r="BM12" s="60"/>
      <c r="BN12" s="60"/>
      <c r="BO12" s="60"/>
      <c r="BP12" s="60"/>
      <c r="BQ12" s="60"/>
      <c r="BR12" s="60"/>
      <c r="BS12" s="60"/>
      <c r="BT12" s="60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60" t="s">
        <v>31</v>
      </c>
      <c r="Z14" s="60"/>
      <c r="AA14" s="60"/>
      <c r="AB14" s="60"/>
      <c r="AC14" s="60"/>
      <c r="AD14" s="60"/>
      <c r="AE14" s="60"/>
      <c r="AF14" s="60"/>
      <c r="AG14" s="60"/>
      <c r="AH14" s="60"/>
      <c r="AI14" s="60"/>
      <c r="AJ14" s="60"/>
      <c r="AK14" s="60"/>
      <c r="AL14" s="60"/>
      <c r="AM14" s="60"/>
      <c r="AN14" s="60"/>
      <c r="AO14" s="60"/>
      <c r="AP14" s="60"/>
      <c r="AQ14" s="60"/>
      <c r="AR14" s="60"/>
      <c r="AS14" s="60"/>
      <c r="AT14" s="60"/>
      <c r="AU14" s="60"/>
      <c r="AV14" s="60"/>
      <c r="AW14" s="60"/>
      <c r="AX14" s="60"/>
      <c r="AY14" s="60"/>
      <c r="AZ14" s="60"/>
      <c r="BA14" s="60"/>
      <c r="BB14" s="60"/>
      <c r="BC14" s="60"/>
      <c r="BD14" s="60"/>
      <c r="BE14" s="60"/>
      <c r="BF14" s="60"/>
      <c r="BG14" s="60"/>
      <c r="BH14" s="60"/>
      <c r="BI14" s="60"/>
      <c r="BJ14" s="60"/>
      <c r="BK14" s="60"/>
      <c r="BL14" s="60"/>
      <c r="BM14" s="60"/>
      <c r="BN14" s="60"/>
      <c r="BO14" s="60"/>
      <c r="BP14" s="60"/>
      <c r="BQ14" s="60"/>
      <c r="BR14" s="60"/>
      <c r="BS14" s="60"/>
      <c r="BT14" s="60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48" t="s">
        <v>134</v>
      </c>
      <c r="U16" s="48"/>
      <c r="V16" s="48"/>
      <c r="W16" s="48"/>
      <c r="X16" s="48"/>
      <c r="Y16" s="48"/>
      <c r="Z16" s="48"/>
      <c r="AA16" s="48"/>
      <c r="AB16" s="48"/>
      <c r="AC16" s="48"/>
      <c r="AD16" s="48"/>
      <c r="AE16" s="48"/>
      <c r="AF16" s="48"/>
      <c r="AG16" s="48"/>
      <c r="AH16" s="48"/>
      <c r="AI16" s="48"/>
      <c r="AJ16" s="48"/>
      <c r="AK16" s="48"/>
      <c r="AL16" s="48"/>
      <c r="AM16" s="48"/>
      <c r="AN16" s="48"/>
      <c r="AO16" s="48"/>
      <c r="AP16" s="48"/>
      <c r="AQ16" s="48"/>
      <c r="AR16" s="48"/>
      <c r="AS16" s="48"/>
      <c r="AT16" s="48"/>
      <c r="AU16" s="48"/>
      <c r="AV16" s="48"/>
      <c r="AW16" s="48"/>
      <c r="AX16" s="48"/>
      <c r="AY16" s="48"/>
      <c r="AZ16" s="48"/>
      <c r="BA16" s="48"/>
      <c r="BB16" s="48"/>
      <c r="BC16" s="48"/>
      <c r="BD16" s="48"/>
      <c r="BE16" s="48"/>
      <c r="BF16" s="48"/>
      <c r="BG16" s="48"/>
      <c r="BH16" s="48"/>
      <c r="BI16" s="48"/>
      <c r="BJ16" s="48"/>
      <c r="BK16" s="48"/>
      <c r="BL16" s="48"/>
      <c r="BM16" s="48"/>
      <c r="BN16" s="48"/>
      <c r="BO16" s="48"/>
      <c r="BP16" s="48"/>
      <c r="BQ16" s="48"/>
      <c r="BR16" s="48"/>
      <c r="BS16" s="48"/>
      <c r="BT16" s="48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49"/>
      <c r="B18" s="50"/>
      <c r="C18" s="50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1"/>
      <c r="R18" s="26"/>
      <c r="S18" s="27"/>
      <c r="T18" s="27"/>
      <c r="U18" s="27"/>
      <c r="V18" s="27"/>
      <c r="W18" s="27"/>
      <c r="X18" s="27"/>
      <c r="Y18" s="27"/>
      <c r="Z18" s="27"/>
      <c r="AA18" s="27"/>
      <c r="AB18" s="27"/>
      <c r="AC18" s="27"/>
      <c r="AD18" s="27"/>
      <c r="AE18" s="27"/>
      <c r="AF18" s="27"/>
      <c r="AG18" s="27"/>
      <c r="AH18" s="27"/>
      <c r="AI18" s="28"/>
      <c r="AJ18" s="26" t="s">
        <v>15</v>
      </c>
      <c r="AK18" s="27"/>
      <c r="AL18" s="27"/>
      <c r="AM18" s="27"/>
      <c r="AN18" s="27"/>
      <c r="AO18" s="27"/>
      <c r="AP18" s="27"/>
      <c r="AQ18" s="27"/>
      <c r="AR18" s="27"/>
      <c r="AS18" s="27"/>
      <c r="AT18" s="27"/>
      <c r="AU18" s="27"/>
      <c r="AV18" s="27"/>
      <c r="AW18" s="27"/>
      <c r="AX18" s="27"/>
      <c r="AY18" s="27"/>
      <c r="AZ18" s="27"/>
      <c r="BA18" s="28"/>
      <c r="BB18" s="35" t="s">
        <v>20</v>
      </c>
      <c r="BC18" s="36"/>
      <c r="BD18" s="36"/>
      <c r="BE18" s="36"/>
      <c r="BF18" s="36"/>
      <c r="BG18" s="36"/>
      <c r="BH18" s="36"/>
      <c r="BI18" s="36"/>
      <c r="BJ18" s="36"/>
      <c r="BK18" s="36"/>
      <c r="BL18" s="36"/>
      <c r="BM18" s="36"/>
      <c r="BN18" s="36"/>
      <c r="BO18" s="36"/>
      <c r="BP18" s="36"/>
      <c r="BQ18" s="36"/>
      <c r="BR18" s="36"/>
      <c r="BS18" s="36"/>
      <c r="BT18" s="36"/>
      <c r="BU18" s="36"/>
      <c r="BV18" s="36"/>
      <c r="BW18" s="36"/>
      <c r="BX18" s="36"/>
      <c r="BY18" s="36"/>
      <c r="BZ18" s="36"/>
      <c r="CA18" s="36"/>
      <c r="CB18" s="36"/>
      <c r="CC18" s="36"/>
      <c r="CD18" s="36"/>
      <c r="CE18" s="36"/>
      <c r="CF18" s="36"/>
      <c r="CG18" s="37"/>
      <c r="CH18" s="26" t="s">
        <v>21</v>
      </c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27"/>
      <c r="CW18" s="27"/>
      <c r="CX18" s="27"/>
      <c r="CY18" s="27"/>
      <c r="CZ18" s="27"/>
      <c r="DA18" s="27"/>
      <c r="DB18" s="28"/>
      <c r="DC18" s="26" t="s">
        <v>22</v>
      </c>
      <c r="DD18" s="27"/>
      <c r="DE18" s="27"/>
      <c r="DF18" s="27"/>
      <c r="DG18" s="27"/>
      <c r="DH18" s="27"/>
      <c r="DI18" s="27"/>
      <c r="DJ18" s="27"/>
      <c r="DK18" s="27"/>
      <c r="DL18" s="27"/>
      <c r="DM18" s="27"/>
      <c r="DN18" s="27"/>
      <c r="DO18" s="27"/>
      <c r="DP18" s="27"/>
      <c r="DQ18" s="27"/>
      <c r="DR18" s="27"/>
      <c r="DS18" s="27"/>
      <c r="DT18" s="28"/>
      <c r="DU18" s="35" t="s">
        <v>23</v>
      </c>
      <c r="DV18" s="36"/>
      <c r="DW18" s="36"/>
      <c r="DX18" s="36"/>
      <c r="DY18" s="36"/>
      <c r="DZ18" s="36"/>
      <c r="EA18" s="36"/>
      <c r="EB18" s="36"/>
      <c r="EC18" s="36"/>
      <c r="ED18" s="36"/>
      <c r="EE18" s="36"/>
      <c r="EF18" s="36"/>
      <c r="EG18" s="36"/>
      <c r="EH18" s="36"/>
      <c r="EI18" s="36"/>
      <c r="EJ18" s="36"/>
      <c r="EK18" s="36"/>
      <c r="EL18" s="36"/>
      <c r="EM18" s="36"/>
      <c r="EN18" s="37"/>
      <c r="EO18" s="26" t="s">
        <v>24</v>
      </c>
      <c r="EP18" s="27"/>
      <c r="EQ18" s="27"/>
      <c r="ER18" s="27"/>
      <c r="ES18" s="27"/>
      <c r="ET18" s="27"/>
      <c r="EU18" s="27"/>
      <c r="EV18" s="27"/>
      <c r="EW18" s="27"/>
      <c r="EX18" s="27"/>
      <c r="EY18" s="27"/>
      <c r="EZ18" s="27"/>
      <c r="FA18" s="27"/>
      <c r="FB18" s="27"/>
      <c r="FC18" s="27"/>
      <c r="FD18" s="27"/>
      <c r="FE18" s="28"/>
    </row>
    <row r="19" spans="1:161" s="9" customFormat="1" ht="15" customHeight="1" x14ac:dyDescent="0.2">
      <c r="A19" s="52"/>
      <c r="B19" s="53"/>
      <c r="C19" s="53"/>
      <c r="D19" s="53"/>
      <c r="E19" s="53"/>
      <c r="F19" s="53"/>
      <c r="G19" s="53"/>
      <c r="H19" s="53"/>
      <c r="I19" s="53"/>
      <c r="J19" s="53"/>
      <c r="K19" s="53"/>
      <c r="L19" s="53"/>
      <c r="M19" s="53"/>
      <c r="N19" s="53"/>
      <c r="O19" s="53"/>
      <c r="P19" s="53"/>
      <c r="Q19" s="54"/>
      <c r="R19" s="29"/>
      <c r="S19" s="30"/>
      <c r="T19" s="30"/>
      <c r="U19" s="30"/>
      <c r="V19" s="30"/>
      <c r="W19" s="30"/>
      <c r="X19" s="30"/>
      <c r="Y19" s="30"/>
      <c r="Z19" s="30"/>
      <c r="AA19" s="30"/>
      <c r="AB19" s="30"/>
      <c r="AC19" s="30"/>
      <c r="AD19" s="30"/>
      <c r="AE19" s="30"/>
      <c r="AF19" s="30"/>
      <c r="AG19" s="30"/>
      <c r="AH19" s="30"/>
      <c r="AI19" s="31"/>
      <c r="AJ19" s="29"/>
      <c r="AK19" s="30"/>
      <c r="AL19" s="30"/>
      <c r="AM19" s="30"/>
      <c r="AN19" s="30"/>
      <c r="AO19" s="30"/>
      <c r="AP19" s="30"/>
      <c r="AQ19" s="30"/>
      <c r="AR19" s="30"/>
      <c r="AS19" s="30"/>
      <c r="AT19" s="30"/>
      <c r="AU19" s="30"/>
      <c r="AV19" s="30"/>
      <c r="AW19" s="30"/>
      <c r="AX19" s="30"/>
      <c r="AY19" s="30"/>
      <c r="AZ19" s="30"/>
      <c r="BA19" s="31"/>
      <c r="BB19" s="38" t="s">
        <v>16</v>
      </c>
      <c r="BC19" s="39"/>
      <c r="BD19" s="39"/>
      <c r="BE19" s="39"/>
      <c r="BF19" s="39"/>
      <c r="BG19" s="39"/>
      <c r="BH19" s="39"/>
      <c r="BI19" s="39"/>
      <c r="BJ19" s="39"/>
      <c r="BK19" s="39"/>
      <c r="BL19" s="39"/>
      <c r="BM19" s="39"/>
      <c r="BN19" s="39"/>
      <c r="BO19" s="39"/>
      <c r="BP19" s="39"/>
      <c r="BQ19" s="40"/>
      <c r="BR19" s="38" t="s">
        <v>17</v>
      </c>
      <c r="BS19" s="39"/>
      <c r="BT19" s="39"/>
      <c r="BU19" s="39"/>
      <c r="BV19" s="39"/>
      <c r="BW19" s="39"/>
      <c r="BX19" s="39"/>
      <c r="BY19" s="39"/>
      <c r="BZ19" s="39"/>
      <c r="CA19" s="39"/>
      <c r="CB19" s="39"/>
      <c r="CC19" s="39"/>
      <c r="CD19" s="39"/>
      <c r="CE19" s="39"/>
      <c r="CF19" s="39"/>
      <c r="CG19" s="40"/>
      <c r="CH19" s="29"/>
      <c r="CI19" s="30"/>
      <c r="CJ19" s="30"/>
      <c r="CK19" s="30"/>
      <c r="CL19" s="30"/>
      <c r="CM19" s="30"/>
      <c r="CN19" s="30"/>
      <c r="CO19" s="30"/>
      <c r="CP19" s="30"/>
      <c r="CQ19" s="30"/>
      <c r="CR19" s="30"/>
      <c r="CS19" s="30"/>
      <c r="CT19" s="30"/>
      <c r="CU19" s="30"/>
      <c r="CV19" s="30"/>
      <c r="CW19" s="30"/>
      <c r="CX19" s="30"/>
      <c r="CY19" s="30"/>
      <c r="CZ19" s="30"/>
      <c r="DA19" s="30"/>
      <c r="DB19" s="31"/>
      <c r="DC19" s="29"/>
      <c r="DD19" s="30"/>
      <c r="DE19" s="30"/>
      <c r="DF19" s="30"/>
      <c r="DG19" s="30"/>
      <c r="DH19" s="30"/>
      <c r="DI19" s="30"/>
      <c r="DJ19" s="30"/>
      <c r="DK19" s="30"/>
      <c r="DL19" s="30"/>
      <c r="DM19" s="30"/>
      <c r="DN19" s="30"/>
      <c r="DO19" s="30"/>
      <c r="DP19" s="30"/>
      <c r="DQ19" s="30"/>
      <c r="DR19" s="30"/>
      <c r="DS19" s="30"/>
      <c r="DT19" s="31"/>
      <c r="DU19" s="41" t="s">
        <v>18</v>
      </c>
      <c r="DV19" s="42"/>
      <c r="DW19" s="42"/>
      <c r="DX19" s="42"/>
      <c r="DY19" s="42"/>
      <c r="DZ19" s="42"/>
      <c r="EA19" s="42"/>
      <c r="EB19" s="42"/>
      <c r="EC19" s="42"/>
      <c r="ED19" s="43"/>
      <c r="EE19" s="41" t="s">
        <v>19</v>
      </c>
      <c r="EF19" s="42"/>
      <c r="EG19" s="42"/>
      <c r="EH19" s="42"/>
      <c r="EI19" s="42"/>
      <c r="EJ19" s="42"/>
      <c r="EK19" s="42"/>
      <c r="EL19" s="42"/>
      <c r="EM19" s="42"/>
      <c r="EN19" s="43"/>
      <c r="EO19" s="29"/>
      <c r="EP19" s="30"/>
      <c r="EQ19" s="30"/>
      <c r="ER19" s="30"/>
      <c r="ES19" s="30"/>
      <c r="ET19" s="30"/>
      <c r="EU19" s="30"/>
      <c r="EV19" s="30"/>
      <c r="EW19" s="30"/>
      <c r="EX19" s="30"/>
      <c r="EY19" s="30"/>
      <c r="EZ19" s="30"/>
      <c r="FA19" s="30"/>
      <c r="FB19" s="30"/>
      <c r="FC19" s="30"/>
      <c r="FD19" s="30"/>
      <c r="FE19" s="31"/>
    </row>
    <row r="20" spans="1:161" s="9" customFormat="1" ht="19.5" customHeight="1" x14ac:dyDescent="0.2">
      <c r="A20" s="55"/>
      <c r="B20" s="56"/>
      <c r="C20" s="56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7"/>
      <c r="R20" s="32"/>
      <c r="S20" s="33"/>
      <c r="T20" s="33"/>
      <c r="U20" s="33"/>
      <c r="V20" s="33"/>
      <c r="W20" s="33"/>
      <c r="X20" s="33"/>
      <c r="Y20" s="33"/>
      <c r="Z20" s="33"/>
      <c r="AA20" s="33"/>
      <c r="AB20" s="33"/>
      <c r="AC20" s="33"/>
      <c r="AD20" s="33"/>
      <c r="AE20" s="33"/>
      <c r="AF20" s="33"/>
      <c r="AG20" s="33"/>
      <c r="AH20" s="33"/>
      <c r="AI20" s="34"/>
      <c r="AJ20" s="32"/>
      <c r="AK20" s="33"/>
      <c r="AL20" s="33"/>
      <c r="AM20" s="33"/>
      <c r="AN20" s="33"/>
      <c r="AO20" s="33"/>
      <c r="AP20" s="33"/>
      <c r="AQ20" s="33"/>
      <c r="AR20" s="33"/>
      <c r="AS20" s="33"/>
      <c r="AT20" s="33"/>
      <c r="AU20" s="33"/>
      <c r="AV20" s="33"/>
      <c r="AW20" s="33"/>
      <c r="AX20" s="33"/>
      <c r="AY20" s="33"/>
      <c r="AZ20" s="33"/>
      <c r="BA20" s="34"/>
      <c r="BB20" s="47" t="s">
        <v>18</v>
      </c>
      <c r="BC20" s="47"/>
      <c r="BD20" s="47"/>
      <c r="BE20" s="47"/>
      <c r="BF20" s="47"/>
      <c r="BG20" s="47"/>
      <c r="BH20" s="47"/>
      <c r="BI20" s="47"/>
      <c r="BJ20" s="47" t="s">
        <v>19</v>
      </c>
      <c r="BK20" s="47"/>
      <c r="BL20" s="47"/>
      <c r="BM20" s="47"/>
      <c r="BN20" s="47"/>
      <c r="BO20" s="47"/>
      <c r="BP20" s="47"/>
      <c r="BQ20" s="47"/>
      <c r="BR20" s="47" t="s">
        <v>18</v>
      </c>
      <c r="BS20" s="47"/>
      <c r="BT20" s="47"/>
      <c r="BU20" s="47"/>
      <c r="BV20" s="47"/>
      <c r="BW20" s="47"/>
      <c r="BX20" s="47"/>
      <c r="BY20" s="47"/>
      <c r="BZ20" s="47" t="s">
        <v>19</v>
      </c>
      <c r="CA20" s="47"/>
      <c r="CB20" s="47"/>
      <c r="CC20" s="47"/>
      <c r="CD20" s="47"/>
      <c r="CE20" s="47"/>
      <c r="CF20" s="47"/>
      <c r="CG20" s="47"/>
      <c r="CH20" s="32"/>
      <c r="CI20" s="33"/>
      <c r="CJ20" s="33"/>
      <c r="CK20" s="33"/>
      <c r="CL20" s="33"/>
      <c r="CM20" s="33"/>
      <c r="CN20" s="33"/>
      <c r="CO20" s="33"/>
      <c r="CP20" s="33"/>
      <c r="CQ20" s="33"/>
      <c r="CR20" s="33"/>
      <c r="CS20" s="33"/>
      <c r="CT20" s="33"/>
      <c r="CU20" s="33"/>
      <c r="CV20" s="33"/>
      <c r="CW20" s="33"/>
      <c r="CX20" s="33"/>
      <c r="CY20" s="33"/>
      <c r="CZ20" s="33"/>
      <c r="DA20" s="33"/>
      <c r="DB20" s="34"/>
      <c r="DC20" s="32"/>
      <c r="DD20" s="33"/>
      <c r="DE20" s="33"/>
      <c r="DF20" s="33"/>
      <c r="DG20" s="33"/>
      <c r="DH20" s="33"/>
      <c r="DI20" s="33"/>
      <c r="DJ20" s="33"/>
      <c r="DK20" s="33"/>
      <c r="DL20" s="33"/>
      <c r="DM20" s="33"/>
      <c r="DN20" s="33"/>
      <c r="DO20" s="33"/>
      <c r="DP20" s="33"/>
      <c r="DQ20" s="33"/>
      <c r="DR20" s="33"/>
      <c r="DS20" s="33"/>
      <c r="DT20" s="34"/>
      <c r="DU20" s="44"/>
      <c r="DV20" s="45"/>
      <c r="DW20" s="45"/>
      <c r="DX20" s="45"/>
      <c r="DY20" s="45"/>
      <c r="DZ20" s="45"/>
      <c r="EA20" s="45"/>
      <c r="EB20" s="45"/>
      <c r="EC20" s="45"/>
      <c r="ED20" s="46"/>
      <c r="EE20" s="44"/>
      <c r="EF20" s="45"/>
      <c r="EG20" s="45"/>
      <c r="EH20" s="45"/>
      <c r="EI20" s="45"/>
      <c r="EJ20" s="45"/>
      <c r="EK20" s="45"/>
      <c r="EL20" s="45"/>
      <c r="EM20" s="45"/>
      <c r="EN20" s="46"/>
      <c r="EO20" s="32"/>
      <c r="EP20" s="33"/>
      <c r="EQ20" s="33"/>
      <c r="ER20" s="33"/>
      <c r="ES20" s="33"/>
      <c r="ET20" s="33"/>
      <c r="EU20" s="33"/>
      <c r="EV20" s="33"/>
      <c r="EW20" s="33"/>
      <c r="EX20" s="33"/>
      <c r="EY20" s="33"/>
      <c r="EZ20" s="33"/>
      <c r="FA20" s="33"/>
      <c r="FB20" s="33"/>
      <c r="FC20" s="33"/>
      <c r="FD20" s="33"/>
      <c r="FE20" s="34"/>
    </row>
    <row r="21" spans="1:161" s="9" customFormat="1" ht="14.25" customHeight="1" x14ac:dyDescent="0.2">
      <c r="A21" s="23">
        <v>1</v>
      </c>
      <c r="B21" s="24"/>
      <c r="C21" s="24"/>
      <c r="D21" s="24"/>
      <c r="E21" s="24"/>
      <c r="F21" s="24"/>
      <c r="G21" s="24"/>
      <c r="H21" s="24"/>
      <c r="I21" s="24"/>
      <c r="J21" s="24"/>
      <c r="K21" s="24"/>
      <c r="L21" s="24"/>
      <c r="M21" s="24"/>
      <c r="N21" s="24"/>
      <c r="O21" s="24"/>
      <c r="P21" s="24"/>
      <c r="Q21" s="25"/>
      <c r="R21" s="23">
        <v>2</v>
      </c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5"/>
      <c r="AJ21" s="16">
        <v>3</v>
      </c>
      <c r="AK21" s="16"/>
      <c r="AL21" s="16"/>
      <c r="AM21" s="16"/>
      <c r="AN21" s="16"/>
      <c r="AO21" s="16"/>
      <c r="AP21" s="16"/>
      <c r="AQ21" s="16"/>
      <c r="AR21" s="16"/>
      <c r="AS21" s="16"/>
      <c r="AT21" s="16"/>
      <c r="AU21" s="16"/>
      <c r="AV21" s="16"/>
      <c r="AW21" s="16"/>
      <c r="AX21" s="16"/>
      <c r="AY21" s="16"/>
      <c r="AZ21" s="16"/>
      <c r="BA21" s="16"/>
      <c r="BB21" s="16">
        <v>4</v>
      </c>
      <c r="BC21" s="16"/>
      <c r="BD21" s="16"/>
      <c r="BE21" s="16"/>
      <c r="BF21" s="16"/>
      <c r="BG21" s="16"/>
      <c r="BH21" s="16"/>
      <c r="BI21" s="16"/>
      <c r="BJ21" s="16">
        <v>5</v>
      </c>
      <c r="BK21" s="16"/>
      <c r="BL21" s="16"/>
      <c r="BM21" s="16"/>
      <c r="BN21" s="16"/>
      <c r="BO21" s="16"/>
      <c r="BP21" s="16"/>
      <c r="BQ21" s="16"/>
      <c r="BR21" s="16">
        <v>6</v>
      </c>
      <c r="BS21" s="16"/>
      <c r="BT21" s="16"/>
      <c r="BU21" s="16"/>
      <c r="BV21" s="16"/>
      <c r="BW21" s="16"/>
      <c r="BX21" s="16"/>
      <c r="BY21" s="16"/>
      <c r="BZ21" s="16">
        <v>7</v>
      </c>
      <c r="CA21" s="16"/>
      <c r="CB21" s="16"/>
      <c r="CC21" s="16"/>
      <c r="CD21" s="16"/>
      <c r="CE21" s="16"/>
      <c r="CF21" s="16"/>
      <c r="CG21" s="16"/>
      <c r="CH21" s="16">
        <v>8</v>
      </c>
      <c r="CI21" s="16"/>
      <c r="CJ21" s="16"/>
      <c r="CK21" s="16"/>
      <c r="CL21" s="16"/>
      <c r="CM21" s="16"/>
      <c r="CN21" s="16"/>
      <c r="CO21" s="16"/>
      <c r="CP21" s="16"/>
      <c r="CQ21" s="16"/>
      <c r="CR21" s="16"/>
      <c r="CS21" s="16"/>
      <c r="CT21" s="16"/>
      <c r="CU21" s="16"/>
      <c r="CV21" s="16"/>
      <c r="CW21" s="16"/>
      <c r="CX21" s="16"/>
      <c r="CY21" s="16"/>
      <c r="CZ21" s="16"/>
      <c r="DA21" s="16"/>
      <c r="DB21" s="16"/>
      <c r="DC21" s="16">
        <v>9</v>
      </c>
      <c r="DD21" s="16"/>
      <c r="DE21" s="16"/>
      <c r="DF21" s="16"/>
      <c r="DG21" s="16"/>
      <c r="DH21" s="16"/>
      <c r="DI21" s="16"/>
      <c r="DJ21" s="16"/>
      <c r="DK21" s="16"/>
      <c r="DL21" s="16"/>
      <c r="DM21" s="16"/>
      <c r="DN21" s="16"/>
      <c r="DO21" s="16"/>
      <c r="DP21" s="16"/>
      <c r="DQ21" s="16"/>
      <c r="DR21" s="16"/>
      <c r="DS21" s="16"/>
      <c r="DT21" s="16"/>
      <c r="DU21" s="16">
        <v>10</v>
      </c>
      <c r="DV21" s="16"/>
      <c r="DW21" s="16"/>
      <c r="DX21" s="16"/>
      <c r="DY21" s="16"/>
      <c r="DZ21" s="16"/>
      <c r="EA21" s="16"/>
      <c r="EB21" s="16"/>
      <c r="EC21" s="16"/>
      <c r="ED21" s="16"/>
      <c r="EE21" s="16">
        <v>11</v>
      </c>
      <c r="EF21" s="16"/>
      <c r="EG21" s="16"/>
      <c r="EH21" s="16"/>
      <c r="EI21" s="16"/>
      <c r="EJ21" s="16"/>
      <c r="EK21" s="16"/>
      <c r="EL21" s="16"/>
      <c r="EM21" s="16"/>
      <c r="EN21" s="16"/>
      <c r="EO21" s="16">
        <v>12</v>
      </c>
      <c r="EP21" s="16"/>
      <c r="EQ21" s="16"/>
      <c r="ER21" s="16"/>
      <c r="ES21" s="16"/>
      <c r="ET21" s="16"/>
      <c r="EU21" s="16"/>
      <c r="EV21" s="16"/>
      <c r="EW21" s="16"/>
      <c r="EX21" s="16"/>
      <c r="EY21" s="16"/>
      <c r="EZ21" s="16"/>
      <c r="FA21" s="16"/>
      <c r="FB21" s="16"/>
      <c r="FC21" s="16"/>
      <c r="FD21" s="16"/>
      <c r="FE21" s="16"/>
    </row>
    <row r="22" spans="1:161" s="9" customFormat="1" ht="13.5" customHeight="1" x14ac:dyDescent="0.2">
      <c r="A22" s="10"/>
      <c r="B22" s="17" t="s">
        <v>11</v>
      </c>
      <c r="C22" s="17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  <c r="O22" s="17"/>
      <c r="P22" s="17"/>
      <c r="Q22" s="18"/>
      <c r="R22" s="10"/>
      <c r="S22" s="19" t="s">
        <v>12</v>
      </c>
      <c r="T22" s="19"/>
      <c r="U22" s="19"/>
      <c r="V22" s="19"/>
      <c r="W22" s="19"/>
      <c r="X22" s="19"/>
      <c r="Y22" s="19"/>
      <c r="Z22" s="19"/>
      <c r="AA22" s="19"/>
      <c r="AB22" s="19"/>
      <c r="AC22" s="19"/>
      <c r="AD22" s="19"/>
      <c r="AE22" s="19"/>
      <c r="AF22" s="19"/>
      <c r="AG22" s="19"/>
      <c r="AH22" s="19"/>
      <c r="AI22" s="20"/>
      <c r="AJ22" s="61">
        <v>2.6</v>
      </c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16"/>
      <c r="BC22" s="16"/>
      <c r="BD22" s="16"/>
      <c r="BE22" s="16"/>
      <c r="BF22" s="16"/>
      <c r="BG22" s="16"/>
      <c r="BH22" s="16"/>
      <c r="BI22" s="16"/>
      <c r="BJ22" s="16"/>
      <c r="BK22" s="16"/>
      <c r="BL22" s="16"/>
      <c r="BM22" s="16"/>
      <c r="BN22" s="16"/>
      <c r="BO22" s="16"/>
      <c r="BP22" s="16"/>
      <c r="BQ22" s="16"/>
      <c r="BR22" s="61">
        <v>19.3</v>
      </c>
      <c r="BS22" s="61"/>
      <c r="BT22" s="61"/>
      <c r="BU22" s="61"/>
      <c r="BV22" s="61"/>
      <c r="BW22" s="61"/>
      <c r="BX22" s="61"/>
      <c r="BY22" s="61"/>
      <c r="BZ22" s="61">
        <v>19.3</v>
      </c>
      <c r="CA22" s="61"/>
      <c r="CB22" s="61"/>
      <c r="CC22" s="61"/>
      <c r="CD22" s="61"/>
      <c r="CE22" s="61"/>
      <c r="CF22" s="61"/>
      <c r="CG22" s="61"/>
      <c r="CH22" s="61">
        <v>2.6</v>
      </c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>
        <v>19.3</v>
      </c>
      <c r="DD22" s="61"/>
      <c r="DE22" s="61"/>
      <c r="DF22" s="61"/>
      <c r="DG22" s="61"/>
      <c r="DH22" s="61"/>
      <c r="DI22" s="61"/>
      <c r="DJ22" s="61"/>
      <c r="DK22" s="61"/>
      <c r="DL22" s="61"/>
      <c r="DM22" s="61"/>
      <c r="DN22" s="61"/>
      <c r="DO22" s="61"/>
      <c r="DP22" s="61"/>
      <c r="DQ22" s="61"/>
      <c r="DR22" s="61"/>
      <c r="DS22" s="61"/>
      <c r="DT22" s="61"/>
      <c r="DU22" s="16">
        <v>3</v>
      </c>
      <c r="DV22" s="16"/>
      <c r="DW22" s="16"/>
      <c r="DX22" s="16"/>
      <c r="DY22" s="16"/>
      <c r="DZ22" s="16"/>
      <c r="EA22" s="16"/>
      <c r="EB22" s="16"/>
      <c r="EC22" s="16"/>
      <c r="ED22" s="16"/>
      <c r="EE22" s="61">
        <f>1748/744</f>
        <v>2.349462365591398</v>
      </c>
      <c r="EF22" s="61"/>
      <c r="EG22" s="61"/>
      <c r="EH22" s="61"/>
      <c r="EI22" s="61"/>
      <c r="EJ22" s="61"/>
      <c r="EK22" s="61"/>
      <c r="EL22" s="61"/>
      <c r="EM22" s="61"/>
      <c r="EN22" s="61"/>
      <c r="EO22" s="61">
        <f>AJ22+EE22</f>
        <v>4.9494623655913976</v>
      </c>
      <c r="EP22" s="16"/>
      <c r="EQ22" s="16"/>
      <c r="ER22" s="16"/>
      <c r="ES22" s="16"/>
      <c r="ET22" s="16"/>
      <c r="EU22" s="16"/>
      <c r="EV22" s="16"/>
      <c r="EW22" s="16"/>
      <c r="EX22" s="16"/>
      <c r="EY22" s="16"/>
      <c r="EZ22" s="16"/>
      <c r="FA22" s="16"/>
      <c r="FB22" s="16"/>
      <c r="FC22" s="16"/>
      <c r="FD22" s="16"/>
      <c r="FE22" s="16"/>
    </row>
    <row r="23" spans="1:161" s="9" customFormat="1" ht="39.75" customHeight="1" x14ac:dyDescent="0.2">
      <c r="A23" s="10"/>
      <c r="B23" s="17" t="s">
        <v>33</v>
      </c>
      <c r="C23" s="17"/>
      <c r="D23" s="17"/>
      <c r="E23" s="17"/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8"/>
      <c r="R23" s="10"/>
      <c r="S23" s="19" t="s">
        <v>13</v>
      </c>
      <c r="T23" s="19"/>
      <c r="U23" s="19"/>
      <c r="V23" s="19"/>
      <c r="W23" s="19"/>
      <c r="X23" s="19"/>
      <c r="Y23" s="19"/>
      <c r="Z23" s="19"/>
      <c r="AA23" s="19"/>
      <c r="AB23" s="19"/>
      <c r="AC23" s="19"/>
      <c r="AD23" s="19"/>
      <c r="AE23" s="19"/>
      <c r="AF23" s="19"/>
      <c r="AG23" s="19"/>
      <c r="AH23" s="19"/>
      <c r="AI23" s="20"/>
      <c r="AJ23" s="62">
        <f>1207/744</f>
        <v>1.6223118279569892</v>
      </c>
      <c r="AK23" s="62"/>
      <c r="AL23" s="62"/>
      <c r="AM23" s="62"/>
      <c r="AN23" s="62"/>
      <c r="AO23" s="62"/>
      <c r="AP23" s="62"/>
      <c r="AQ23" s="62"/>
      <c r="AR23" s="62"/>
      <c r="AS23" s="62"/>
      <c r="AT23" s="62"/>
      <c r="AU23" s="62"/>
      <c r="AV23" s="62"/>
      <c r="AW23" s="62"/>
      <c r="AX23" s="62"/>
      <c r="AY23" s="62"/>
      <c r="AZ23" s="62"/>
      <c r="BA23" s="62"/>
      <c r="BB23" s="16"/>
      <c r="BC23" s="16"/>
      <c r="BD23" s="16"/>
      <c r="BE23" s="16"/>
      <c r="BF23" s="16"/>
      <c r="BG23" s="16"/>
      <c r="BH23" s="16"/>
      <c r="BI23" s="16"/>
      <c r="BJ23" s="16"/>
      <c r="BK23" s="16"/>
      <c r="BL23" s="16"/>
      <c r="BM23" s="16"/>
      <c r="BN23" s="16"/>
      <c r="BO23" s="16"/>
      <c r="BP23" s="16"/>
      <c r="BQ23" s="16"/>
      <c r="BR23" s="16"/>
      <c r="BS23" s="16"/>
      <c r="BT23" s="16"/>
      <c r="BU23" s="16"/>
      <c r="BV23" s="16"/>
      <c r="BW23" s="16"/>
      <c r="BX23" s="16"/>
      <c r="BY23" s="16"/>
      <c r="BZ23" s="16"/>
      <c r="CA23" s="16"/>
      <c r="CB23" s="16"/>
      <c r="CC23" s="16"/>
      <c r="CD23" s="16"/>
      <c r="CE23" s="16"/>
      <c r="CF23" s="16"/>
      <c r="CG23" s="16"/>
      <c r="CH23" s="16"/>
      <c r="CI23" s="16"/>
      <c r="CJ23" s="16"/>
      <c r="CK23" s="16"/>
      <c r="CL23" s="16"/>
      <c r="CM23" s="16"/>
      <c r="CN23" s="16"/>
      <c r="CO23" s="16"/>
      <c r="CP23" s="16"/>
      <c r="CQ23" s="16"/>
      <c r="CR23" s="16"/>
      <c r="CS23" s="16"/>
      <c r="CT23" s="16"/>
      <c r="CU23" s="16"/>
      <c r="CV23" s="16"/>
      <c r="CW23" s="16"/>
      <c r="CX23" s="16"/>
      <c r="CY23" s="16"/>
      <c r="CZ23" s="16"/>
      <c r="DA23" s="16"/>
      <c r="DB23" s="16"/>
      <c r="DC23" s="16"/>
      <c r="DD23" s="16"/>
      <c r="DE23" s="16"/>
      <c r="DF23" s="16"/>
      <c r="DG23" s="16"/>
      <c r="DH23" s="16"/>
      <c r="DI23" s="16"/>
      <c r="DJ23" s="16"/>
      <c r="DK23" s="16"/>
      <c r="DL23" s="16"/>
      <c r="DM23" s="16"/>
      <c r="DN23" s="16"/>
      <c r="DO23" s="16"/>
      <c r="DP23" s="16"/>
      <c r="DQ23" s="16"/>
      <c r="DR23" s="16"/>
      <c r="DS23" s="16"/>
      <c r="DT23" s="16"/>
      <c r="DU23" s="63">
        <f>481/744</f>
        <v>0.646505376344086</v>
      </c>
      <c r="DV23" s="64"/>
      <c r="DW23" s="64"/>
      <c r="DX23" s="64"/>
      <c r="DY23" s="64"/>
      <c r="DZ23" s="64"/>
      <c r="EA23" s="64"/>
      <c r="EB23" s="64"/>
      <c r="EC23" s="64"/>
      <c r="ED23" s="65"/>
      <c r="EE23" s="63">
        <f>481/744</f>
        <v>0.646505376344086</v>
      </c>
      <c r="EF23" s="64"/>
      <c r="EG23" s="64"/>
      <c r="EH23" s="64"/>
      <c r="EI23" s="64"/>
      <c r="EJ23" s="64"/>
      <c r="EK23" s="64"/>
      <c r="EL23" s="64"/>
      <c r="EM23" s="64"/>
      <c r="EN23" s="65"/>
      <c r="EO23" s="61">
        <f>AJ23+EE23</f>
        <v>2.268817204301075</v>
      </c>
      <c r="EP23" s="61"/>
      <c r="EQ23" s="61"/>
      <c r="ER23" s="61"/>
      <c r="ES23" s="61"/>
      <c r="ET23" s="61"/>
      <c r="EU23" s="61"/>
      <c r="EV23" s="61"/>
      <c r="EW23" s="61"/>
      <c r="EX23" s="61"/>
      <c r="EY23" s="61"/>
      <c r="EZ23" s="61"/>
      <c r="FA23" s="61"/>
      <c r="FB23" s="61"/>
      <c r="FC23" s="61"/>
      <c r="FD23" s="61"/>
      <c r="FE23" s="61"/>
    </row>
    <row r="24" spans="1:161" s="9" customFormat="1" ht="39.75" customHeight="1" x14ac:dyDescent="0.2">
      <c r="A24" s="10"/>
      <c r="B24" s="17"/>
      <c r="C24" s="17"/>
      <c r="D24" s="17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8"/>
      <c r="R24" s="10"/>
      <c r="S24" s="19" t="s">
        <v>14</v>
      </c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  <c r="AE24" s="19"/>
      <c r="AF24" s="19"/>
      <c r="AG24" s="19"/>
      <c r="AH24" s="19"/>
      <c r="AI24" s="20"/>
      <c r="AJ24" s="16"/>
      <c r="AK24" s="16"/>
      <c r="AL24" s="16"/>
      <c r="AM24" s="16"/>
      <c r="AN24" s="16"/>
      <c r="AO24" s="16"/>
      <c r="AP24" s="16"/>
      <c r="AQ24" s="16"/>
      <c r="AR24" s="16"/>
      <c r="AS24" s="16"/>
      <c r="AT24" s="16"/>
      <c r="AU24" s="16"/>
      <c r="AV24" s="16"/>
      <c r="AW24" s="16"/>
      <c r="AX24" s="16"/>
      <c r="AY24" s="16"/>
      <c r="AZ24" s="16"/>
      <c r="BA24" s="16"/>
      <c r="BB24" s="16"/>
      <c r="BC24" s="16"/>
      <c r="BD24" s="16"/>
      <c r="BE24" s="16"/>
      <c r="BF24" s="16"/>
      <c r="BG24" s="16"/>
      <c r="BH24" s="16"/>
      <c r="BI24" s="16"/>
      <c r="BJ24" s="16"/>
      <c r="BK24" s="16"/>
      <c r="BL24" s="16"/>
      <c r="BM24" s="16"/>
      <c r="BN24" s="16"/>
      <c r="BO24" s="16"/>
      <c r="BP24" s="16"/>
      <c r="BQ24" s="16"/>
      <c r="BR24" s="16"/>
      <c r="BS24" s="16"/>
      <c r="BT24" s="16"/>
      <c r="BU24" s="16"/>
      <c r="BV24" s="16"/>
      <c r="BW24" s="16"/>
      <c r="BX24" s="16"/>
      <c r="BY24" s="16"/>
      <c r="BZ24" s="16"/>
      <c r="CA24" s="16"/>
      <c r="CB24" s="16"/>
      <c r="CC24" s="16"/>
      <c r="CD24" s="16"/>
      <c r="CE24" s="16"/>
      <c r="CF24" s="16"/>
      <c r="CG24" s="16"/>
      <c r="CH24" s="16"/>
      <c r="CI24" s="16"/>
      <c r="CJ24" s="16"/>
      <c r="CK24" s="16"/>
      <c r="CL24" s="16"/>
      <c r="CM24" s="16"/>
      <c r="CN24" s="16"/>
      <c r="CO24" s="16"/>
      <c r="CP24" s="16"/>
      <c r="CQ24" s="16"/>
      <c r="CR24" s="16"/>
      <c r="CS24" s="16"/>
      <c r="CT24" s="16"/>
      <c r="CU24" s="16"/>
      <c r="CV24" s="16"/>
      <c r="CW24" s="16"/>
      <c r="CX24" s="16"/>
      <c r="CY24" s="16"/>
      <c r="CZ24" s="16"/>
      <c r="DA24" s="16"/>
      <c r="DB24" s="16"/>
      <c r="DC24" s="16"/>
      <c r="DD24" s="16"/>
      <c r="DE24" s="16"/>
      <c r="DF24" s="16"/>
      <c r="DG24" s="16"/>
      <c r="DH24" s="16"/>
      <c r="DI24" s="16"/>
      <c r="DJ24" s="16"/>
      <c r="DK24" s="16"/>
      <c r="DL24" s="16"/>
      <c r="DM24" s="16"/>
      <c r="DN24" s="16"/>
      <c r="DO24" s="16"/>
      <c r="DP24" s="16"/>
      <c r="DQ24" s="16"/>
      <c r="DR24" s="16"/>
      <c r="DS24" s="16"/>
      <c r="DT24" s="16"/>
      <c r="DU24" s="16"/>
      <c r="DV24" s="16"/>
      <c r="DW24" s="16"/>
      <c r="DX24" s="16"/>
      <c r="DY24" s="16"/>
      <c r="DZ24" s="16"/>
      <c r="EA24" s="16"/>
      <c r="EB24" s="16"/>
      <c r="EC24" s="16"/>
      <c r="ED24" s="16"/>
      <c r="EE24" s="16"/>
      <c r="EF24" s="16"/>
      <c r="EG24" s="16"/>
      <c r="EH24" s="16"/>
      <c r="EI24" s="16"/>
      <c r="EJ24" s="16"/>
      <c r="EK24" s="16"/>
      <c r="EL24" s="16"/>
      <c r="EM24" s="16"/>
      <c r="EN24" s="16"/>
      <c r="EO24" s="16"/>
      <c r="EP24" s="16"/>
      <c r="EQ24" s="16"/>
      <c r="ER24" s="16"/>
      <c r="ES24" s="16"/>
      <c r="ET24" s="16"/>
      <c r="EU24" s="16"/>
      <c r="EV24" s="16"/>
      <c r="EW24" s="16"/>
      <c r="EX24" s="16"/>
      <c r="EY24" s="16"/>
      <c r="EZ24" s="16"/>
      <c r="FA24" s="16"/>
      <c r="FB24" s="16"/>
      <c r="FC24" s="16"/>
      <c r="FD24" s="16"/>
      <c r="FE24" s="16"/>
    </row>
    <row r="25" spans="1:161" s="9" customFormat="1" ht="53.25" customHeight="1" x14ac:dyDescent="0.2">
      <c r="A25" s="10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8"/>
      <c r="R25" s="10"/>
      <c r="S25" s="19" t="s">
        <v>25</v>
      </c>
      <c r="T25" s="19"/>
      <c r="U25" s="19"/>
      <c r="V25" s="19"/>
      <c r="W25" s="19"/>
      <c r="X25" s="19"/>
      <c r="Y25" s="19"/>
      <c r="Z25" s="19"/>
      <c r="AA25" s="19"/>
      <c r="AB25" s="19"/>
      <c r="AC25" s="19"/>
      <c r="AD25" s="19"/>
      <c r="AE25" s="19"/>
      <c r="AF25" s="19"/>
      <c r="AG25" s="19"/>
      <c r="AH25" s="19"/>
      <c r="AI25" s="20"/>
      <c r="AJ25" s="16"/>
      <c r="AK25" s="16"/>
      <c r="AL25" s="16"/>
      <c r="AM25" s="16"/>
      <c r="AN25" s="16"/>
      <c r="AO25" s="16"/>
      <c r="AP25" s="16"/>
      <c r="AQ25" s="16"/>
      <c r="AR25" s="16"/>
      <c r="AS25" s="16"/>
      <c r="AT25" s="16"/>
      <c r="AU25" s="16"/>
      <c r="AV25" s="16"/>
      <c r="AW25" s="16"/>
      <c r="AX25" s="16"/>
      <c r="AY25" s="16"/>
      <c r="AZ25" s="16"/>
      <c r="BA25" s="16"/>
      <c r="BB25" s="16"/>
      <c r="BC25" s="16"/>
      <c r="BD25" s="16"/>
      <c r="BE25" s="16"/>
      <c r="BF25" s="16"/>
      <c r="BG25" s="16"/>
      <c r="BH25" s="16"/>
      <c r="BI25" s="16"/>
      <c r="BJ25" s="16"/>
      <c r="BK25" s="16"/>
      <c r="BL25" s="16"/>
      <c r="BM25" s="16"/>
      <c r="BN25" s="16"/>
      <c r="BO25" s="16"/>
      <c r="BP25" s="16"/>
      <c r="BQ25" s="16"/>
      <c r="BR25" s="16"/>
      <c r="BS25" s="16"/>
      <c r="BT25" s="16"/>
      <c r="BU25" s="16"/>
      <c r="BV25" s="16"/>
      <c r="BW25" s="16"/>
      <c r="BX25" s="16"/>
      <c r="BY25" s="16"/>
      <c r="BZ25" s="16"/>
      <c r="CA25" s="16"/>
      <c r="CB25" s="16"/>
      <c r="CC25" s="16"/>
      <c r="CD25" s="16"/>
      <c r="CE25" s="16"/>
      <c r="CF25" s="16"/>
      <c r="CG25" s="16"/>
      <c r="CH25" s="16"/>
      <c r="CI25" s="16"/>
      <c r="CJ25" s="16"/>
      <c r="CK25" s="16"/>
      <c r="CL25" s="16"/>
      <c r="CM25" s="16"/>
      <c r="CN25" s="16"/>
      <c r="CO25" s="16"/>
      <c r="CP25" s="16"/>
      <c r="CQ25" s="16"/>
      <c r="CR25" s="16"/>
      <c r="CS25" s="16"/>
      <c r="CT25" s="16"/>
      <c r="CU25" s="16"/>
      <c r="CV25" s="16"/>
      <c r="CW25" s="16"/>
      <c r="CX25" s="16"/>
      <c r="CY25" s="16"/>
      <c r="CZ25" s="16"/>
      <c r="DA25" s="16"/>
      <c r="DB25" s="16"/>
      <c r="DC25" s="16"/>
      <c r="DD25" s="16"/>
      <c r="DE25" s="16"/>
      <c r="DF25" s="16"/>
      <c r="DG25" s="16"/>
      <c r="DH25" s="16"/>
      <c r="DI25" s="16"/>
      <c r="DJ25" s="16"/>
      <c r="DK25" s="16"/>
      <c r="DL25" s="16"/>
      <c r="DM25" s="16"/>
      <c r="DN25" s="16"/>
      <c r="DO25" s="16"/>
      <c r="DP25" s="16"/>
      <c r="DQ25" s="16"/>
      <c r="DR25" s="16"/>
      <c r="DS25" s="16"/>
      <c r="DT25" s="16"/>
      <c r="DU25" s="16"/>
      <c r="DV25" s="16"/>
      <c r="DW25" s="16"/>
      <c r="DX25" s="16"/>
      <c r="DY25" s="16"/>
      <c r="DZ25" s="16"/>
      <c r="EA25" s="16"/>
      <c r="EB25" s="16"/>
      <c r="EC25" s="16"/>
      <c r="ED25" s="16"/>
      <c r="EE25" s="16"/>
      <c r="EF25" s="16"/>
      <c r="EG25" s="16"/>
      <c r="EH25" s="16"/>
      <c r="EI25" s="16"/>
      <c r="EJ25" s="16"/>
      <c r="EK25" s="16"/>
      <c r="EL25" s="16"/>
      <c r="EM25" s="16"/>
      <c r="EN25" s="16"/>
      <c r="EO25" s="16"/>
      <c r="EP25" s="16"/>
      <c r="EQ25" s="16"/>
      <c r="ER25" s="16"/>
      <c r="ES25" s="16"/>
      <c r="ET25" s="16"/>
      <c r="EU25" s="16"/>
      <c r="EV25" s="16"/>
      <c r="EW25" s="16"/>
      <c r="EX25" s="16"/>
      <c r="EY25" s="16"/>
      <c r="EZ25" s="16"/>
      <c r="FA25" s="16"/>
      <c r="FB25" s="16"/>
      <c r="FC25" s="16"/>
      <c r="FD25" s="16"/>
      <c r="FE25" s="16"/>
    </row>
    <row r="26" spans="1:161" s="9" customFormat="1" ht="57" customHeight="1" x14ac:dyDescent="0.2">
      <c r="A26" s="10"/>
      <c r="B26" s="21" t="s">
        <v>26</v>
      </c>
      <c r="C26" s="21"/>
      <c r="D26" s="21"/>
      <c r="E26" s="21"/>
      <c r="F26" s="21"/>
      <c r="G26" s="21"/>
      <c r="H26" s="21"/>
      <c r="I26" s="21"/>
      <c r="J26" s="21"/>
      <c r="K26" s="21"/>
      <c r="L26" s="21"/>
      <c r="M26" s="21"/>
      <c r="N26" s="21"/>
      <c r="O26" s="21"/>
      <c r="P26" s="21"/>
      <c r="Q26" s="22"/>
      <c r="R26" s="10"/>
      <c r="S26" s="19" t="s">
        <v>12</v>
      </c>
      <c r="T26" s="19"/>
      <c r="U26" s="19"/>
      <c r="V26" s="19"/>
      <c r="W26" s="19"/>
      <c r="X26" s="19"/>
      <c r="Y26" s="19"/>
      <c r="Z26" s="19"/>
      <c r="AA26" s="19"/>
      <c r="AB26" s="19"/>
      <c r="AC26" s="19"/>
      <c r="AD26" s="19"/>
      <c r="AE26" s="19"/>
      <c r="AF26" s="19"/>
      <c r="AG26" s="19"/>
      <c r="AH26" s="19"/>
      <c r="AI26" s="20"/>
      <c r="AJ26" s="16"/>
      <c r="AK26" s="16"/>
      <c r="AL26" s="16"/>
      <c r="AM26" s="16"/>
      <c r="AN26" s="16"/>
      <c r="AO26" s="16"/>
      <c r="AP26" s="16"/>
      <c r="AQ26" s="16"/>
      <c r="AR26" s="16"/>
      <c r="AS26" s="16"/>
      <c r="AT26" s="16"/>
      <c r="AU26" s="16"/>
      <c r="AV26" s="16"/>
      <c r="AW26" s="16"/>
      <c r="AX26" s="16"/>
      <c r="AY26" s="16"/>
      <c r="AZ26" s="16"/>
      <c r="BA26" s="16"/>
      <c r="BB26" s="16"/>
      <c r="BC26" s="16"/>
      <c r="BD26" s="16"/>
      <c r="BE26" s="16"/>
      <c r="BF26" s="16"/>
      <c r="BG26" s="16"/>
      <c r="BH26" s="16"/>
      <c r="BI26" s="16"/>
      <c r="BJ26" s="16"/>
      <c r="BK26" s="16"/>
      <c r="BL26" s="16"/>
      <c r="BM26" s="16"/>
      <c r="BN26" s="16"/>
      <c r="BO26" s="16"/>
      <c r="BP26" s="16"/>
      <c r="BQ26" s="16"/>
      <c r="BR26" s="16"/>
      <c r="BS26" s="16"/>
      <c r="BT26" s="16"/>
      <c r="BU26" s="16"/>
      <c r="BV26" s="16"/>
      <c r="BW26" s="16"/>
      <c r="BX26" s="16"/>
      <c r="BY26" s="16"/>
      <c r="BZ26" s="16"/>
      <c r="CA26" s="16"/>
      <c r="CB26" s="16"/>
      <c r="CC26" s="16"/>
      <c r="CD26" s="16"/>
      <c r="CE26" s="16"/>
      <c r="CF26" s="16"/>
      <c r="CG26" s="16"/>
      <c r="CH26" s="16"/>
      <c r="CI26" s="16"/>
      <c r="CJ26" s="16"/>
      <c r="CK26" s="16"/>
      <c r="CL26" s="16"/>
      <c r="CM26" s="16"/>
      <c r="CN26" s="16"/>
      <c r="CO26" s="16"/>
      <c r="CP26" s="16"/>
      <c r="CQ26" s="16"/>
      <c r="CR26" s="16"/>
      <c r="CS26" s="16"/>
      <c r="CT26" s="16"/>
      <c r="CU26" s="16"/>
      <c r="CV26" s="16"/>
      <c r="CW26" s="16"/>
      <c r="CX26" s="16"/>
      <c r="CY26" s="16"/>
      <c r="CZ26" s="16"/>
      <c r="DA26" s="16"/>
      <c r="DB26" s="16"/>
      <c r="DC26" s="16"/>
      <c r="DD26" s="16"/>
      <c r="DE26" s="16"/>
      <c r="DF26" s="16"/>
      <c r="DG26" s="16"/>
      <c r="DH26" s="16"/>
      <c r="DI26" s="16"/>
      <c r="DJ26" s="16"/>
      <c r="DK26" s="16"/>
      <c r="DL26" s="16"/>
      <c r="DM26" s="16"/>
      <c r="DN26" s="16"/>
      <c r="DO26" s="16"/>
      <c r="DP26" s="16"/>
      <c r="DQ26" s="16"/>
      <c r="DR26" s="16"/>
      <c r="DS26" s="16"/>
      <c r="DT26" s="16"/>
      <c r="DU26" s="16"/>
      <c r="DV26" s="16"/>
      <c r="DW26" s="16"/>
      <c r="DX26" s="16"/>
      <c r="DY26" s="16"/>
      <c r="DZ26" s="16"/>
      <c r="EA26" s="16"/>
      <c r="EB26" s="16"/>
      <c r="EC26" s="16"/>
      <c r="ED26" s="16"/>
      <c r="EE26" s="16"/>
      <c r="EF26" s="16"/>
      <c r="EG26" s="16"/>
      <c r="EH26" s="16"/>
      <c r="EI26" s="16"/>
      <c r="EJ26" s="16"/>
      <c r="EK26" s="16"/>
      <c r="EL26" s="16"/>
      <c r="EM26" s="16"/>
      <c r="EN26" s="16"/>
      <c r="EO26" s="16"/>
      <c r="EP26" s="16"/>
      <c r="EQ26" s="16"/>
      <c r="ER26" s="16"/>
      <c r="ES26" s="16"/>
      <c r="ET26" s="16"/>
      <c r="EU26" s="16"/>
      <c r="EV26" s="16"/>
      <c r="EW26" s="16"/>
      <c r="EX26" s="16"/>
      <c r="EY26" s="16"/>
      <c r="EZ26" s="16"/>
      <c r="FA26" s="16"/>
      <c r="FB26" s="16"/>
      <c r="FC26" s="16"/>
      <c r="FD26" s="16"/>
      <c r="FE26" s="16"/>
    </row>
    <row r="27" spans="1:161" s="9" customFormat="1" ht="39.75" customHeight="1" x14ac:dyDescent="0.2">
      <c r="A27" s="10"/>
      <c r="B27" s="17"/>
      <c r="C27" s="17"/>
      <c r="D27" s="17"/>
      <c r="E27" s="17"/>
      <c r="F27" s="17"/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8"/>
      <c r="R27" s="10"/>
      <c r="S27" s="19" t="s">
        <v>13</v>
      </c>
      <c r="T27" s="19"/>
      <c r="U27" s="19"/>
      <c r="V27" s="19"/>
      <c r="W27" s="19"/>
      <c r="X27" s="19"/>
      <c r="Y27" s="19"/>
      <c r="Z27" s="19"/>
      <c r="AA27" s="19"/>
      <c r="AB27" s="19"/>
      <c r="AC27" s="19"/>
      <c r="AD27" s="19"/>
      <c r="AE27" s="19"/>
      <c r="AF27" s="19"/>
      <c r="AG27" s="19"/>
      <c r="AH27" s="19"/>
      <c r="AI27" s="20"/>
      <c r="AJ27" s="16"/>
      <c r="AK27" s="16"/>
      <c r="AL27" s="16"/>
      <c r="AM27" s="16"/>
      <c r="AN27" s="16"/>
      <c r="AO27" s="16"/>
      <c r="AP27" s="16"/>
      <c r="AQ27" s="16"/>
      <c r="AR27" s="16"/>
      <c r="AS27" s="16"/>
      <c r="AT27" s="16"/>
      <c r="AU27" s="16"/>
      <c r="AV27" s="16"/>
      <c r="AW27" s="16"/>
      <c r="AX27" s="16"/>
      <c r="AY27" s="16"/>
      <c r="AZ27" s="16"/>
      <c r="BA27" s="16"/>
      <c r="BB27" s="16"/>
      <c r="BC27" s="16"/>
      <c r="BD27" s="16"/>
      <c r="BE27" s="16"/>
      <c r="BF27" s="16"/>
      <c r="BG27" s="16"/>
      <c r="BH27" s="16"/>
      <c r="BI27" s="16"/>
      <c r="BJ27" s="16"/>
      <c r="BK27" s="16"/>
      <c r="BL27" s="16"/>
      <c r="BM27" s="16"/>
      <c r="BN27" s="16"/>
      <c r="BO27" s="16"/>
      <c r="BP27" s="16"/>
      <c r="BQ27" s="16"/>
      <c r="BR27" s="16"/>
      <c r="BS27" s="16"/>
      <c r="BT27" s="16"/>
      <c r="BU27" s="16"/>
      <c r="BV27" s="16"/>
      <c r="BW27" s="16"/>
      <c r="BX27" s="16"/>
      <c r="BY27" s="16"/>
      <c r="BZ27" s="16"/>
      <c r="CA27" s="16"/>
      <c r="CB27" s="16"/>
      <c r="CC27" s="16"/>
      <c r="CD27" s="16"/>
      <c r="CE27" s="16"/>
      <c r="CF27" s="16"/>
      <c r="CG27" s="16"/>
      <c r="CH27" s="16"/>
      <c r="CI27" s="16"/>
      <c r="CJ27" s="16"/>
      <c r="CK27" s="16"/>
      <c r="CL27" s="16"/>
      <c r="CM27" s="16"/>
      <c r="CN27" s="16"/>
      <c r="CO27" s="16"/>
      <c r="CP27" s="16"/>
      <c r="CQ27" s="16"/>
      <c r="CR27" s="16"/>
      <c r="CS27" s="16"/>
      <c r="CT27" s="16"/>
      <c r="CU27" s="16"/>
      <c r="CV27" s="16"/>
      <c r="CW27" s="16"/>
      <c r="CX27" s="16"/>
      <c r="CY27" s="16"/>
      <c r="CZ27" s="16"/>
      <c r="DA27" s="16"/>
      <c r="DB27" s="16"/>
      <c r="DC27" s="16"/>
      <c r="DD27" s="16"/>
      <c r="DE27" s="16"/>
      <c r="DF27" s="16"/>
      <c r="DG27" s="16"/>
      <c r="DH27" s="16"/>
      <c r="DI27" s="16"/>
      <c r="DJ27" s="16"/>
      <c r="DK27" s="16"/>
      <c r="DL27" s="16"/>
      <c r="DM27" s="16"/>
      <c r="DN27" s="16"/>
      <c r="DO27" s="16"/>
      <c r="DP27" s="16"/>
      <c r="DQ27" s="16"/>
      <c r="DR27" s="16"/>
      <c r="DS27" s="16"/>
      <c r="DT27" s="16"/>
      <c r="DU27" s="16"/>
      <c r="DV27" s="16"/>
      <c r="DW27" s="16"/>
      <c r="DX27" s="16"/>
      <c r="DY27" s="16"/>
      <c r="DZ27" s="16"/>
      <c r="EA27" s="16"/>
      <c r="EB27" s="16"/>
      <c r="EC27" s="16"/>
      <c r="ED27" s="16"/>
      <c r="EE27" s="16"/>
      <c r="EF27" s="16"/>
      <c r="EG27" s="16"/>
      <c r="EH27" s="16"/>
      <c r="EI27" s="16"/>
      <c r="EJ27" s="16"/>
      <c r="EK27" s="16"/>
      <c r="EL27" s="16"/>
      <c r="EM27" s="16"/>
      <c r="EN27" s="16"/>
      <c r="EO27" s="16"/>
      <c r="EP27" s="16"/>
      <c r="EQ27" s="16"/>
      <c r="ER27" s="16"/>
      <c r="ES27" s="16"/>
      <c r="ET27" s="16"/>
      <c r="EU27" s="16"/>
      <c r="EV27" s="16"/>
      <c r="EW27" s="16"/>
      <c r="EX27" s="16"/>
      <c r="EY27" s="16"/>
      <c r="EZ27" s="16"/>
      <c r="FA27" s="16"/>
      <c r="FB27" s="16"/>
      <c r="FC27" s="16"/>
      <c r="FD27" s="16"/>
      <c r="FE27" s="16"/>
    </row>
    <row r="28" spans="1:161" s="9" customFormat="1" ht="39.75" customHeight="1" x14ac:dyDescent="0.2">
      <c r="A28" s="10"/>
      <c r="B28" s="17"/>
      <c r="C28" s="17"/>
      <c r="D28" s="17"/>
      <c r="E28" s="17"/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8"/>
      <c r="R28" s="10"/>
      <c r="S28" s="19" t="s">
        <v>14</v>
      </c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20"/>
      <c r="AJ28" s="16"/>
      <c r="AK28" s="16"/>
      <c r="AL28" s="16"/>
      <c r="AM28" s="16"/>
      <c r="AN28" s="16"/>
      <c r="AO28" s="16"/>
      <c r="AP28" s="16"/>
      <c r="AQ28" s="16"/>
      <c r="AR28" s="16"/>
      <c r="AS28" s="16"/>
      <c r="AT28" s="16"/>
      <c r="AU28" s="16"/>
      <c r="AV28" s="16"/>
      <c r="AW28" s="16"/>
      <c r="AX28" s="16"/>
      <c r="AY28" s="16"/>
      <c r="AZ28" s="16"/>
      <c r="BA28" s="16"/>
      <c r="BB28" s="16"/>
      <c r="BC28" s="16"/>
      <c r="BD28" s="16"/>
      <c r="BE28" s="16"/>
      <c r="BF28" s="16"/>
      <c r="BG28" s="16"/>
      <c r="BH28" s="16"/>
      <c r="BI28" s="16"/>
      <c r="BJ28" s="16"/>
      <c r="BK28" s="16"/>
      <c r="BL28" s="16"/>
      <c r="BM28" s="16"/>
      <c r="BN28" s="16"/>
      <c r="BO28" s="16"/>
      <c r="BP28" s="16"/>
      <c r="BQ28" s="16"/>
      <c r="BR28" s="16"/>
      <c r="BS28" s="16"/>
      <c r="BT28" s="16"/>
      <c r="BU28" s="16"/>
      <c r="BV28" s="16"/>
      <c r="BW28" s="16"/>
      <c r="BX28" s="16"/>
      <c r="BY28" s="16"/>
      <c r="BZ28" s="16"/>
      <c r="CA28" s="16"/>
      <c r="CB28" s="16"/>
      <c r="CC28" s="16"/>
      <c r="CD28" s="16"/>
      <c r="CE28" s="16"/>
      <c r="CF28" s="16"/>
      <c r="CG28" s="16"/>
      <c r="CH28" s="16"/>
      <c r="CI28" s="16"/>
      <c r="CJ28" s="16"/>
      <c r="CK28" s="16"/>
      <c r="CL28" s="16"/>
      <c r="CM28" s="16"/>
      <c r="CN28" s="16"/>
      <c r="CO28" s="16"/>
      <c r="CP28" s="16"/>
      <c r="CQ28" s="16"/>
      <c r="CR28" s="16"/>
      <c r="CS28" s="16"/>
      <c r="CT28" s="16"/>
      <c r="CU28" s="16"/>
      <c r="CV28" s="16"/>
      <c r="CW28" s="16"/>
      <c r="CX28" s="16"/>
      <c r="CY28" s="16"/>
      <c r="CZ28" s="16"/>
      <c r="DA28" s="16"/>
      <c r="DB28" s="16"/>
      <c r="DC28" s="16"/>
      <c r="DD28" s="16"/>
      <c r="DE28" s="16"/>
      <c r="DF28" s="16"/>
      <c r="DG28" s="16"/>
      <c r="DH28" s="16"/>
      <c r="DI28" s="16"/>
      <c r="DJ28" s="16"/>
      <c r="DK28" s="16"/>
      <c r="DL28" s="16"/>
      <c r="DM28" s="16"/>
      <c r="DN28" s="16"/>
      <c r="DO28" s="16"/>
      <c r="DP28" s="16"/>
      <c r="DQ28" s="16"/>
      <c r="DR28" s="16"/>
      <c r="DS28" s="16"/>
      <c r="DT28" s="16"/>
      <c r="DU28" s="16"/>
      <c r="DV28" s="16"/>
      <c r="DW28" s="16"/>
      <c r="DX28" s="16"/>
      <c r="DY28" s="16"/>
      <c r="DZ28" s="16"/>
      <c r="EA28" s="16"/>
      <c r="EB28" s="16"/>
      <c r="EC28" s="16"/>
      <c r="ED28" s="16"/>
      <c r="EE28" s="16"/>
      <c r="EF28" s="16"/>
      <c r="EG28" s="16"/>
      <c r="EH28" s="16"/>
      <c r="EI28" s="16"/>
      <c r="EJ28" s="16"/>
      <c r="EK28" s="16"/>
      <c r="EL28" s="16"/>
      <c r="EM28" s="16"/>
      <c r="EN28" s="16"/>
      <c r="EO28" s="16"/>
      <c r="EP28" s="16"/>
      <c r="EQ28" s="16"/>
      <c r="ER28" s="16"/>
      <c r="ES28" s="16"/>
      <c r="ET28" s="16"/>
      <c r="EU28" s="16"/>
      <c r="EV28" s="16"/>
      <c r="EW28" s="16"/>
      <c r="EX28" s="16"/>
      <c r="EY28" s="16"/>
      <c r="EZ28" s="16"/>
      <c r="FA28" s="16"/>
      <c r="FB28" s="16"/>
      <c r="FC28" s="16"/>
      <c r="FD28" s="16"/>
      <c r="FE28" s="16"/>
    </row>
    <row r="29" spans="1:161" s="9" customFormat="1" ht="53.25" customHeight="1" x14ac:dyDescent="0.2">
      <c r="A29" s="10"/>
      <c r="B29" s="17"/>
      <c r="C29" s="17"/>
      <c r="D29" s="17"/>
      <c r="E29" s="17"/>
      <c r="F29" s="17"/>
      <c r="G29" s="17"/>
      <c r="H29" s="17"/>
      <c r="I29" s="17"/>
      <c r="J29" s="17"/>
      <c r="K29" s="17"/>
      <c r="L29" s="17"/>
      <c r="M29" s="17"/>
      <c r="N29" s="17"/>
      <c r="O29" s="17"/>
      <c r="P29" s="17"/>
      <c r="Q29" s="18"/>
      <c r="R29" s="10"/>
      <c r="S29" s="19" t="s">
        <v>25</v>
      </c>
      <c r="T29" s="19"/>
      <c r="U29" s="19"/>
      <c r="V29" s="19"/>
      <c r="W29" s="19"/>
      <c r="X29" s="19"/>
      <c r="Y29" s="19"/>
      <c r="Z29" s="19"/>
      <c r="AA29" s="19"/>
      <c r="AB29" s="19"/>
      <c r="AC29" s="19"/>
      <c r="AD29" s="19"/>
      <c r="AE29" s="19"/>
      <c r="AF29" s="19"/>
      <c r="AG29" s="19"/>
      <c r="AH29" s="19"/>
      <c r="AI29" s="20"/>
      <c r="AJ29" s="16"/>
      <c r="AK29" s="16"/>
      <c r="AL29" s="16"/>
      <c r="AM29" s="16"/>
      <c r="AN29" s="16"/>
      <c r="AO29" s="16"/>
      <c r="AP29" s="16"/>
      <c r="AQ29" s="16"/>
      <c r="AR29" s="16"/>
      <c r="AS29" s="16"/>
      <c r="AT29" s="16"/>
      <c r="AU29" s="16"/>
      <c r="AV29" s="16"/>
      <c r="AW29" s="16"/>
      <c r="AX29" s="16"/>
      <c r="AY29" s="16"/>
      <c r="AZ29" s="16"/>
      <c r="BA29" s="16"/>
      <c r="BB29" s="16"/>
      <c r="BC29" s="16"/>
      <c r="BD29" s="16"/>
      <c r="BE29" s="16"/>
      <c r="BF29" s="16"/>
      <c r="BG29" s="16"/>
      <c r="BH29" s="16"/>
      <c r="BI29" s="16"/>
      <c r="BJ29" s="16"/>
      <c r="BK29" s="16"/>
      <c r="BL29" s="16"/>
      <c r="BM29" s="16"/>
      <c r="BN29" s="16"/>
      <c r="BO29" s="16"/>
      <c r="BP29" s="16"/>
      <c r="BQ29" s="16"/>
      <c r="BR29" s="16"/>
      <c r="BS29" s="16"/>
      <c r="BT29" s="16"/>
      <c r="BU29" s="16"/>
      <c r="BV29" s="16"/>
      <c r="BW29" s="16"/>
      <c r="BX29" s="16"/>
      <c r="BY29" s="16"/>
      <c r="BZ29" s="16"/>
      <c r="CA29" s="16"/>
      <c r="CB29" s="16"/>
      <c r="CC29" s="16"/>
      <c r="CD29" s="16"/>
      <c r="CE29" s="16"/>
      <c r="CF29" s="16"/>
      <c r="CG29" s="16"/>
      <c r="CH29" s="16"/>
      <c r="CI29" s="16"/>
      <c r="CJ29" s="16"/>
      <c r="CK29" s="16"/>
      <c r="CL29" s="16"/>
      <c r="CM29" s="16"/>
      <c r="CN29" s="16"/>
      <c r="CO29" s="16"/>
      <c r="CP29" s="16"/>
      <c r="CQ29" s="16"/>
      <c r="CR29" s="16"/>
      <c r="CS29" s="16"/>
      <c r="CT29" s="16"/>
      <c r="CU29" s="16"/>
      <c r="CV29" s="16"/>
      <c r="CW29" s="16"/>
      <c r="CX29" s="16"/>
      <c r="CY29" s="16"/>
      <c r="CZ29" s="16"/>
      <c r="DA29" s="16"/>
      <c r="DB29" s="16"/>
      <c r="DC29" s="16"/>
      <c r="DD29" s="16"/>
      <c r="DE29" s="16"/>
      <c r="DF29" s="16"/>
      <c r="DG29" s="16"/>
      <c r="DH29" s="16"/>
      <c r="DI29" s="16"/>
      <c r="DJ29" s="16"/>
      <c r="DK29" s="16"/>
      <c r="DL29" s="16"/>
      <c r="DM29" s="16"/>
      <c r="DN29" s="16"/>
      <c r="DO29" s="16"/>
      <c r="DP29" s="16"/>
      <c r="DQ29" s="16"/>
      <c r="DR29" s="16"/>
      <c r="DS29" s="16"/>
      <c r="DT29" s="16"/>
      <c r="DU29" s="16"/>
      <c r="DV29" s="16"/>
      <c r="DW29" s="16"/>
      <c r="DX29" s="16"/>
      <c r="DY29" s="16"/>
      <c r="DZ29" s="16"/>
      <c r="EA29" s="16"/>
      <c r="EB29" s="16"/>
      <c r="EC29" s="16"/>
      <c r="ED29" s="16"/>
      <c r="EE29" s="16"/>
      <c r="EF29" s="16"/>
      <c r="EG29" s="16"/>
      <c r="EH29" s="16"/>
      <c r="EI29" s="16"/>
      <c r="EJ29" s="16"/>
      <c r="EK29" s="16"/>
      <c r="EL29" s="16"/>
      <c r="EM29" s="16"/>
      <c r="EN29" s="16"/>
      <c r="EO29" s="16"/>
      <c r="EP29" s="16"/>
      <c r="EQ29" s="16"/>
      <c r="ER29" s="16"/>
      <c r="ES29" s="16"/>
      <c r="ET29" s="16"/>
      <c r="EU29" s="16"/>
      <c r="EV29" s="16"/>
      <c r="EW29" s="16"/>
      <c r="EX29" s="16"/>
      <c r="EY29" s="16"/>
      <c r="EZ29" s="16"/>
      <c r="FA29" s="16"/>
      <c r="FB29" s="16"/>
      <c r="FC29" s="16"/>
      <c r="FD29" s="16"/>
      <c r="FE29" s="16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4" t="s">
        <v>27</v>
      </c>
      <c r="B32" s="15"/>
      <c r="C32" s="15"/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/>
      <c r="BA32" s="15"/>
      <c r="BB32" s="15"/>
      <c r="BC32" s="15"/>
      <c r="BD32" s="15"/>
      <c r="BE32" s="15"/>
      <c r="BF32" s="15"/>
      <c r="BG32" s="15"/>
      <c r="BH32" s="15"/>
      <c r="BI32" s="15"/>
      <c r="BJ32" s="15"/>
      <c r="BK32" s="15"/>
      <c r="BL32" s="15"/>
      <c r="BM32" s="15"/>
      <c r="BN32" s="15"/>
      <c r="BO32" s="15"/>
      <c r="BP32" s="15"/>
      <c r="BQ32" s="15"/>
      <c r="BR32" s="15"/>
      <c r="BS32" s="15"/>
      <c r="BT32" s="15"/>
      <c r="BU32" s="15"/>
      <c r="BV32" s="15"/>
      <c r="BW32" s="15"/>
      <c r="BX32" s="15"/>
      <c r="BY32" s="15"/>
      <c r="BZ32" s="15"/>
      <c r="CA32" s="15"/>
      <c r="CB32" s="15"/>
      <c r="CC32" s="15"/>
      <c r="CD32" s="15"/>
      <c r="CE32" s="15"/>
      <c r="CF32" s="15"/>
      <c r="CG32" s="15"/>
      <c r="CH32" s="15"/>
      <c r="CI32" s="15"/>
      <c r="CJ32" s="15"/>
      <c r="CK32" s="15"/>
      <c r="CL32" s="15"/>
      <c r="CM32" s="15"/>
      <c r="CN32" s="15"/>
      <c r="CO32" s="15"/>
      <c r="CP32" s="15"/>
      <c r="CQ32" s="15"/>
      <c r="CR32" s="15"/>
      <c r="CS32" s="15"/>
      <c r="CT32" s="15"/>
      <c r="CU32" s="15"/>
      <c r="CV32" s="15"/>
      <c r="CW32" s="15"/>
      <c r="CX32" s="15"/>
      <c r="CY32" s="15"/>
      <c r="CZ32" s="15"/>
      <c r="DA32" s="15"/>
      <c r="DB32" s="15"/>
      <c r="DC32" s="15"/>
      <c r="DD32" s="15"/>
      <c r="DE32" s="15"/>
      <c r="DF32" s="15"/>
      <c r="DG32" s="15"/>
      <c r="DH32" s="15"/>
      <c r="DI32" s="15"/>
      <c r="DJ32" s="15"/>
      <c r="DK32" s="15"/>
      <c r="DL32" s="15"/>
      <c r="DM32" s="15"/>
      <c r="DN32" s="15"/>
      <c r="DO32" s="15"/>
      <c r="DP32" s="15"/>
      <c r="DQ32" s="15"/>
      <c r="DR32" s="15"/>
      <c r="DS32" s="15"/>
      <c r="DT32" s="15"/>
      <c r="DU32" s="15"/>
      <c r="DV32" s="15"/>
      <c r="DW32" s="15"/>
      <c r="DX32" s="15"/>
      <c r="DY32" s="15"/>
      <c r="DZ32" s="15"/>
      <c r="EA32" s="15"/>
      <c r="EB32" s="15"/>
      <c r="EC32" s="15"/>
      <c r="ED32" s="15"/>
      <c r="EE32" s="15"/>
      <c r="EF32" s="15"/>
      <c r="EG32" s="15"/>
      <c r="EH32" s="15"/>
      <c r="EI32" s="15"/>
      <c r="EJ32" s="15"/>
      <c r="EK32" s="15"/>
      <c r="EL32" s="15"/>
      <c r="EM32" s="15"/>
      <c r="EN32" s="15"/>
      <c r="EO32" s="15"/>
      <c r="EP32" s="15"/>
      <c r="EQ32" s="15"/>
      <c r="ER32" s="15"/>
      <c r="ES32" s="15"/>
      <c r="ET32" s="15"/>
      <c r="EU32" s="15"/>
      <c r="EV32" s="15"/>
      <c r="EW32" s="15"/>
      <c r="EX32" s="15"/>
      <c r="EY32" s="15"/>
      <c r="EZ32" s="15"/>
      <c r="FA32" s="15"/>
      <c r="FB32" s="15"/>
      <c r="FC32" s="15"/>
      <c r="FD32" s="15"/>
      <c r="FE32" s="15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</mergeCells>
  <pageMargins left="0.7" right="0.7" top="0.75" bottom="0.75" header="0.3" footer="0.3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workbookViewId="0">
      <selection activeCell="GC23" sqref="GC23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58" t="s">
        <v>7</v>
      </c>
      <c r="B6" s="58"/>
      <c r="C6" s="58"/>
      <c r="D6" s="58"/>
      <c r="E6" s="58"/>
      <c r="F6" s="58"/>
      <c r="G6" s="58"/>
      <c r="H6" s="58"/>
      <c r="I6" s="58"/>
      <c r="J6" s="58"/>
      <c r="K6" s="58"/>
      <c r="L6" s="58"/>
      <c r="M6" s="58"/>
      <c r="N6" s="58"/>
      <c r="O6" s="58"/>
      <c r="P6" s="58"/>
      <c r="Q6" s="58"/>
      <c r="R6" s="58"/>
      <c r="S6" s="58"/>
      <c r="T6" s="58"/>
      <c r="U6" s="58"/>
      <c r="V6" s="58"/>
      <c r="W6" s="58"/>
      <c r="X6" s="58"/>
      <c r="Y6" s="58"/>
      <c r="Z6" s="58"/>
      <c r="AA6" s="58"/>
      <c r="AB6" s="58"/>
      <c r="AC6" s="58"/>
      <c r="AD6" s="58"/>
      <c r="AE6" s="58"/>
      <c r="AF6" s="58"/>
      <c r="AG6" s="58"/>
      <c r="AH6" s="58"/>
      <c r="AI6" s="58"/>
      <c r="AJ6" s="58"/>
      <c r="AK6" s="58"/>
      <c r="AL6" s="58"/>
      <c r="AM6" s="58"/>
      <c r="AN6" s="58"/>
      <c r="AO6" s="58"/>
      <c r="AP6" s="58"/>
      <c r="AQ6" s="58"/>
      <c r="AR6" s="58"/>
      <c r="AS6" s="58"/>
      <c r="AT6" s="58"/>
      <c r="AU6" s="58"/>
      <c r="AV6" s="58"/>
      <c r="AW6" s="58"/>
      <c r="AX6" s="58"/>
      <c r="AY6" s="58"/>
      <c r="AZ6" s="58"/>
      <c r="BA6" s="58"/>
      <c r="BB6" s="58"/>
      <c r="BC6" s="58"/>
      <c r="BD6" s="58"/>
      <c r="BE6" s="58"/>
      <c r="BF6" s="58"/>
      <c r="BG6" s="58"/>
      <c r="BH6" s="58"/>
      <c r="BI6" s="58"/>
      <c r="BJ6" s="58"/>
      <c r="BK6" s="58"/>
      <c r="BL6" s="58"/>
      <c r="BM6" s="58"/>
      <c r="BN6" s="58"/>
      <c r="BO6" s="58"/>
      <c r="BP6" s="58"/>
      <c r="BQ6" s="58"/>
      <c r="BR6" s="58"/>
      <c r="BS6" s="58"/>
      <c r="BT6" s="58"/>
      <c r="BU6" s="58"/>
      <c r="BV6" s="58"/>
      <c r="BW6" s="58"/>
      <c r="BX6" s="58"/>
      <c r="BY6" s="58"/>
      <c r="BZ6" s="58"/>
      <c r="CA6" s="58"/>
      <c r="CB6" s="58"/>
      <c r="CC6" s="58"/>
      <c r="CD6" s="58"/>
      <c r="CE6" s="58"/>
      <c r="CF6" s="58"/>
      <c r="CG6" s="58"/>
      <c r="CH6" s="58"/>
      <c r="CI6" s="58"/>
      <c r="CJ6" s="58"/>
      <c r="CK6" s="58"/>
      <c r="CL6" s="58"/>
      <c r="CM6" s="58"/>
      <c r="CN6" s="58"/>
      <c r="CO6" s="58"/>
      <c r="CP6" s="58"/>
      <c r="CQ6" s="58"/>
      <c r="CR6" s="58"/>
      <c r="CS6" s="58"/>
      <c r="CT6" s="58"/>
      <c r="CU6" s="58"/>
      <c r="CV6" s="58"/>
      <c r="CW6" s="58"/>
      <c r="CX6" s="58"/>
      <c r="CY6" s="58"/>
      <c r="CZ6" s="58"/>
      <c r="DA6" s="58"/>
      <c r="DB6" s="58"/>
      <c r="DC6" s="58"/>
      <c r="DD6" s="58"/>
      <c r="DE6" s="58"/>
      <c r="DF6" s="58"/>
      <c r="DG6" s="58"/>
      <c r="DH6" s="58"/>
      <c r="DI6" s="58"/>
      <c r="DJ6" s="58"/>
      <c r="DK6" s="58"/>
      <c r="DL6" s="58"/>
      <c r="DM6" s="58"/>
      <c r="DN6" s="58"/>
      <c r="DO6" s="58"/>
      <c r="DP6" s="58"/>
      <c r="DQ6" s="58"/>
      <c r="DR6" s="58"/>
      <c r="DS6" s="58"/>
      <c r="DT6" s="58"/>
      <c r="DU6" s="58"/>
      <c r="DV6" s="58"/>
      <c r="DW6" s="58"/>
      <c r="DX6" s="58"/>
      <c r="DY6" s="58"/>
      <c r="DZ6" s="58"/>
      <c r="EA6" s="58"/>
      <c r="EB6" s="58"/>
      <c r="EC6" s="58"/>
      <c r="ED6" s="58"/>
      <c r="EE6" s="58"/>
      <c r="EF6" s="58"/>
      <c r="EG6" s="58"/>
      <c r="EH6" s="58"/>
      <c r="EI6" s="58"/>
      <c r="EJ6" s="58"/>
      <c r="EK6" s="58"/>
      <c r="EL6" s="58"/>
      <c r="EM6" s="58"/>
      <c r="EN6" s="58"/>
      <c r="EO6" s="58"/>
      <c r="EP6" s="58"/>
      <c r="EQ6" s="58"/>
      <c r="ER6" s="58"/>
      <c r="ES6" s="58"/>
      <c r="ET6" s="58"/>
      <c r="EU6" s="58"/>
      <c r="EV6" s="58"/>
      <c r="EW6" s="58"/>
      <c r="EX6" s="58"/>
      <c r="EY6" s="58"/>
      <c r="EZ6" s="58"/>
      <c r="FA6" s="58"/>
      <c r="FB6" s="58"/>
      <c r="FC6" s="58"/>
      <c r="FD6" s="58"/>
      <c r="FE6" s="58"/>
    </row>
    <row r="7" spans="1:161" s="2" customFormat="1" ht="15.75" customHeight="1" x14ac:dyDescent="0.25">
      <c r="A7" s="58" t="s">
        <v>8</v>
      </c>
      <c r="B7" s="58"/>
      <c r="C7" s="58"/>
      <c r="D7" s="58"/>
      <c r="E7" s="58"/>
      <c r="F7" s="58"/>
      <c r="G7" s="58"/>
      <c r="H7" s="58"/>
      <c r="I7" s="58"/>
      <c r="J7" s="58"/>
      <c r="K7" s="58"/>
      <c r="L7" s="58"/>
      <c r="M7" s="58"/>
      <c r="N7" s="58"/>
      <c r="O7" s="58"/>
      <c r="P7" s="58"/>
      <c r="Q7" s="58"/>
      <c r="R7" s="58"/>
      <c r="S7" s="58"/>
      <c r="T7" s="58"/>
      <c r="U7" s="58"/>
      <c r="V7" s="58"/>
      <c r="W7" s="58"/>
      <c r="X7" s="58"/>
      <c r="Y7" s="58"/>
      <c r="Z7" s="58"/>
      <c r="AA7" s="58"/>
      <c r="AB7" s="58"/>
      <c r="AC7" s="58"/>
      <c r="AD7" s="58"/>
      <c r="AE7" s="58"/>
      <c r="AF7" s="58"/>
      <c r="AG7" s="58"/>
      <c r="AH7" s="58"/>
      <c r="AI7" s="58"/>
      <c r="AJ7" s="58"/>
      <c r="AK7" s="58"/>
      <c r="AL7" s="58"/>
      <c r="AM7" s="58"/>
      <c r="AN7" s="58"/>
      <c r="AO7" s="58"/>
      <c r="AP7" s="58"/>
      <c r="AQ7" s="58"/>
      <c r="AR7" s="58"/>
      <c r="AS7" s="58"/>
      <c r="AT7" s="58"/>
      <c r="AU7" s="58"/>
      <c r="AV7" s="58"/>
      <c r="AW7" s="58"/>
      <c r="AX7" s="58"/>
      <c r="AY7" s="58"/>
      <c r="AZ7" s="58"/>
      <c r="BA7" s="58"/>
      <c r="BB7" s="58"/>
      <c r="BC7" s="58"/>
      <c r="BD7" s="58"/>
      <c r="BE7" s="58"/>
      <c r="BF7" s="58"/>
      <c r="BG7" s="58"/>
      <c r="BH7" s="58"/>
      <c r="BI7" s="58"/>
      <c r="BJ7" s="58"/>
      <c r="BK7" s="58"/>
      <c r="BL7" s="58"/>
      <c r="BM7" s="58"/>
      <c r="BN7" s="58"/>
      <c r="BO7" s="58"/>
      <c r="BP7" s="58"/>
      <c r="BQ7" s="58"/>
      <c r="BR7" s="58"/>
      <c r="BS7" s="58"/>
      <c r="BT7" s="58"/>
      <c r="BU7" s="58"/>
      <c r="BV7" s="58"/>
      <c r="BW7" s="58"/>
      <c r="BX7" s="58"/>
      <c r="BY7" s="58"/>
      <c r="BZ7" s="58"/>
      <c r="CA7" s="58"/>
      <c r="CB7" s="58"/>
      <c r="CC7" s="58"/>
      <c r="CD7" s="58"/>
      <c r="CE7" s="58"/>
      <c r="CF7" s="58"/>
      <c r="CG7" s="58"/>
      <c r="CH7" s="58"/>
      <c r="CI7" s="58"/>
      <c r="CJ7" s="58"/>
      <c r="CK7" s="58"/>
      <c r="CL7" s="58"/>
      <c r="CM7" s="58"/>
      <c r="CN7" s="58"/>
      <c r="CO7" s="58"/>
      <c r="CP7" s="58"/>
      <c r="CQ7" s="58"/>
      <c r="CR7" s="58"/>
      <c r="CS7" s="58"/>
      <c r="CT7" s="58"/>
      <c r="CU7" s="58"/>
      <c r="CV7" s="58"/>
      <c r="CW7" s="58"/>
      <c r="CX7" s="58"/>
      <c r="CY7" s="58"/>
      <c r="CZ7" s="58"/>
      <c r="DA7" s="58"/>
      <c r="DB7" s="58"/>
      <c r="DC7" s="58"/>
      <c r="DD7" s="58"/>
      <c r="DE7" s="58"/>
      <c r="DF7" s="58"/>
      <c r="DG7" s="58"/>
      <c r="DH7" s="58"/>
      <c r="DI7" s="58"/>
      <c r="DJ7" s="58"/>
      <c r="DK7" s="58"/>
      <c r="DL7" s="58"/>
      <c r="DM7" s="58"/>
      <c r="DN7" s="58"/>
      <c r="DO7" s="58"/>
      <c r="DP7" s="58"/>
      <c r="DQ7" s="58"/>
      <c r="DR7" s="58"/>
      <c r="DS7" s="58"/>
      <c r="DT7" s="58"/>
      <c r="DU7" s="58"/>
      <c r="DV7" s="58"/>
      <c r="DW7" s="58"/>
      <c r="DX7" s="58"/>
      <c r="DY7" s="58"/>
      <c r="DZ7" s="58"/>
      <c r="EA7" s="58"/>
      <c r="EB7" s="58"/>
      <c r="EC7" s="58"/>
      <c r="ED7" s="58"/>
      <c r="EE7" s="58"/>
      <c r="EF7" s="58"/>
      <c r="EG7" s="58"/>
      <c r="EH7" s="58"/>
      <c r="EI7" s="58"/>
      <c r="EJ7" s="58"/>
      <c r="EK7" s="58"/>
      <c r="EL7" s="58"/>
      <c r="EM7" s="58"/>
      <c r="EN7" s="58"/>
      <c r="EO7" s="58"/>
      <c r="EP7" s="58"/>
      <c r="EQ7" s="58"/>
      <c r="ER7" s="58"/>
      <c r="ES7" s="58"/>
      <c r="ET7" s="58"/>
      <c r="EU7" s="58"/>
      <c r="EV7" s="58"/>
      <c r="EW7" s="58"/>
      <c r="EX7" s="58"/>
      <c r="EY7" s="58"/>
      <c r="EZ7" s="58"/>
      <c r="FA7" s="58"/>
      <c r="FB7" s="58"/>
      <c r="FC7" s="58"/>
      <c r="FD7" s="58"/>
      <c r="FE7" s="58"/>
    </row>
    <row r="8" spans="1:161" s="2" customFormat="1" ht="15.75" customHeight="1" x14ac:dyDescent="0.25">
      <c r="A8" s="58" t="s">
        <v>9</v>
      </c>
      <c r="B8" s="58"/>
      <c r="C8" s="58"/>
      <c r="D8" s="58"/>
      <c r="E8" s="58"/>
      <c r="F8" s="58"/>
      <c r="G8" s="58"/>
      <c r="H8" s="58"/>
      <c r="I8" s="58"/>
      <c r="J8" s="58"/>
      <c r="K8" s="58"/>
      <c r="L8" s="58"/>
      <c r="M8" s="58"/>
      <c r="N8" s="58"/>
      <c r="O8" s="58"/>
      <c r="P8" s="58"/>
      <c r="Q8" s="58"/>
      <c r="R8" s="58"/>
      <c r="S8" s="58"/>
      <c r="T8" s="58"/>
      <c r="U8" s="58"/>
      <c r="V8" s="58"/>
      <c r="W8" s="58"/>
      <c r="X8" s="58"/>
      <c r="Y8" s="58"/>
      <c r="Z8" s="58"/>
      <c r="AA8" s="58"/>
      <c r="AB8" s="58"/>
      <c r="AC8" s="58"/>
      <c r="AD8" s="58"/>
      <c r="AE8" s="58"/>
      <c r="AF8" s="58"/>
      <c r="AG8" s="58"/>
      <c r="AH8" s="58"/>
      <c r="AI8" s="58"/>
      <c r="AJ8" s="58"/>
      <c r="AK8" s="58"/>
      <c r="AL8" s="58"/>
      <c r="AM8" s="58"/>
      <c r="AN8" s="58"/>
      <c r="AO8" s="58"/>
      <c r="AP8" s="58"/>
      <c r="AQ8" s="58"/>
      <c r="AR8" s="58"/>
      <c r="AS8" s="58"/>
      <c r="AT8" s="58"/>
      <c r="AU8" s="58"/>
      <c r="AV8" s="58"/>
      <c r="AW8" s="58"/>
      <c r="AX8" s="58"/>
      <c r="AY8" s="58"/>
      <c r="AZ8" s="58"/>
      <c r="BA8" s="58"/>
      <c r="BB8" s="58"/>
      <c r="BC8" s="58"/>
      <c r="BD8" s="58"/>
      <c r="BE8" s="58"/>
      <c r="BF8" s="58"/>
      <c r="BG8" s="58"/>
      <c r="BH8" s="58"/>
      <c r="BI8" s="58"/>
      <c r="BJ8" s="58"/>
      <c r="BK8" s="58"/>
      <c r="BL8" s="58"/>
      <c r="BM8" s="58"/>
      <c r="BN8" s="58"/>
      <c r="BO8" s="58"/>
      <c r="BP8" s="58"/>
      <c r="BQ8" s="58"/>
      <c r="BR8" s="58"/>
      <c r="BS8" s="58"/>
      <c r="BT8" s="58"/>
      <c r="BU8" s="58"/>
      <c r="BV8" s="58"/>
      <c r="BW8" s="58"/>
      <c r="BX8" s="58"/>
      <c r="BY8" s="58"/>
      <c r="BZ8" s="58"/>
      <c r="CA8" s="58"/>
      <c r="CB8" s="58"/>
      <c r="CC8" s="58"/>
      <c r="CD8" s="58"/>
      <c r="CE8" s="58"/>
      <c r="CF8" s="58"/>
      <c r="CG8" s="58"/>
      <c r="CH8" s="58"/>
      <c r="CI8" s="58"/>
      <c r="CJ8" s="58"/>
      <c r="CK8" s="58"/>
      <c r="CL8" s="58"/>
      <c r="CM8" s="58"/>
      <c r="CN8" s="58"/>
      <c r="CO8" s="58"/>
      <c r="CP8" s="58"/>
      <c r="CQ8" s="58"/>
      <c r="CR8" s="58"/>
      <c r="CS8" s="58"/>
      <c r="CT8" s="58"/>
      <c r="CU8" s="58"/>
      <c r="CV8" s="58"/>
      <c r="CW8" s="58"/>
      <c r="CX8" s="58"/>
      <c r="CY8" s="58"/>
      <c r="CZ8" s="58"/>
      <c r="DA8" s="58"/>
      <c r="DB8" s="58"/>
      <c r="DC8" s="58"/>
      <c r="DD8" s="58"/>
      <c r="DE8" s="58"/>
      <c r="DF8" s="58"/>
      <c r="DG8" s="58"/>
      <c r="DH8" s="58"/>
      <c r="DI8" s="58"/>
      <c r="DJ8" s="58"/>
      <c r="DK8" s="58"/>
      <c r="DL8" s="58"/>
      <c r="DM8" s="58"/>
      <c r="DN8" s="58"/>
      <c r="DO8" s="58"/>
      <c r="DP8" s="58"/>
      <c r="DQ8" s="58"/>
      <c r="DR8" s="58"/>
      <c r="DS8" s="58"/>
      <c r="DT8" s="58"/>
      <c r="DU8" s="58"/>
      <c r="DV8" s="58"/>
      <c r="DW8" s="58"/>
      <c r="DX8" s="58"/>
      <c r="DY8" s="58"/>
      <c r="DZ8" s="58"/>
      <c r="EA8" s="58"/>
      <c r="EB8" s="58"/>
      <c r="EC8" s="58"/>
      <c r="ED8" s="58"/>
      <c r="EE8" s="58"/>
      <c r="EF8" s="58"/>
      <c r="EG8" s="58"/>
      <c r="EH8" s="58"/>
      <c r="EI8" s="58"/>
      <c r="EJ8" s="58"/>
      <c r="EK8" s="58"/>
      <c r="EL8" s="58"/>
      <c r="EM8" s="58"/>
      <c r="EN8" s="58"/>
      <c r="EO8" s="58"/>
      <c r="EP8" s="58"/>
      <c r="EQ8" s="58"/>
      <c r="ER8" s="58"/>
      <c r="ES8" s="58"/>
      <c r="ET8" s="58"/>
      <c r="EU8" s="58"/>
      <c r="EV8" s="58"/>
      <c r="EW8" s="58"/>
      <c r="EX8" s="58"/>
      <c r="EY8" s="58"/>
      <c r="EZ8" s="58"/>
      <c r="FA8" s="58"/>
      <c r="FB8" s="58"/>
      <c r="FC8" s="58"/>
      <c r="FD8" s="58"/>
      <c r="FE8" s="58"/>
    </row>
    <row r="10" spans="1:161" s="2" customFormat="1" ht="15.75" x14ac:dyDescent="0.25">
      <c r="A10" s="59" t="s">
        <v>10</v>
      </c>
      <c r="B10" s="59"/>
      <c r="C10" s="59"/>
      <c r="D10" s="59"/>
      <c r="E10" s="59"/>
      <c r="F10" s="59"/>
      <c r="G10" s="59"/>
      <c r="H10" s="59"/>
      <c r="I10" s="59"/>
      <c r="J10" s="59"/>
      <c r="K10" s="59"/>
      <c r="L10" s="59"/>
      <c r="M10" s="59"/>
      <c r="N10" s="59"/>
      <c r="O10" s="59"/>
      <c r="P10" s="59"/>
      <c r="Q10" s="59"/>
      <c r="R10" s="59"/>
      <c r="S10" s="59"/>
      <c r="T10" s="59"/>
      <c r="U10" s="59"/>
      <c r="V10" s="59"/>
      <c r="W10" s="59"/>
      <c r="X10" s="59"/>
      <c r="Y10" s="59"/>
      <c r="Z10" s="59"/>
      <c r="AA10" s="59"/>
      <c r="AB10" s="59"/>
      <c r="AC10" s="59"/>
      <c r="AD10" s="59"/>
      <c r="AE10" s="59"/>
      <c r="AF10" s="59"/>
      <c r="AG10" s="59"/>
      <c r="AH10" s="59"/>
      <c r="AI10" s="59"/>
      <c r="AJ10" s="59"/>
      <c r="AK10" s="59"/>
      <c r="AL10" s="59"/>
      <c r="AM10" s="59"/>
      <c r="AN10" s="59"/>
      <c r="AO10" s="59"/>
      <c r="AP10" s="59"/>
      <c r="AQ10" s="59"/>
      <c r="AR10" s="59"/>
      <c r="AS10" s="59"/>
      <c r="AT10" s="59"/>
      <c r="AU10" s="59"/>
      <c r="AV10" s="59"/>
      <c r="AW10" s="59"/>
      <c r="AX10" s="59"/>
      <c r="AY10" s="59"/>
      <c r="AZ10" s="59"/>
      <c r="BA10" s="59"/>
      <c r="BB10" s="59"/>
      <c r="BC10" s="59"/>
      <c r="BD10" s="59"/>
      <c r="BE10" s="59"/>
      <c r="BF10" s="59"/>
      <c r="BG10" s="59"/>
      <c r="BH10" s="59"/>
      <c r="BI10" s="59"/>
      <c r="BJ10" s="59"/>
      <c r="BK10" s="59"/>
      <c r="BL10" s="59"/>
      <c r="BM10" s="59"/>
      <c r="BN10" s="59"/>
      <c r="BO10" s="59"/>
      <c r="BP10" s="59"/>
      <c r="BQ10" s="59"/>
      <c r="BR10" s="59"/>
      <c r="BS10" s="59"/>
      <c r="BT10" s="59"/>
      <c r="BU10" s="59"/>
      <c r="BV10" s="59"/>
      <c r="BW10" s="59"/>
      <c r="BX10" s="59"/>
      <c r="BY10" s="59"/>
      <c r="BZ10" s="59"/>
      <c r="CA10" s="59"/>
      <c r="CB10" s="59"/>
      <c r="CC10" s="59"/>
      <c r="CD10" s="59"/>
      <c r="CE10" s="59"/>
      <c r="CF10" s="59"/>
      <c r="CG10" s="59"/>
      <c r="CH10" s="59"/>
      <c r="CI10" s="59"/>
      <c r="CJ10" s="59"/>
      <c r="CK10" s="59"/>
      <c r="CL10" s="59"/>
      <c r="CM10" s="59"/>
      <c r="CN10" s="59"/>
      <c r="CO10" s="59"/>
      <c r="CP10" s="59"/>
      <c r="CQ10" s="59"/>
      <c r="CR10" s="59"/>
      <c r="CS10" s="59"/>
      <c r="CT10" s="59"/>
      <c r="CU10" s="59"/>
      <c r="CV10" s="59"/>
      <c r="CW10" s="59"/>
      <c r="CX10" s="59"/>
      <c r="CY10" s="59"/>
      <c r="CZ10" s="59"/>
      <c r="DA10" s="59"/>
      <c r="DB10" s="59"/>
      <c r="DC10" s="59"/>
      <c r="DD10" s="59"/>
      <c r="DE10" s="59"/>
      <c r="DF10" s="59"/>
      <c r="DG10" s="59"/>
      <c r="DH10" s="59"/>
      <c r="DI10" s="59"/>
      <c r="DJ10" s="59"/>
      <c r="DK10" s="59"/>
      <c r="DL10" s="59"/>
      <c r="DM10" s="59"/>
      <c r="DN10" s="59"/>
      <c r="DO10" s="59"/>
      <c r="DP10" s="59"/>
      <c r="DQ10" s="59"/>
      <c r="DR10" s="59"/>
      <c r="DS10" s="59"/>
      <c r="DT10" s="59"/>
      <c r="DU10" s="59"/>
      <c r="DV10" s="59"/>
      <c r="DW10" s="59"/>
      <c r="DX10" s="59"/>
      <c r="DY10" s="59"/>
      <c r="DZ10" s="59"/>
      <c r="EA10" s="59"/>
      <c r="EB10" s="59"/>
      <c r="EC10" s="59"/>
      <c r="ED10" s="59"/>
      <c r="EE10" s="59"/>
      <c r="EF10" s="59"/>
      <c r="EG10" s="59"/>
      <c r="EH10" s="59"/>
      <c r="EI10" s="59"/>
      <c r="EJ10" s="59"/>
      <c r="EK10" s="59"/>
      <c r="EL10" s="59"/>
      <c r="EM10" s="59"/>
      <c r="EN10" s="59"/>
      <c r="EO10" s="59"/>
      <c r="EP10" s="59"/>
      <c r="EQ10" s="59"/>
      <c r="ER10" s="59"/>
      <c r="ES10" s="59"/>
      <c r="ET10" s="59"/>
      <c r="EU10" s="59"/>
      <c r="EV10" s="59"/>
      <c r="EW10" s="59"/>
      <c r="EX10" s="59"/>
      <c r="EY10" s="59"/>
      <c r="EZ10" s="59"/>
      <c r="FA10" s="59"/>
      <c r="FB10" s="59"/>
      <c r="FC10" s="59"/>
      <c r="FD10" s="59"/>
      <c r="FE10" s="59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60" t="s">
        <v>69</v>
      </c>
      <c r="AC12" s="60"/>
      <c r="AD12" s="60"/>
      <c r="AE12" s="60"/>
      <c r="AF12" s="60"/>
      <c r="AG12" s="60"/>
      <c r="AH12" s="60"/>
      <c r="AI12" s="60"/>
      <c r="AJ12" s="60"/>
      <c r="AK12" s="60"/>
      <c r="AL12" s="60"/>
      <c r="AM12" s="60"/>
      <c r="AN12" s="60"/>
      <c r="AO12" s="60"/>
      <c r="AP12" s="60"/>
      <c r="AQ12" s="60"/>
      <c r="AR12" s="60"/>
      <c r="AS12" s="60"/>
      <c r="AT12" s="60"/>
      <c r="AU12" s="60"/>
      <c r="AV12" s="60"/>
      <c r="AW12" s="60"/>
      <c r="AX12" s="60"/>
      <c r="AY12" s="60"/>
      <c r="AZ12" s="60"/>
      <c r="BA12" s="60"/>
      <c r="BB12" s="60"/>
      <c r="BC12" s="60"/>
      <c r="BD12" s="60"/>
      <c r="BE12" s="60"/>
      <c r="BF12" s="60"/>
      <c r="BG12" s="60"/>
      <c r="BH12" s="60"/>
      <c r="BI12" s="60"/>
      <c r="BJ12" s="60"/>
      <c r="BK12" s="60"/>
      <c r="BL12" s="60"/>
      <c r="BM12" s="60"/>
      <c r="BN12" s="60"/>
      <c r="BO12" s="60"/>
      <c r="BP12" s="60"/>
      <c r="BQ12" s="60"/>
      <c r="BR12" s="60"/>
      <c r="BS12" s="60"/>
      <c r="BT12" s="60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60" t="s">
        <v>31</v>
      </c>
      <c r="Z14" s="60"/>
      <c r="AA14" s="60"/>
      <c r="AB14" s="60"/>
      <c r="AC14" s="60"/>
      <c r="AD14" s="60"/>
      <c r="AE14" s="60"/>
      <c r="AF14" s="60"/>
      <c r="AG14" s="60"/>
      <c r="AH14" s="60"/>
      <c r="AI14" s="60"/>
      <c r="AJ14" s="60"/>
      <c r="AK14" s="60"/>
      <c r="AL14" s="60"/>
      <c r="AM14" s="60"/>
      <c r="AN14" s="60"/>
      <c r="AO14" s="60"/>
      <c r="AP14" s="60"/>
      <c r="AQ14" s="60"/>
      <c r="AR14" s="60"/>
      <c r="AS14" s="60"/>
      <c r="AT14" s="60"/>
      <c r="AU14" s="60"/>
      <c r="AV14" s="60"/>
      <c r="AW14" s="60"/>
      <c r="AX14" s="60"/>
      <c r="AY14" s="60"/>
      <c r="AZ14" s="60"/>
      <c r="BA14" s="60"/>
      <c r="BB14" s="60"/>
      <c r="BC14" s="60"/>
      <c r="BD14" s="60"/>
      <c r="BE14" s="60"/>
      <c r="BF14" s="60"/>
      <c r="BG14" s="60"/>
      <c r="BH14" s="60"/>
      <c r="BI14" s="60"/>
      <c r="BJ14" s="60"/>
      <c r="BK14" s="60"/>
      <c r="BL14" s="60"/>
      <c r="BM14" s="60"/>
      <c r="BN14" s="60"/>
      <c r="BO14" s="60"/>
      <c r="BP14" s="60"/>
      <c r="BQ14" s="60"/>
      <c r="BR14" s="60"/>
      <c r="BS14" s="60"/>
      <c r="BT14" s="60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48" t="s">
        <v>135</v>
      </c>
      <c r="U16" s="48"/>
      <c r="V16" s="48"/>
      <c r="W16" s="48"/>
      <c r="X16" s="48"/>
      <c r="Y16" s="48"/>
      <c r="Z16" s="48"/>
      <c r="AA16" s="48"/>
      <c r="AB16" s="48"/>
      <c r="AC16" s="48"/>
      <c r="AD16" s="48"/>
      <c r="AE16" s="48"/>
      <c r="AF16" s="48"/>
      <c r="AG16" s="48"/>
      <c r="AH16" s="48"/>
      <c r="AI16" s="48"/>
      <c r="AJ16" s="48"/>
      <c r="AK16" s="48"/>
      <c r="AL16" s="48"/>
      <c r="AM16" s="48"/>
      <c r="AN16" s="48"/>
      <c r="AO16" s="48"/>
      <c r="AP16" s="48"/>
      <c r="AQ16" s="48"/>
      <c r="AR16" s="48"/>
      <c r="AS16" s="48"/>
      <c r="AT16" s="48"/>
      <c r="AU16" s="48"/>
      <c r="AV16" s="48"/>
      <c r="AW16" s="48"/>
      <c r="AX16" s="48"/>
      <c r="AY16" s="48"/>
      <c r="AZ16" s="48"/>
      <c r="BA16" s="48"/>
      <c r="BB16" s="48"/>
      <c r="BC16" s="48"/>
      <c r="BD16" s="48"/>
      <c r="BE16" s="48"/>
      <c r="BF16" s="48"/>
      <c r="BG16" s="48"/>
      <c r="BH16" s="48"/>
      <c r="BI16" s="48"/>
      <c r="BJ16" s="48"/>
      <c r="BK16" s="48"/>
      <c r="BL16" s="48"/>
      <c r="BM16" s="48"/>
      <c r="BN16" s="48"/>
      <c r="BO16" s="48"/>
      <c r="BP16" s="48"/>
      <c r="BQ16" s="48"/>
      <c r="BR16" s="48"/>
      <c r="BS16" s="48"/>
      <c r="BT16" s="48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49"/>
      <c r="B18" s="50"/>
      <c r="C18" s="50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1"/>
      <c r="R18" s="26"/>
      <c r="S18" s="27"/>
      <c r="T18" s="27"/>
      <c r="U18" s="27"/>
      <c r="V18" s="27"/>
      <c r="W18" s="27"/>
      <c r="X18" s="27"/>
      <c r="Y18" s="27"/>
      <c r="Z18" s="27"/>
      <c r="AA18" s="27"/>
      <c r="AB18" s="27"/>
      <c r="AC18" s="27"/>
      <c r="AD18" s="27"/>
      <c r="AE18" s="27"/>
      <c r="AF18" s="27"/>
      <c r="AG18" s="27"/>
      <c r="AH18" s="27"/>
      <c r="AI18" s="28"/>
      <c r="AJ18" s="26" t="s">
        <v>15</v>
      </c>
      <c r="AK18" s="27"/>
      <c r="AL18" s="27"/>
      <c r="AM18" s="27"/>
      <c r="AN18" s="27"/>
      <c r="AO18" s="27"/>
      <c r="AP18" s="27"/>
      <c r="AQ18" s="27"/>
      <c r="AR18" s="27"/>
      <c r="AS18" s="27"/>
      <c r="AT18" s="27"/>
      <c r="AU18" s="27"/>
      <c r="AV18" s="27"/>
      <c r="AW18" s="27"/>
      <c r="AX18" s="27"/>
      <c r="AY18" s="27"/>
      <c r="AZ18" s="27"/>
      <c r="BA18" s="28"/>
      <c r="BB18" s="35" t="s">
        <v>20</v>
      </c>
      <c r="BC18" s="36"/>
      <c r="BD18" s="36"/>
      <c r="BE18" s="36"/>
      <c r="BF18" s="36"/>
      <c r="BG18" s="36"/>
      <c r="BH18" s="36"/>
      <c r="BI18" s="36"/>
      <c r="BJ18" s="36"/>
      <c r="BK18" s="36"/>
      <c r="BL18" s="36"/>
      <c r="BM18" s="36"/>
      <c r="BN18" s="36"/>
      <c r="BO18" s="36"/>
      <c r="BP18" s="36"/>
      <c r="BQ18" s="36"/>
      <c r="BR18" s="36"/>
      <c r="BS18" s="36"/>
      <c r="BT18" s="36"/>
      <c r="BU18" s="36"/>
      <c r="BV18" s="36"/>
      <c r="BW18" s="36"/>
      <c r="BX18" s="36"/>
      <c r="BY18" s="36"/>
      <c r="BZ18" s="36"/>
      <c r="CA18" s="36"/>
      <c r="CB18" s="36"/>
      <c r="CC18" s="36"/>
      <c r="CD18" s="36"/>
      <c r="CE18" s="36"/>
      <c r="CF18" s="36"/>
      <c r="CG18" s="37"/>
      <c r="CH18" s="26" t="s">
        <v>21</v>
      </c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27"/>
      <c r="CW18" s="27"/>
      <c r="CX18" s="27"/>
      <c r="CY18" s="27"/>
      <c r="CZ18" s="27"/>
      <c r="DA18" s="27"/>
      <c r="DB18" s="28"/>
      <c r="DC18" s="26" t="s">
        <v>22</v>
      </c>
      <c r="DD18" s="27"/>
      <c r="DE18" s="27"/>
      <c r="DF18" s="27"/>
      <c r="DG18" s="27"/>
      <c r="DH18" s="27"/>
      <c r="DI18" s="27"/>
      <c r="DJ18" s="27"/>
      <c r="DK18" s="27"/>
      <c r="DL18" s="27"/>
      <c r="DM18" s="27"/>
      <c r="DN18" s="27"/>
      <c r="DO18" s="27"/>
      <c r="DP18" s="27"/>
      <c r="DQ18" s="27"/>
      <c r="DR18" s="27"/>
      <c r="DS18" s="27"/>
      <c r="DT18" s="28"/>
      <c r="DU18" s="35" t="s">
        <v>23</v>
      </c>
      <c r="DV18" s="36"/>
      <c r="DW18" s="36"/>
      <c r="DX18" s="36"/>
      <c r="DY18" s="36"/>
      <c r="DZ18" s="36"/>
      <c r="EA18" s="36"/>
      <c r="EB18" s="36"/>
      <c r="EC18" s="36"/>
      <c r="ED18" s="36"/>
      <c r="EE18" s="36"/>
      <c r="EF18" s="36"/>
      <c r="EG18" s="36"/>
      <c r="EH18" s="36"/>
      <c r="EI18" s="36"/>
      <c r="EJ18" s="36"/>
      <c r="EK18" s="36"/>
      <c r="EL18" s="36"/>
      <c r="EM18" s="36"/>
      <c r="EN18" s="37"/>
      <c r="EO18" s="26" t="s">
        <v>24</v>
      </c>
      <c r="EP18" s="27"/>
      <c r="EQ18" s="27"/>
      <c r="ER18" s="27"/>
      <c r="ES18" s="27"/>
      <c r="ET18" s="27"/>
      <c r="EU18" s="27"/>
      <c r="EV18" s="27"/>
      <c r="EW18" s="27"/>
      <c r="EX18" s="27"/>
      <c r="EY18" s="27"/>
      <c r="EZ18" s="27"/>
      <c r="FA18" s="27"/>
      <c r="FB18" s="27"/>
      <c r="FC18" s="27"/>
      <c r="FD18" s="27"/>
      <c r="FE18" s="28"/>
    </row>
    <row r="19" spans="1:161" s="9" customFormat="1" ht="15" customHeight="1" x14ac:dyDescent="0.2">
      <c r="A19" s="52"/>
      <c r="B19" s="53"/>
      <c r="C19" s="53"/>
      <c r="D19" s="53"/>
      <c r="E19" s="53"/>
      <c r="F19" s="53"/>
      <c r="G19" s="53"/>
      <c r="H19" s="53"/>
      <c r="I19" s="53"/>
      <c r="J19" s="53"/>
      <c r="K19" s="53"/>
      <c r="L19" s="53"/>
      <c r="M19" s="53"/>
      <c r="N19" s="53"/>
      <c r="O19" s="53"/>
      <c r="P19" s="53"/>
      <c r="Q19" s="54"/>
      <c r="R19" s="29"/>
      <c r="S19" s="30"/>
      <c r="T19" s="30"/>
      <c r="U19" s="30"/>
      <c r="V19" s="30"/>
      <c r="W19" s="30"/>
      <c r="X19" s="30"/>
      <c r="Y19" s="30"/>
      <c r="Z19" s="30"/>
      <c r="AA19" s="30"/>
      <c r="AB19" s="30"/>
      <c r="AC19" s="30"/>
      <c r="AD19" s="30"/>
      <c r="AE19" s="30"/>
      <c r="AF19" s="30"/>
      <c r="AG19" s="30"/>
      <c r="AH19" s="30"/>
      <c r="AI19" s="31"/>
      <c r="AJ19" s="29"/>
      <c r="AK19" s="30"/>
      <c r="AL19" s="30"/>
      <c r="AM19" s="30"/>
      <c r="AN19" s="30"/>
      <c r="AO19" s="30"/>
      <c r="AP19" s="30"/>
      <c r="AQ19" s="30"/>
      <c r="AR19" s="30"/>
      <c r="AS19" s="30"/>
      <c r="AT19" s="30"/>
      <c r="AU19" s="30"/>
      <c r="AV19" s="30"/>
      <c r="AW19" s="30"/>
      <c r="AX19" s="30"/>
      <c r="AY19" s="30"/>
      <c r="AZ19" s="30"/>
      <c r="BA19" s="31"/>
      <c r="BB19" s="38" t="s">
        <v>16</v>
      </c>
      <c r="BC19" s="39"/>
      <c r="BD19" s="39"/>
      <c r="BE19" s="39"/>
      <c r="BF19" s="39"/>
      <c r="BG19" s="39"/>
      <c r="BH19" s="39"/>
      <c r="BI19" s="39"/>
      <c r="BJ19" s="39"/>
      <c r="BK19" s="39"/>
      <c r="BL19" s="39"/>
      <c r="BM19" s="39"/>
      <c r="BN19" s="39"/>
      <c r="BO19" s="39"/>
      <c r="BP19" s="39"/>
      <c r="BQ19" s="40"/>
      <c r="BR19" s="38" t="s">
        <v>17</v>
      </c>
      <c r="BS19" s="39"/>
      <c r="BT19" s="39"/>
      <c r="BU19" s="39"/>
      <c r="BV19" s="39"/>
      <c r="BW19" s="39"/>
      <c r="BX19" s="39"/>
      <c r="BY19" s="39"/>
      <c r="BZ19" s="39"/>
      <c r="CA19" s="39"/>
      <c r="CB19" s="39"/>
      <c r="CC19" s="39"/>
      <c r="CD19" s="39"/>
      <c r="CE19" s="39"/>
      <c r="CF19" s="39"/>
      <c r="CG19" s="40"/>
      <c r="CH19" s="29"/>
      <c r="CI19" s="30"/>
      <c r="CJ19" s="30"/>
      <c r="CK19" s="30"/>
      <c r="CL19" s="30"/>
      <c r="CM19" s="30"/>
      <c r="CN19" s="30"/>
      <c r="CO19" s="30"/>
      <c r="CP19" s="30"/>
      <c r="CQ19" s="30"/>
      <c r="CR19" s="30"/>
      <c r="CS19" s="30"/>
      <c r="CT19" s="30"/>
      <c r="CU19" s="30"/>
      <c r="CV19" s="30"/>
      <c r="CW19" s="30"/>
      <c r="CX19" s="30"/>
      <c r="CY19" s="30"/>
      <c r="CZ19" s="30"/>
      <c r="DA19" s="30"/>
      <c r="DB19" s="31"/>
      <c r="DC19" s="29"/>
      <c r="DD19" s="30"/>
      <c r="DE19" s="30"/>
      <c r="DF19" s="30"/>
      <c r="DG19" s="30"/>
      <c r="DH19" s="30"/>
      <c r="DI19" s="30"/>
      <c r="DJ19" s="30"/>
      <c r="DK19" s="30"/>
      <c r="DL19" s="30"/>
      <c r="DM19" s="30"/>
      <c r="DN19" s="30"/>
      <c r="DO19" s="30"/>
      <c r="DP19" s="30"/>
      <c r="DQ19" s="30"/>
      <c r="DR19" s="30"/>
      <c r="DS19" s="30"/>
      <c r="DT19" s="31"/>
      <c r="DU19" s="41" t="s">
        <v>18</v>
      </c>
      <c r="DV19" s="42"/>
      <c r="DW19" s="42"/>
      <c r="DX19" s="42"/>
      <c r="DY19" s="42"/>
      <c r="DZ19" s="42"/>
      <c r="EA19" s="42"/>
      <c r="EB19" s="42"/>
      <c r="EC19" s="42"/>
      <c r="ED19" s="43"/>
      <c r="EE19" s="41" t="s">
        <v>19</v>
      </c>
      <c r="EF19" s="42"/>
      <c r="EG19" s="42"/>
      <c r="EH19" s="42"/>
      <c r="EI19" s="42"/>
      <c r="EJ19" s="42"/>
      <c r="EK19" s="42"/>
      <c r="EL19" s="42"/>
      <c r="EM19" s="42"/>
      <c r="EN19" s="43"/>
      <c r="EO19" s="29"/>
      <c r="EP19" s="30"/>
      <c r="EQ19" s="30"/>
      <c r="ER19" s="30"/>
      <c r="ES19" s="30"/>
      <c r="ET19" s="30"/>
      <c r="EU19" s="30"/>
      <c r="EV19" s="30"/>
      <c r="EW19" s="30"/>
      <c r="EX19" s="30"/>
      <c r="EY19" s="30"/>
      <c r="EZ19" s="30"/>
      <c r="FA19" s="30"/>
      <c r="FB19" s="30"/>
      <c r="FC19" s="30"/>
      <c r="FD19" s="30"/>
      <c r="FE19" s="31"/>
    </row>
    <row r="20" spans="1:161" s="9" customFormat="1" ht="19.5" customHeight="1" x14ac:dyDescent="0.2">
      <c r="A20" s="55"/>
      <c r="B20" s="56"/>
      <c r="C20" s="56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7"/>
      <c r="R20" s="32"/>
      <c r="S20" s="33"/>
      <c r="T20" s="33"/>
      <c r="U20" s="33"/>
      <c r="V20" s="33"/>
      <c r="W20" s="33"/>
      <c r="X20" s="33"/>
      <c r="Y20" s="33"/>
      <c r="Z20" s="33"/>
      <c r="AA20" s="33"/>
      <c r="AB20" s="33"/>
      <c r="AC20" s="33"/>
      <c r="AD20" s="33"/>
      <c r="AE20" s="33"/>
      <c r="AF20" s="33"/>
      <c r="AG20" s="33"/>
      <c r="AH20" s="33"/>
      <c r="AI20" s="34"/>
      <c r="AJ20" s="32"/>
      <c r="AK20" s="33"/>
      <c r="AL20" s="33"/>
      <c r="AM20" s="33"/>
      <c r="AN20" s="33"/>
      <c r="AO20" s="33"/>
      <c r="AP20" s="33"/>
      <c r="AQ20" s="33"/>
      <c r="AR20" s="33"/>
      <c r="AS20" s="33"/>
      <c r="AT20" s="33"/>
      <c r="AU20" s="33"/>
      <c r="AV20" s="33"/>
      <c r="AW20" s="33"/>
      <c r="AX20" s="33"/>
      <c r="AY20" s="33"/>
      <c r="AZ20" s="33"/>
      <c r="BA20" s="34"/>
      <c r="BB20" s="47" t="s">
        <v>18</v>
      </c>
      <c r="BC20" s="47"/>
      <c r="BD20" s="47"/>
      <c r="BE20" s="47"/>
      <c r="BF20" s="47"/>
      <c r="BG20" s="47"/>
      <c r="BH20" s="47"/>
      <c r="BI20" s="47"/>
      <c r="BJ20" s="47" t="s">
        <v>19</v>
      </c>
      <c r="BK20" s="47"/>
      <c r="BL20" s="47"/>
      <c r="BM20" s="47"/>
      <c r="BN20" s="47"/>
      <c r="BO20" s="47"/>
      <c r="BP20" s="47"/>
      <c r="BQ20" s="47"/>
      <c r="BR20" s="47" t="s">
        <v>18</v>
      </c>
      <c r="BS20" s="47"/>
      <c r="BT20" s="47"/>
      <c r="BU20" s="47"/>
      <c r="BV20" s="47"/>
      <c r="BW20" s="47"/>
      <c r="BX20" s="47"/>
      <c r="BY20" s="47"/>
      <c r="BZ20" s="47" t="s">
        <v>19</v>
      </c>
      <c r="CA20" s="47"/>
      <c r="CB20" s="47"/>
      <c r="CC20" s="47"/>
      <c r="CD20" s="47"/>
      <c r="CE20" s="47"/>
      <c r="CF20" s="47"/>
      <c r="CG20" s="47"/>
      <c r="CH20" s="32"/>
      <c r="CI20" s="33"/>
      <c r="CJ20" s="33"/>
      <c r="CK20" s="33"/>
      <c r="CL20" s="33"/>
      <c r="CM20" s="33"/>
      <c r="CN20" s="33"/>
      <c r="CO20" s="33"/>
      <c r="CP20" s="33"/>
      <c r="CQ20" s="33"/>
      <c r="CR20" s="33"/>
      <c r="CS20" s="33"/>
      <c r="CT20" s="33"/>
      <c r="CU20" s="33"/>
      <c r="CV20" s="33"/>
      <c r="CW20" s="33"/>
      <c r="CX20" s="33"/>
      <c r="CY20" s="33"/>
      <c r="CZ20" s="33"/>
      <c r="DA20" s="33"/>
      <c r="DB20" s="34"/>
      <c r="DC20" s="32"/>
      <c r="DD20" s="33"/>
      <c r="DE20" s="33"/>
      <c r="DF20" s="33"/>
      <c r="DG20" s="33"/>
      <c r="DH20" s="33"/>
      <c r="DI20" s="33"/>
      <c r="DJ20" s="33"/>
      <c r="DK20" s="33"/>
      <c r="DL20" s="33"/>
      <c r="DM20" s="33"/>
      <c r="DN20" s="33"/>
      <c r="DO20" s="33"/>
      <c r="DP20" s="33"/>
      <c r="DQ20" s="33"/>
      <c r="DR20" s="33"/>
      <c r="DS20" s="33"/>
      <c r="DT20" s="34"/>
      <c r="DU20" s="44"/>
      <c r="DV20" s="45"/>
      <c r="DW20" s="45"/>
      <c r="DX20" s="45"/>
      <c r="DY20" s="45"/>
      <c r="DZ20" s="45"/>
      <c r="EA20" s="45"/>
      <c r="EB20" s="45"/>
      <c r="EC20" s="45"/>
      <c r="ED20" s="46"/>
      <c r="EE20" s="44"/>
      <c r="EF20" s="45"/>
      <c r="EG20" s="45"/>
      <c r="EH20" s="45"/>
      <c r="EI20" s="45"/>
      <c r="EJ20" s="45"/>
      <c r="EK20" s="45"/>
      <c r="EL20" s="45"/>
      <c r="EM20" s="45"/>
      <c r="EN20" s="46"/>
      <c r="EO20" s="32"/>
      <c r="EP20" s="33"/>
      <c r="EQ20" s="33"/>
      <c r="ER20" s="33"/>
      <c r="ES20" s="33"/>
      <c r="ET20" s="33"/>
      <c r="EU20" s="33"/>
      <c r="EV20" s="33"/>
      <c r="EW20" s="33"/>
      <c r="EX20" s="33"/>
      <c r="EY20" s="33"/>
      <c r="EZ20" s="33"/>
      <c r="FA20" s="33"/>
      <c r="FB20" s="33"/>
      <c r="FC20" s="33"/>
      <c r="FD20" s="33"/>
      <c r="FE20" s="34"/>
    </row>
    <row r="21" spans="1:161" s="9" customFormat="1" ht="14.25" customHeight="1" x14ac:dyDescent="0.2">
      <c r="A21" s="23">
        <v>1</v>
      </c>
      <c r="B21" s="24"/>
      <c r="C21" s="24"/>
      <c r="D21" s="24"/>
      <c r="E21" s="24"/>
      <c r="F21" s="24"/>
      <c r="G21" s="24"/>
      <c r="H21" s="24"/>
      <c r="I21" s="24"/>
      <c r="J21" s="24"/>
      <c r="K21" s="24"/>
      <c r="L21" s="24"/>
      <c r="M21" s="24"/>
      <c r="N21" s="24"/>
      <c r="O21" s="24"/>
      <c r="P21" s="24"/>
      <c r="Q21" s="25"/>
      <c r="R21" s="23">
        <v>2</v>
      </c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5"/>
      <c r="AJ21" s="16">
        <v>3</v>
      </c>
      <c r="AK21" s="16"/>
      <c r="AL21" s="16"/>
      <c r="AM21" s="16"/>
      <c r="AN21" s="16"/>
      <c r="AO21" s="16"/>
      <c r="AP21" s="16"/>
      <c r="AQ21" s="16"/>
      <c r="AR21" s="16"/>
      <c r="AS21" s="16"/>
      <c r="AT21" s="16"/>
      <c r="AU21" s="16"/>
      <c r="AV21" s="16"/>
      <c r="AW21" s="16"/>
      <c r="AX21" s="16"/>
      <c r="AY21" s="16"/>
      <c r="AZ21" s="16"/>
      <c r="BA21" s="16"/>
      <c r="BB21" s="16">
        <v>4</v>
      </c>
      <c r="BC21" s="16"/>
      <c r="BD21" s="16"/>
      <c r="BE21" s="16"/>
      <c r="BF21" s="16"/>
      <c r="BG21" s="16"/>
      <c r="BH21" s="16"/>
      <c r="BI21" s="16"/>
      <c r="BJ21" s="16">
        <v>5</v>
      </c>
      <c r="BK21" s="16"/>
      <c r="BL21" s="16"/>
      <c r="BM21" s="16"/>
      <c r="BN21" s="16"/>
      <c r="BO21" s="16"/>
      <c r="BP21" s="16"/>
      <c r="BQ21" s="16"/>
      <c r="BR21" s="16">
        <v>6</v>
      </c>
      <c r="BS21" s="16"/>
      <c r="BT21" s="16"/>
      <c r="BU21" s="16"/>
      <c r="BV21" s="16"/>
      <c r="BW21" s="16"/>
      <c r="BX21" s="16"/>
      <c r="BY21" s="16"/>
      <c r="BZ21" s="16">
        <v>7</v>
      </c>
      <c r="CA21" s="16"/>
      <c r="CB21" s="16"/>
      <c r="CC21" s="16"/>
      <c r="CD21" s="16"/>
      <c r="CE21" s="16"/>
      <c r="CF21" s="16"/>
      <c r="CG21" s="16"/>
      <c r="CH21" s="16">
        <v>8</v>
      </c>
      <c r="CI21" s="16"/>
      <c r="CJ21" s="16"/>
      <c r="CK21" s="16"/>
      <c r="CL21" s="16"/>
      <c r="CM21" s="16"/>
      <c r="CN21" s="16"/>
      <c r="CO21" s="16"/>
      <c r="CP21" s="16"/>
      <c r="CQ21" s="16"/>
      <c r="CR21" s="16"/>
      <c r="CS21" s="16"/>
      <c r="CT21" s="16"/>
      <c r="CU21" s="16"/>
      <c r="CV21" s="16"/>
      <c r="CW21" s="16"/>
      <c r="CX21" s="16"/>
      <c r="CY21" s="16"/>
      <c r="CZ21" s="16"/>
      <c r="DA21" s="16"/>
      <c r="DB21" s="16"/>
      <c r="DC21" s="16">
        <v>9</v>
      </c>
      <c r="DD21" s="16"/>
      <c r="DE21" s="16"/>
      <c r="DF21" s="16"/>
      <c r="DG21" s="16"/>
      <c r="DH21" s="16"/>
      <c r="DI21" s="16"/>
      <c r="DJ21" s="16"/>
      <c r="DK21" s="16"/>
      <c r="DL21" s="16"/>
      <c r="DM21" s="16"/>
      <c r="DN21" s="16"/>
      <c r="DO21" s="16"/>
      <c r="DP21" s="16"/>
      <c r="DQ21" s="16"/>
      <c r="DR21" s="16"/>
      <c r="DS21" s="16"/>
      <c r="DT21" s="16"/>
      <c r="DU21" s="16">
        <v>10</v>
      </c>
      <c r="DV21" s="16"/>
      <c r="DW21" s="16"/>
      <c r="DX21" s="16"/>
      <c r="DY21" s="16"/>
      <c r="DZ21" s="16"/>
      <c r="EA21" s="16"/>
      <c r="EB21" s="16"/>
      <c r="EC21" s="16"/>
      <c r="ED21" s="16"/>
      <c r="EE21" s="16">
        <v>11</v>
      </c>
      <c r="EF21" s="16"/>
      <c r="EG21" s="16"/>
      <c r="EH21" s="16"/>
      <c r="EI21" s="16"/>
      <c r="EJ21" s="16"/>
      <c r="EK21" s="16"/>
      <c r="EL21" s="16"/>
      <c r="EM21" s="16"/>
      <c r="EN21" s="16"/>
      <c r="EO21" s="16">
        <v>12</v>
      </c>
      <c r="EP21" s="16"/>
      <c r="EQ21" s="16"/>
      <c r="ER21" s="16"/>
      <c r="ES21" s="16"/>
      <c r="ET21" s="16"/>
      <c r="EU21" s="16"/>
      <c r="EV21" s="16"/>
      <c r="EW21" s="16"/>
      <c r="EX21" s="16"/>
      <c r="EY21" s="16"/>
      <c r="EZ21" s="16"/>
      <c r="FA21" s="16"/>
      <c r="FB21" s="16"/>
      <c r="FC21" s="16"/>
      <c r="FD21" s="16"/>
      <c r="FE21" s="16"/>
    </row>
    <row r="22" spans="1:161" s="9" customFormat="1" ht="13.5" customHeight="1" x14ac:dyDescent="0.2">
      <c r="A22" s="10"/>
      <c r="B22" s="17" t="s">
        <v>11</v>
      </c>
      <c r="C22" s="17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  <c r="O22" s="17"/>
      <c r="P22" s="17"/>
      <c r="Q22" s="18"/>
      <c r="R22" s="10"/>
      <c r="S22" s="19" t="s">
        <v>12</v>
      </c>
      <c r="T22" s="19"/>
      <c r="U22" s="19"/>
      <c r="V22" s="19"/>
      <c r="W22" s="19"/>
      <c r="X22" s="19"/>
      <c r="Y22" s="19"/>
      <c r="Z22" s="19"/>
      <c r="AA22" s="19"/>
      <c r="AB22" s="19"/>
      <c r="AC22" s="19"/>
      <c r="AD22" s="19"/>
      <c r="AE22" s="19"/>
      <c r="AF22" s="19"/>
      <c r="AG22" s="19"/>
      <c r="AH22" s="19"/>
      <c r="AI22" s="20"/>
      <c r="AJ22" s="61">
        <v>2.1</v>
      </c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16"/>
      <c r="BC22" s="16"/>
      <c r="BD22" s="16"/>
      <c r="BE22" s="16"/>
      <c r="BF22" s="16"/>
      <c r="BG22" s="16"/>
      <c r="BH22" s="16"/>
      <c r="BI22" s="16"/>
      <c r="BJ22" s="16"/>
      <c r="BK22" s="16"/>
      <c r="BL22" s="16"/>
      <c r="BM22" s="16"/>
      <c r="BN22" s="16"/>
      <c r="BO22" s="16"/>
      <c r="BP22" s="16"/>
      <c r="BQ22" s="16"/>
      <c r="BR22" s="61">
        <v>16.600000000000001</v>
      </c>
      <c r="BS22" s="61"/>
      <c r="BT22" s="61"/>
      <c r="BU22" s="61"/>
      <c r="BV22" s="61"/>
      <c r="BW22" s="61"/>
      <c r="BX22" s="61"/>
      <c r="BY22" s="61"/>
      <c r="BZ22" s="61">
        <v>16.600000000000001</v>
      </c>
      <c r="CA22" s="61"/>
      <c r="CB22" s="61"/>
      <c r="CC22" s="61"/>
      <c r="CD22" s="61"/>
      <c r="CE22" s="61"/>
      <c r="CF22" s="61"/>
      <c r="CG22" s="61"/>
      <c r="CH22" s="61">
        <v>2.1</v>
      </c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>
        <v>16.600000000000001</v>
      </c>
      <c r="DD22" s="61"/>
      <c r="DE22" s="61"/>
      <c r="DF22" s="61"/>
      <c r="DG22" s="61"/>
      <c r="DH22" s="61"/>
      <c r="DI22" s="61"/>
      <c r="DJ22" s="61"/>
      <c r="DK22" s="61"/>
      <c r="DL22" s="61"/>
      <c r="DM22" s="61"/>
      <c r="DN22" s="61"/>
      <c r="DO22" s="61"/>
      <c r="DP22" s="61"/>
      <c r="DQ22" s="61"/>
      <c r="DR22" s="61"/>
      <c r="DS22" s="61"/>
      <c r="DT22" s="61"/>
      <c r="DU22" s="16">
        <v>3</v>
      </c>
      <c r="DV22" s="16"/>
      <c r="DW22" s="16"/>
      <c r="DX22" s="16"/>
      <c r="DY22" s="16"/>
      <c r="DZ22" s="16"/>
      <c r="EA22" s="16"/>
      <c r="EB22" s="16"/>
      <c r="EC22" s="16"/>
      <c r="ED22" s="16"/>
      <c r="EE22" s="61">
        <f>2834/744</f>
        <v>3.8091397849462365</v>
      </c>
      <c r="EF22" s="61"/>
      <c r="EG22" s="61"/>
      <c r="EH22" s="61"/>
      <c r="EI22" s="61"/>
      <c r="EJ22" s="61"/>
      <c r="EK22" s="61"/>
      <c r="EL22" s="61"/>
      <c r="EM22" s="61"/>
      <c r="EN22" s="61"/>
      <c r="EO22" s="61">
        <f>AJ22+EE22</f>
        <v>5.9091397849462366</v>
      </c>
      <c r="EP22" s="16"/>
      <c r="EQ22" s="16"/>
      <c r="ER22" s="16"/>
      <c r="ES22" s="16"/>
      <c r="ET22" s="16"/>
      <c r="EU22" s="16"/>
      <c r="EV22" s="16"/>
      <c r="EW22" s="16"/>
      <c r="EX22" s="16"/>
      <c r="EY22" s="16"/>
      <c r="EZ22" s="16"/>
      <c r="FA22" s="16"/>
      <c r="FB22" s="16"/>
      <c r="FC22" s="16"/>
      <c r="FD22" s="16"/>
      <c r="FE22" s="16"/>
    </row>
    <row r="23" spans="1:161" s="9" customFormat="1" ht="39.75" customHeight="1" x14ac:dyDescent="0.2">
      <c r="A23" s="10"/>
      <c r="B23" s="17" t="s">
        <v>33</v>
      </c>
      <c r="C23" s="17"/>
      <c r="D23" s="17"/>
      <c r="E23" s="17"/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8"/>
      <c r="R23" s="10"/>
      <c r="S23" s="19" t="s">
        <v>13</v>
      </c>
      <c r="T23" s="19"/>
      <c r="U23" s="19"/>
      <c r="V23" s="19"/>
      <c r="W23" s="19"/>
      <c r="X23" s="19"/>
      <c r="Y23" s="19"/>
      <c r="Z23" s="19"/>
      <c r="AA23" s="19"/>
      <c r="AB23" s="19"/>
      <c r="AC23" s="19"/>
      <c r="AD23" s="19"/>
      <c r="AE23" s="19"/>
      <c r="AF23" s="19"/>
      <c r="AG23" s="19"/>
      <c r="AH23" s="19"/>
      <c r="AI23" s="20"/>
      <c r="AJ23" s="62">
        <f>1741/744</f>
        <v>2.34005376344086</v>
      </c>
      <c r="AK23" s="62"/>
      <c r="AL23" s="62"/>
      <c r="AM23" s="62"/>
      <c r="AN23" s="62"/>
      <c r="AO23" s="62"/>
      <c r="AP23" s="62"/>
      <c r="AQ23" s="62"/>
      <c r="AR23" s="62"/>
      <c r="AS23" s="62"/>
      <c r="AT23" s="62"/>
      <c r="AU23" s="62"/>
      <c r="AV23" s="62"/>
      <c r="AW23" s="62"/>
      <c r="AX23" s="62"/>
      <c r="AY23" s="62"/>
      <c r="AZ23" s="62"/>
      <c r="BA23" s="62"/>
      <c r="BB23" s="16"/>
      <c r="BC23" s="16"/>
      <c r="BD23" s="16"/>
      <c r="BE23" s="16"/>
      <c r="BF23" s="16"/>
      <c r="BG23" s="16"/>
      <c r="BH23" s="16"/>
      <c r="BI23" s="16"/>
      <c r="BJ23" s="16"/>
      <c r="BK23" s="16"/>
      <c r="BL23" s="16"/>
      <c r="BM23" s="16"/>
      <c r="BN23" s="16"/>
      <c r="BO23" s="16"/>
      <c r="BP23" s="16"/>
      <c r="BQ23" s="16"/>
      <c r="BR23" s="16"/>
      <c r="BS23" s="16"/>
      <c r="BT23" s="16"/>
      <c r="BU23" s="16"/>
      <c r="BV23" s="16"/>
      <c r="BW23" s="16"/>
      <c r="BX23" s="16"/>
      <c r="BY23" s="16"/>
      <c r="BZ23" s="16"/>
      <c r="CA23" s="16"/>
      <c r="CB23" s="16"/>
      <c r="CC23" s="16"/>
      <c r="CD23" s="16"/>
      <c r="CE23" s="16"/>
      <c r="CF23" s="16"/>
      <c r="CG23" s="16"/>
      <c r="CH23" s="16"/>
      <c r="CI23" s="16"/>
      <c r="CJ23" s="16"/>
      <c r="CK23" s="16"/>
      <c r="CL23" s="16"/>
      <c r="CM23" s="16"/>
      <c r="CN23" s="16"/>
      <c r="CO23" s="16"/>
      <c r="CP23" s="16"/>
      <c r="CQ23" s="16"/>
      <c r="CR23" s="16"/>
      <c r="CS23" s="16"/>
      <c r="CT23" s="16"/>
      <c r="CU23" s="16"/>
      <c r="CV23" s="16"/>
      <c r="CW23" s="16"/>
      <c r="CX23" s="16"/>
      <c r="CY23" s="16"/>
      <c r="CZ23" s="16"/>
      <c r="DA23" s="16"/>
      <c r="DB23" s="16"/>
      <c r="DC23" s="16"/>
      <c r="DD23" s="16"/>
      <c r="DE23" s="16"/>
      <c r="DF23" s="16"/>
      <c r="DG23" s="16"/>
      <c r="DH23" s="16"/>
      <c r="DI23" s="16"/>
      <c r="DJ23" s="16"/>
      <c r="DK23" s="16"/>
      <c r="DL23" s="16"/>
      <c r="DM23" s="16"/>
      <c r="DN23" s="16"/>
      <c r="DO23" s="16"/>
      <c r="DP23" s="16"/>
      <c r="DQ23" s="16"/>
      <c r="DR23" s="16"/>
      <c r="DS23" s="16"/>
      <c r="DT23" s="16"/>
      <c r="DU23" s="63">
        <f>334/744</f>
        <v>0.44892473118279569</v>
      </c>
      <c r="DV23" s="64"/>
      <c r="DW23" s="64"/>
      <c r="DX23" s="64"/>
      <c r="DY23" s="64"/>
      <c r="DZ23" s="64"/>
      <c r="EA23" s="64"/>
      <c r="EB23" s="64"/>
      <c r="EC23" s="64"/>
      <c r="ED23" s="65"/>
      <c r="EE23" s="63">
        <f>334/744</f>
        <v>0.44892473118279569</v>
      </c>
      <c r="EF23" s="64"/>
      <c r="EG23" s="64"/>
      <c r="EH23" s="64"/>
      <c r="EI23" s="64"/>
      <c r="EJ23" s="64"/>
      <c r="EK23" s="64"/>
      <c r="EL23" s="64"/>
      <c r="EM23" s="64"/>
      <c r="EN23" s="65"/>
      <c r="EO23" s="61">
        <f>AJ23+EE23</f>
        <v>2.7889784946236555</v>
      </c>
      <c r="EP23" s="61"/>
      <c r="EQ23" s="61"/>
      <c r="ER23" s="61"/>
      <c r="ES23" s="61"/>
      <c r="ET23" s="61"/>
      <c r="EU23" s="61"/>
      <c r="EV23" s="61"/>
      <c r="EW23" s="61"/>
      <c r="EX23" s="61"/>
      <c r="EY23" s="61"/>
      <c r="EZ23" s="61"/>
      <c r="FA23" s="61"/>
      <c r="FB23" s="61"/>
      <c r="FC23" s="61"/>
      <c r="FD23" s="61"/>
      <c r="FE23" s="61"/>
    </row>
    <row r="24" spans="1:161" s="9" customFormat="1" ht="39.75" customHeight="1" x14ac:dyDescent="0.2">
      <c r="A24" s="10"/>
      <c r="B24" s="17"/>
      <c r="C24" s="17"/>
      <c r="D24" s="17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8"/>
      <c r="R24" s="10"/>
      <c r="S24" s="19" t="s">
        <v>14</v>
      </c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  <c r="AE24" s="19"/>
      <c r="AF24" s="19"/>
      <c r="AG24" s="19"/>
      <c r="AH24" s="19"/>
      <c r="AI24" s="20"/>
      <c r="AJ24" s="16"/>
      <c r="AK24" s="16"/>
      <c r="AL24" s="16"/>
      <c r="AM24" s="16"/>
      <c r="AN24" s="16"/>
      <c r="AO24" s="16"/>
      <c r="AP24" s="16"/>
      <c r="AQ24" s="16"/>
      <c r="AR24" s="16"/>
      <c r="AS24" s="16"/>
      <c r="AT24" s="16"/>
      <c r="AU24" s="16"/>
      <c r="AV24" s="16"/>
      <c r="AW24" s="16"/>
      <c r="AX24" s="16"/>
      <c r="AY24" s="16"/>
      <c r="AZ24" s="16"/>
      <c r="BA24" s="16"/>
      <c r="BB24" s="16"/>
      <c r="BC24" s="16"/>
      <c r="BD24" s="16"/>
      <c r="BE24" s="16"/>
      <c r="BF24" s="16"/>
      <c r="BG24" s="16"/>
      <c r="BH24" s="16"/>
      <c r="BI24" s="16"/>
      <c r="BJ24" s="16"/>
      <c r="BK24" s="16"/>
      <c r="BL24" s="16"/>
      <c r="BM24" s="16"/>
      <c r="BN24" s="16"/>
      <c r="BO24" s="16"/>
      <c r="BP24" s="16"/>
      <c r="BQ24" s="16"/>
      <c r="BR24" s="16"/>
      <c r="BS24" s="16"/>
      <c r="BT24" s="16"/>
      <c r="BU24" s="16"/>
      <c r="BV24" s="16"/>
      <c r="BW24" s="16"/>
      <c r="BX24" s="16"/>
      <c r="BY24" s="16"/>
      <c r="BZ24" s="16"/>
      <c r="CA24" s="16"/>
      <c r="CB24" s="16"/>
      <c r="CC24" s="16"/>
      <c r="CD24" s="16"/>
      <c r="CE24" s="16"/>
      <c r="CF24" s="16"/>
      <c r="CG24" s="16"/>
      <c r="CH24" s="16"/>
      <c r="CI24" s="16"/>
      <c r="CJ24" s="16"/>
      <c r="CK24" s="16"/>
      <c r="CL24" s="16"/>
      <c r="CM24" s="16"/>
      <c r="CN24" s="16"/>
      <c r="CO24" s="16"/>
      <c r="CP24" s="16"/>
      <c r="CQ24" s="16"/>
      <c r="CR24" s="16"/>
      <c r="CS24" s="16"/>
      <c r="CT24" s="16"/>
      <c r="CU24" s="16"/>
      <c r="CV24" s="16"/>
      <c r="CW24" s="16"/>
      <c r="CX24" s="16"/>
      <c r="CY24" s="16"/>
      <c r="CZ24" s="16"/>
      <c r="DA24" s="16"/>
      <c r="DB24" s="16"/>
      <c r="DC24" s="16"/>
      <c r="DD24" s="16"/>
      <c r="DE24" s="16"/>
      <c r="DF24" s="16"/>
      <c r="DG24" s="16"/>
      <c r="DH24" s="16"/>
      <c r="DI24" s="16"/>
      <c r="DJ24" s="16"/>
      <c r="DK24" s="16"/>
      <c r="DL24" s="16"/>
      <c r="DM24" s="16"/>
      <c r="DN24" s="16"/>
      <c r="DO24" s="16"/>
      <c r="DP24" s="16"/>
      <c r="DQ24" s="16"/>
      <c r="DR24" s="16"/>
      <c r="DS24" s="16"/>
      <c r="DT24" s="16"/>
      <c r="DU24" s="16"/>
      <c r="DV24" s="16"/>
      <c r="DW24" s="16"/>
      <c r="DX24" s="16"/>
      <c r="DY24" s="16"/>
      <c r="DZ24" s="16"/>
      <c r="EA24" s="16"/>
      <c r="EB24" s="16"/>
      <c r="EC24" s="16"/>
      <c r="ED24" s="16"/>
      <c r="EE24" s="16"/>
      <c r="EF24" s="16"/>
      <c r="EG24" s="16"/>
      <c r="EH24" s="16"/>
      <c r="EI24" s="16"/>
      <c r="EJ24" s="16"/>
      <c r="EK24" s="16"/>
      <c r="EL24" s="16"/>
      <c r="EM24" s="16"/>
      <c r="EN24" s="16"/>
      <c r="EO24" s="16"/>
      <c r="EP24" s="16"/>
      <c r="EQ24" s="16"/>
      <c r="ER24" s="16"/>
      <c r="ES24" s="16"/>
      <c r="ET24" s="16"/>
      <c r="EU24" s="16"/>
      <c r="EV24" s="16"/>
      <c r="EW24" s="16"/>
      <c r="EX24" s="16"/>
      <c r="EY24" s="16"/>
      <c r="EZ24" s="16"/>
      <c r="FA24" s="16"/>
      <c r="FB24" s="16"/>
      <c r="FC24" s="16"/>
      <c r="FD24" s="16"/>
      <c r="FE24" s="16"/>
    </row>
    <row r="25" spans="1:161" s="9" customFormat="1" ht="53.25" customHeight="1" x14ac:dyDescent="0.2">
      <c r="A25" s="10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8"/>
      <c r="R25" s="10"/>
      <c r="S25" s="19" t="s">
        <v>25</v>
      </c>
      <c r="T25" s="19"/>
      <c r="U25" s="19"/>
      <c r="V25" s="19"/>
      <c r="W25" s="19"/>
      <c r="X25" s="19"/>
      <c r="Y25" s="19"/>
      <c r="Z25" s="19"/>
      <c r="AA25" s="19"/>
      <c r="AB25" s="19"/>
      <c r="AC25" s="19"/>
      <c r="AD25" s="19"/>
      <c r="AE25" s="19"/>
      <c r="AF25" s="19"/>
      <c r="AG25" s="19"/>
      <c r="AH25" s="19"/>
      <c r="AI25" s="20"/>
      <c r="AJ25" s="16"/>
      <c r="AK25" s="16"/>
      <c r="AL25" s="16"/>
      <c r="AM25" s="16"/>
      <c r="AN25" s="16"/>
      <c r="AO25" s="16"/>
      <c r="AP25" s="16"/>
      <c r="AQ25" s="16"/>
      <c r="AR25" s="16"/>
      <c r="AS25" s="16"/>
      <c r="AT25" s="16"/>
      <c r="AU25" s="16"/>
      <c r="AV25" s="16"/>
      <c r="AW25" s="16"/>
      <c r="AX25" s="16"/>
      <c r="AY25" s="16"/>
      <c r="AZ25" s="16"/>
      <c r="BA25" s="16"/>
      <c r="BB25" s="16"/>
      <c r="BC25" s="16"/>
      <c r="BD25" s="16"/>
      <c r="BE25" s="16"/>
      <c r="BF25" s="16"/>
      <c r="BG25" s="16"/>
      <c r="BH25" s="16"/>
      <c r="BI25" s="16"/>
      <c r="BJ25" s="16"/>
      <c r="BK25" s="16"/>
      <c r="BL25" s="16"/>
      <c r="BM25" s="16"/>
      <c r="BN25" s="16"/>
      <c r="BO25" s="16"/>
      <c r="BP25" s="16"/>
      <c r="BQ25" s="16"/>
      <c r="BR25" s="16"/>
      <c r="BS25" s="16"/>
      <c r="BT25" s="16"/>
      <c r="BU25" s="16"/>
      <c r="BV25" s="16"/>
      <c r="BW25" s="16"/>
      <c r="BX25" s="16"/>
      <c r="BY25" s="16"/>
      <c r="BZ25" s="16"/>
      <c r="CA25" s="16"/>
      <c r="CB25" s="16"/>
      <c r="CC25" s="16"/>
      <c r="CD25" s="16"/>
      <c r="CE25" s="16"/>
      <c r="CF25" s="16"/>
      <c r="CG25" s="16"/>
      <c r="CH25" s="16"/>
      <c r="CI25" s="16"/>
      <c r="CJ25" s="16"/>
      <c r="CK25" s="16"/>
      <c r="CL25" s="16"/>
      <c r="CM25" s="16"/>
      <c r="CN25" s="16"/>
      <c r="CO25" s="16"/>
      <c r="CP25" s="16"/>
      <c r="CQ25" s="16"/>
      <c r="CR25" s="16"/>
      <c r="CS25" s="16"/>
      <c r="CT25" s="16"/>
      <c r="CU25" s="16"/>
      <c r="CV25" s="16"/>
      <c r="CW25" s="16"/>
      <c r="CX25" s="16"/>
      <c r="CY25" s="16"/>
      <c r="CZ25" s="16"/>
      <c r="DA25" s="16"/>
      <c r="DB25" s="16"/>
      <c r="DC25" s="16"/>
      <c r="DD25" s="16"/>
      <c r="DE25" s="16"/>
      <c r="DF25" s="16"/>
      <c r="DG25" s="16"/>
      <c r="DH25" s="16"/>
      <c r="DI25" s="16"/>
      <c r="DJ25" s="16"/>
      <c r="DK25" s="16"/>
      <c r="DL25" s="16"/>
      <c r="DM25" s="16"/>
      <c r="DN25" s="16"/>
      <c r="DO25" s="16"/>
      <c r="DP25" s="16"/>
      <c r="DQ25" s="16"/>
      <c r="DR25" s="16"/>
      <c r="DS25" s="16"/>
      <c r="DT25" s="16"/>
      <c r="DU25" s="16"/>
      <c r="DV25" s="16"/>
      <c r="DW25" s="16"/>
      <c r="DX25" s="16"/>
      <c r="DY25" s="16"/>
      <c r="DZ25" s="16"/>
      <c r="EA25" s="16"/>
      <c r="EB25" s="16"/>
      <c r="EC25" s="16"/>
      <c r="ED25" s="16"/>
      <c r="EE25" s="16"/>
      <c r="EF25" s="16"/>
      <c r="EG25" s="16"/>
      <c r="EH25" s="16"/>
      <c r="EI25" s="16"/>
      <c r="EJ25" s="16"/>
      <c r="EK25" s="16"/>
      <c r="EL25" s="16"/>
      <c r="EM25" s="16"/>
      <c r="EN25" s="16"/>
      <c r="EO25" s="16"/>
      <c r="EP25" s="16"/>
      <c r="EQ25" s="16"/>
      <c r="ER25" s="16"/>
      <c r="ES25" s="16"/>
      <c r="ET25" s="16"/>
      <c r="EU25" s="16"/>
      <c r="EV25" s="16"/>
      <c r="EW25" s="16"/>
      <c r="EX25" s="16"/>
      <c r="EY25" s="16"/>
      <c r="EZ25" s="16"/>
      <c r="FA25" s="16"/>
      <c r="FB25" s="16"/>
      <c r="FC25" s="16"/>
      <c r="FD25" s="16"/>
      <c r="FE25" s="16"/>
    </row>
    <row r="26" spans="1:161" s="9" customFormat="1" ht="57" customHeight="1" x14ac:dyDescent="0.2">
      <c r="A26" s="10"/>
      <c r="B26" s="21" t="s">
        <v>26</v>
      </c>
      <c r="C26" s="21"/>
      <c r="D26" s="21"/>
      <c r="E26" s="21"/>
      <c r="F26" s="21"/>
      <c r="G26" s="21"/>
      <c r="H26" s="21"/>
      <c r="I26" s="21"/>
      <c r="J26" s="21"/>
      <c r="K26" s="21"/>
      <c r="L26" s="21"/>
      <c r="M26" s="21"/>
      <c r="N26" s="21"/>
      <c r="O26" s="21"/>
      <c r="P26" s="21"/>
      <c r="Q26" s="22"/>
      <c r="R26" s="10"/>
      <c r="S26" s="19" t="s">
        <v>12</v>
      </c>
      <c r="T26" s="19"/>
      <c r="U26" s="19"/>
      <c r="V26" s="19"/>
      <c r="W26" s="19"/>
      <c r="X26" s="19"/>
      <c r="Y26" s="19"/>
      <c r="Z26" s="19"/>
      <c r="AA26" s="19"/>
      <c r="AB26" s="19"/>
      <c r="AC26" s="19"/>
      <c r="AD26" s="19"/>
      <c r="AE26" s="19"/>
      <c r="AF26" s="19"/>
      <c r="AG26" s="19"/>
      <c r="AH26" s="19"/>
      <c r="AI26" s="20"/>
      <c r="AJ26" s="16"/>
      <c r="AK26" s="16"/>
      <c r="AL26" s="16"/>
      <c r="AM26" s="16"/>
      <c r="AN26" s="16"/>
      <c r="AO26" s="16"/>
      <c r="AP26" s="16"/>
      <c r="AQ26" s="16"/>
      <c r="AR26" s="16"/>
      <c r="AS26" s="16"/>
      <c r="AT26" s="16"/>
      <c r="AU26" s="16"/>
      <c r="AV26" s="16"/>
      <c r="AW26" s="16"/>
      <c r="AX26" s="16"/>
      <c r="AY26" s="16"/>
      <c r="AZ26" s="16"/>
      <c r="BA26" s="16"/>
      <c r="BB26" s="16"/>
      <c r="BC26" s="16"/>
      <c r="BD26" s="16"/>
      <c r="BE26" s="16"/>
      <c r="BF26" s="16"/>
      <c r="BG26" s="16"/>
      <c r="BH26" s="16"/>
      <c r="BI26" s="16"/>
      <c r="BJ26" s="16"/>
      <c r="BK26" s="16"/>
      <c r="BL26" s="16"/>
      <c r="BM26" s="16"/>
      <c r="BN26" s="16"/>
      <c r="BO26" s="16"/>
      <c r="BP26" s="16"/>
      <c r="BQ26" s="16"/>
      <c r="BR26" s="16"/>
      <c r="BS26" s="16"/>
      <c r="BT26" s="16"/>
      <c r="BU26" s="16"/>
      <c r="BV26" s="16"/>
      <c r="BW26" s="16"/>
      <c r="BX26" s="16"/>
      <c r="BY26" s="16"/>
      <c r="BZ26" s="16"/>
      <c r="CA26" s="16"/>
      <c r="CB26" s="16"/>
      <c r="CC26" s="16"/>
      <c r="CD26" s="16"/>
      <c r="CE26" s="16"/>
      <c r="CF26" s="16"/>
      <c r="CG26" s="16"/>
      <c r="CH26" s="16"/>
      <c r="CI26" s="16"/>
      <c r="CJ26" s="16"/>
      <c r="CK26" s="16"/>
      <c r="CL26" s="16"/>
      <c r="CM26" s="16"/>
      <c r="CN26" s="16"/>
      <c r="CO26" s="16"/>
      <c r="CP26" s="16"/>
      <c r="CQ26" s="16"/>
      <c r="CR26" s="16"/>
      <c r="CS26" s="16"/>
      <c r="CT26" s="16"/>
      <c r="CU26" s="16"/>
      <c r="CV26" s="16"/>
      <c r="CW26" s="16"/>
      <c r="CX26" s="16"/>
      <c r="CY26" s="16"/>
      <c r="CZ26" s="16"/>
      <c r="DA26" s="16"/>
      <c r="DB26" s="16"/>
      <c r="DC26" s="16"/>
      <c r="DD26" s="16"/>
      <c r="DE26" s="16"/>
      <c r="DF26" s="16"/>
      <c r="DG26" s="16"/>
      <c r="DH26" s="16"/>
      <c r="DI26" s="16"/>
      <c r="DJ26" s="16"/>
      <c r="DK26" s="16"/>
      <c r="DL26" s="16"/>
      <c r="DM26" s="16"/>
      <c r="DN26" s="16"/>
      <c r="DO26" s="16"/>
      <c r="DP26" s="16"/>
      <c r="DQ26" s="16"/>
      <c r="DR26" s="16"/>
      <c r="DS26" s="16"/>
      <c r="DT26" s="16"/>
      <c r="DU26" s="16"/>
      <c r="DV26" s="16"/>
      <c r="DW26" s="16"/>
      <c r="DX26" s="16"/>
      <c r="DY26" s="16"/>
      <c r="DZ26" s="16"/>
      <c r="EA26" s="16"/>
      <c r="EB26" s="16"/>
      <c r="EC26" s="16"/>
      <c r="ED26" s="16"/>
      <c r="EE26" s="16"/>
      <c r="EF26" s="16"/>
      <c r="EG26" s="16"/>
      <c r="EH26" s="16"/>
      <c r="EI26" s="16"/>
      <c r="EJ26" s="16"/>
      <c r="EK26" s="16"/>
      <c r="EL26" s="16"/>
      <c r="EM26" s="16"/>
      <c r="EN26" s="16"/>
      <c r="EO26" s="16"/>
      <c r="EP26" s="16"/>
      <c r="EQ26" s="16"/>
      <c r="ER26" s="16"/>
      <c r="ES26" s="16"/>
      <c r="ET26" s="16"/>
      <c r="EU26" s="16"/>
      <c r="EV26" s="16"/>
      <c r="EW26" s="16"/>
      <c r="EX26" s="16"/>
      <c r="EY26" s="16"/>
      <c r="EZ26" s="16"/>
      <c r="FA26" s="16"/>
      <c r="FB26" s="16"/>
      <c r="FC26" s="16"/>
      <c r="FD26" s="16"/>
      <c r="FE26" s="16"/>
    </row>
    <row r="27" spans="1:161" s="9" customFormat="1" ht="39.75" customHeight="1" x14ac:dyDescent="0.2">
      <c r="A27" s="10"/>
      <c r="B27" s="17"/>
      <c r="C27" s="17"/>
      <c r="D27" s="17"/>
      <c r="E27" s="17"/>
      <c r="F27" s="17"/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8"/>
      <c r="R27" s="10"/>
      <c r="S27" s="19" t="s">
        <v>13</v>
      </c>
      <c r="T27" s="19"/>
      <c r="U27" s="19"/>
      <c r="V27" s="19"/>
      <c r="W27" s="19"/>
      <c r="X27" s="19"/>
      <c r="Y27" s="19"/>
      <c r="Z27" s="19"/>
      <c r="AA27" s="19"/>
      <c r="AB27" s="19"/>
      <c r="AC27" s="19"/>
      <c r="AD27" s="19"/>
      <c r="AE27" s="19"/>
      <c r="AF27" s="19"/>
      <c r="AG27" s="19"/>
      <c r="AH27" s="19"/>
      <c r="AI27" s="20"/>
      <c r="AJ27" s="16"/>
      <c r="AK27" s="16"/>
      <c r="AL27" s="16"/>
      <c r="AM27" s="16"/>
      <c r="AN27" s="16"/>
      <c r="AO27" s="16"/>
      <c r="AP27" s="16"/>
      <c r="AQ27" s="16"/>
      <c r="AR27" s="16"/>
      <c r="AS27" s="16"/>
      <c r="AT27" s="16"/>
      <c r="AU27" s="16"/>
      <c r="AV27" s="16"/>
      <c r="AW27" s="16"/>
      <c r="AX27" s="16"/>
      <c r="AY27" s="16"/>
      <c r="AZ27" s="16"/>
      <c r="BA27" s="16"/>
      <c r="BB27" s="16"/>
      <c r="BC27" s="16"/>
      <c r="BD27" s="16"/>
      <c r="BE27" s="16"/>
      <c r="BF27" s="16"/>
      <c r="BG27" s="16"/>
      <c r="BH27" s="16"/>
      <c r="BI27" s="16"/>
      <c r="BJ27" s="16"/>
      <c r="BK27" s="16"/>
      <c r="BL27" s="16"/>
      <c r="BM27" s="16"/>
      <c r="BN27" s="16"/>
      <c r="BO27" s="16"/>
      <c r="BP27" s="16"/>
      <c r="BQ27" s="16"/>
      <c r="BR27" s="16"/>
      <c r="BS27" s="16"/>
      <c r="BT27" s="16"/>
      <c r="BU27" s="16"/>
      <c r="BV27" s="16"/>
      <c r="BW27" s="16"/>
      <c r="BX27" s="16"/>
      <c r="BY27" s="16"/>
      <c r="BZ27" s="16"/>
      <c r="CA27" s="16"/>
      <c r="CB27" s="16"/>
      <c r="CC27" s="16"/>
      <c r="CD27" s="16"/>
      <c r="CE27" s="16"/>
      <c r="CF27" s="16"/>
      <c r="CG27" s="16"/>
      <c r="CH27" s="16"/>
      <c r="CI27" s="16"/>
      <c r="CJ27" s="16"/>
      <c r="CK27" s="16"/>
      <c r="CL27" s="16"/>
      <c r="CM27" s="16"/>
      <c r="CN27" s="16"/>
      <c r="CO27" s="16"/>
      <c r="CP27" s="16"/>
      <c r="CQ27" s="16"/>
      <c r="CR27" s="16"/>
      <c r="CS27" s="16"/>
      <c r="CT27" s="16"/>
      <c r="CU27" s="16"/>
      <c r="CV27" s="16"/>
      <c r="CW27" s="16"/>
      <c r="CX27" s="16"/>
      <c r="CY27" s="16"/>
      <c r="CZ27" s="16"/>
      <c r="DA27" s="16"/>
      <c r="DB27" s="16"/>
      <c r="DC27" s="16"/>
      <c r="DD27" s="16"/>
      <c r="DE27" s="16"/>
      <c r="DF27" s="16"/>
      <c r="DG27" s="16"/>
      <c r="DH27" s="16"/>
      <c r="DI27" s="16"/>
      <c r="DJ27" s="16"/>
      <c r="DK27" s="16"/>
      <c r="DL27" s="16"/>
      <c r="DM27" s="16"/>
      <c r="DN27" s="16"/>
      <c r="DO27" s="16"/>
      <c r="DP27" s="16"/>
      <c r="DQ27" s="16"/>
      <c r="DR27" s="16"/>
      <c r="DS27" s="16"/>
      <c r="DT27" s="16"/>
      <c r="DU27" s="16"/>
      <c r="DV27" s="16"/>
      <c r="DW27" s="16"/>
      <c r="DX27" s="16"/>
      <c r="DY27" s="16"/>
      <c r="DZ27" s="16"/>
      <c r="EA27" s="16"/>
      <c r="EB27" s="16"/>
      <c r="EC27" s="16"/>
      <c r="ED27" s="16"/>
      <c r="EE27" s="16"/>
      <c r="EF27" s="16"/>
      <c r="EG27" s="16"/>
      <c r="EH27" s="16"/>
      <c r="EI27" s="16"/>
      <c r="EJ27" s="16"/>
      <c r="EK27" s="16"/>
      <c r="EL27" s="16"/>
      <c r="EM27" s="16"/>
      <c r="EN27" s="16"/>
      <c r="EO27" s="16"/>
      <c r="EP27" s="16"/>
      <c r="EQ27" s="16"/>
      <c r="ER27" s="16"/>
      <c r="ES27" s="16"/>
      <c r="ET27" s="16"/>
      <c r="EU27" s="16"/>
      <c r="EV27" s="16"/>
      <c r="EW27" s="16"/>
      <c r="EX27" s="16"/>
      <c r="EY27" s="16"/>
      <c r="EZ27" s="16"/>
      <c r="FA27" s="16"/>
      <c r="FB27" s="16"/>
      <c r="FC27" s="16"/>
      <c r="FD27" s="16"/>
      <c r="FE27" s="16"/>
    </row>
    <row r="28" spans="1:161" s="9" customFormat="1" ht="39.75" customHeight="1" x14ac:dyDescent="0.2">
      <c r="A28" s="10"/>
      <c r="B28" s="17"/>
      <c r="C28" s="17"/>
      <c r="D28" s="17"/>
      <c r="E28" s="17"/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8"/>
      <c r="R28" s="10"/>
      <c r="S28" s="19" t="s">
        <v>14</v>
      </c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20"/>
      <c r="AJ28" s="16"/>
      <c r="AK28" s="16"/>
      <c r="AL28" s="16"/>
      <c r="AM28" s="16"/>
      <c r="AN28" s="16"/>
      <c r="AO28" s="16"/>
      <c r="AP28" s="16"/>
      <c r="AQ28" s="16"/>
      <c r="AR28" s="16"/>
      <c r="AS28" s="16"/>
      <c r="AT28" s="16"/>
      <c r="AU28" s="16"/>
      <c r="AV28" s="16"/>
      <c r="AW28" s="16"/>
      <c r="AX28" s="16"/>
      <c r="AY28" s="16"/>
      <c r="AZ28" s="16"/>
      <c r="BA28" s="16"/>
      <c r="BB28" s="16"/>
      <c r="BC28" s="16"/>
      <c r="BD28" s="16"/>
      <c r="BE28" s="16"/>
      <c r="BF28" s="16"/>
      <c r="BG28" s="16"/>
      <c r="BH28" s="16"/>
      <c r="BI28" s="16"/>
      <c r="BJ28" s="16"/>
      <c r="BK28" s="16"/>
      <c r="BL28" s="16"/>
      <c r="BM28" s="16"/>
      <c r="BN28" s="16"/>
      <c r="BO28" s="16"/>
      <c r="BP28" s="16"/>
      <c r="BQ28" s="16"/>
      <c r="BR28" s="16"/>
      <c r="BS28" s="16"/>
      <c r="BT28" s="16"/>
      <c r="BU28" s="16"/>
      <c r="BV28" s="16"/>
      <c r="BW28" s="16"/>
      <c r="BX28" s="16"/>
      <c r="BY28" s="16"/>
      <c r="BZ28" s="16"/>
      <c r="CA28" s="16"/>
      <c r="CB28" s="16"/>
      <c r="CC28" s="16"/>
      <c r="CD28" s="16"/>
      <c r="CE28" s="16"/>
      <c r="CF28" s="16"/>
      <c r="CG28" s="16"/>
      <c r="CH28" s="16"/>
      <c r="CI28" s="16"/>
      <c r="CJ28" s="16"/>
      <c r="CK28" s="16"/>
      <c r="CL28" s="16"/>
      <c r="CM28" s="16"/>
      <c r="CN28" s="16"/>
      <c r="CO28" s="16"/>
      <c r="CP28" s="16"/>
      <c r="CQ28" s="16"/>
      <c r="CR28" s="16"/>
      <c r="CS28" s="16"/>
      <c r="CT28" s="16"/>
      <c r="CU28" s="16"/>
      <c r="CV28" s="16"/>
      <c r="CW28" s="16"/>
      <c r="CX28" s="16"/>
      <c r="CY28" s="16"/>
      <c r="CZ28" s="16"/>
      <c r="DA28" s="16"/>
      <c r="DB28" s="16"/>
      <c r="DC28" s="16"/>
      <c r="DD28" s="16"/>
      <c r="DE28" s="16"/>
      <c r="DF28" s="16"/>
      <c r="DG28" s="16"/>
      <c r="DH28" s="16"/>
      <c r="DI28" s="16"/>
      <c r="DJ28" s="16"/>
      <c r="DK28" s="16"/>
      <c r="DL28" s="16"/>
      <c r="DM28" s="16"/>
      <c r="DN28" s="16"/>
      <c r="DO28" s="16"/>
      <c r="DP28" s="16"/>
      <c r="DQ28" s="16"/>
      <c r="DR28" s="16"/>
      <c r="DS28" s="16"/>
      <c r="DT28" s="16"/>
      <c r="DU28" s="16"/>
      <c r="DV28" s="16"/>
      <c r="DW28" s="16"/>
      <c r="DX28" s="16"/>
      <c r="DY28" s="16"/>
      <c r="DZ28" s="16"/>
      <c r="EA28" s="16"/>
      <c r="EB28" s="16"/>
      <c r="EC28" s="16"/>
      <c r="ED28" s="16"/>
      <c r="EE28" s="16"/>
      <c r="EF28" s="16"/>
      <c r="EG28" s="16"/>
      <c r="EH28" s="16"/>
      <c r="EI28" s="16"/>
      <c r="EJ28" s="16"/>
      <c r="EK28" s="16"/>
      <c r="EL28" s="16"/>
      <c r="EM28" s="16"/>
      <c r="EN28" s="16"/>
      <c r="EO28" s="16"/>
      <c r="EP28" s="16"/>
      <c r="EQ28" s="16"/>
      <c r="ER28" s="16"/>
      <c r="ES28" s="16"/>
      <c r="ET28" s="16"/>
      <c r="EU28" s="16"/>
      <c r="EV28" s="16"/>
      <c r="EW28" s="16"/>
      <c r="EX28" s="16"/>
      <c r="EY28" s="16"/>
      <c r="EZ28" s="16"/>
      <c r="FA28" s="16"/>
      <c r="FB28" s="16"/>
      <c r="FC28" s="16"/>
      <c r="FD28" s="16"/>
      <c r="FE28" s="16"/>
    </row>
    <row r="29" spans="1:161" s="9" customFormat="1" ht="53.25" customHeight="1" x14ac:dyDescent="0.2">
      <c r="A29" s="10"/>
      <c r="B29" s="17"/>
      <c r="C29" s="17"/>
      <c r="D29" s="17"/>
      <c r="E29" s="17"/>
      <c r="F29" s="17"/>
      <c r="G29" s="17"/>
      <c r="H29" s="17"/>
      <c r="I29" s="17"/>
      <c r="J29" s="17"/>
      <c r="K29" s="17"/>
      <c r="L29" s="17"/>
      <c r="M29" s="17"/>
      <c r="N29" s="17"/>
      <c r="O29" s="17"/>
      <c r="P29" s="17"/>
      <c r="Q29" s="18"/>
      <c r="R29" s="10"/>
      <c r="S29" s="19" t="s">
        <v>25</v>
      </c>
      <c r="T29" s="19"/>
      <c r="U29" s="19"/>
      <c r="V29" s="19"/>
      <c r="W29" s="19"/>
      <c r="X29" s="19"/>
      <c r="Y29" s="19"/>
      <c r="Z29" s="19"/>
      <c r="AA29" s="19"/>
      <c r="AB29" s="19"/>
      <c r="AC29" s="19"/>
      <c r="AD29" s="19"/>
      <c r="AE29" s="19"/>
      <c r="AF29" s="19"/>
      <c r="AG29" s="19"/>
      <c r="AH29" s="19"/>
      <c r="AI29" s="20"/>
      <c r="AJ29" s="16"/>
      <c r="AK29" s="16"/>
      <c r="AL29" s="16"/>
      <c r="AM29" s="16"/>
      <c r="AN29" s="16"/>
      <c r="AO29" s="16"/>
      <c r="AP29" s="16"/>
      <c r="AQ29" s="16"/>
      <c r="AR29" s="16"/>
      <c r="AS29" s="16"/>
      <c r="AT29" s="16"/>
      <c r="AU29" s="16"/>
      <c r="AV29" s="16"/>
      <c r="AW29" s="16"/>
      <c r="AX29" s="16"/>
      <c r="AY29" s="16"/>
      <c r="AZ29" s="16"/>
      <c r="BA29" s="16"/>
      <c r="BB29" s="16"/>
      <c r="BC29" s="16"/>
      <c r="BD29" s="16"/>
      <c r="BE29" s="16"/>
      <c r="BF29" s="16"/>
      <c r="BG29" s="16"/>
      <c r="BH29" s="16"/>
      <c r="BI29" s="16"/>
      <c r="BJ29" s="16"/>
      <c r="BK29" s="16"/>
      <c r="BL29" s="16"/>
      <c r="BM29" s="16"/>
      <c r="BN29" s="16"/>
      <c r="BO29" s="16"/>
      <c r="BP29" s="16"/>
      <c r="BQ29" s="16"/>
      <c r="BR29" s="16"/>
      <c r="BS29" s="16"/>
      <c r="BT29" s="16"/>
      <c r="BU29" s="16"/>
      <c r="BV29" s="16"/>
      <c r="BW29" s="16"/>
      <c r="BX29" s="16"/>
      <c r="BY29" s="16"/>
      <c r="BZ29" s="16"/>
      <c r="CA29" s="16"/>
      <c r="CB29" s="16"/>
      <c r="CC29" s="16"/>
      <c r="CD29" s="16"/>
      <c r="CE29" s="16"/>
      <c r="CF29" s="16"/>
      <c r="CG29" s="16"/>
      <c r="CH29" s="16"/>
      <c r="CI29" s="16"/>
      <c r="CJ29" s="16"/>
      <c r="CK29" s="16"/>
      <c r="CL29" s="16"/>
      <c r="CM29" s="16"/>
      <c r="CN29" s="16"/>
      <c r="CO29" s="16"/>
      <c r="CP29" s="16"/>
      <c r="CQ29" s="16"/>
      <c r="CR29" s="16"/>
      <c r="CS29" s="16"/>
      <c r="CT29" s="16"/>
      <c r="CU29" s="16"/>
      <c r="CV29" s="16"/>
      <c r="CW29" s="16"/>
      <c r="CX29" s="16"/>
      <c r="CY29" s="16"/>
      <c r="CZ29" s="16"/>
      <c r="DA29" s="16"/>
      <c r="DB29" s="16"/>
      <c r="DC29" s="16"/>
      <c r="DD29" s="16"/>
      <c r="DE29" s="16"/>
      <c r="DF29" s="16"/>
      <c r="DG29" s="16"/>
      <c r="DH29" s="16"/>
      <c r="DI29" s="16"/>
      <c r="DJ29" s="16"/>
      <c r="DK29" s="16"/>
      <c r="DL29" s="16"/>
      <c r="DM29" s="16"/>
      <c r="DN29" s="16"/>
      <c r="DO29" s="16"/>
      <c r="DP29" s="16"/>
      <c r="DQ29" s="16"/>
      <c r="DR29" s="16"/>
      <c r="DS29" s="16"/>
      <c r="DT29" s="16"/>
      <c r="DU29" s="16"/>
      <c r="DV29" s="16"/>
      <c r="DW29" s="16"/>
      <c r="DX29" s="16"/>
      <c r="DY29" s="16"/>
      <c r="DZ29" s="16"/>
      <c r="EA29" s="16"/>
      <c r="EB29" s="16"/>
      <c r="EC29" s="16"/>
      <c r="ED29" s="16"/>
      <c r="EE29" s="16"/>
      <c r="EF29" s="16"/>
      <c r="EG29" s="16"/>
      <c r="EH29" s="16"/>
      <c r="EI29" s="16"/>
      <c r="EJ29" s="16"/>
      <c r="EK29" s="16"/>
      <c r="EL29" s="16"/>
      <c r="EM29" s="16"/>
      <c r="EN29" s="16"/>
      <c r="EO29" s="16"/>
      <c r="EP29" s="16"/>
      <c r="EQ29" s="16"/>
      <c r="ER29" s="16"/>
      <c r="ES29" s="16"/>
      <c r="ET29" s="16"/>
      <c r="EU29" s="16"/>
      <c r="EV29" s="16"/>
      <c r="EW29" s="16"/>
      <c r="EX29" s="16"/>
      <c r="EY29" s="16"/>
      <c r="EZ29" s="16"/>
      <c r="FA29" s="16"/>
      <c r="FB29" s="16"/>
      <c r="FC29" s="16"/>
      <c r="FD29" s="16"/>
      <c r="FE29" s="16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4" t="s">
        <v>27</v>
      </c>
      <c r="B32" s="15"/>
      <c r="C32" s="15"/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/>
      <c r="BA32" s="15"/>
      <c r="BB32" s="15"/>
      <c r="BC32" s="15"/>
      <c r="BD32" s="15"/>
      <c r="BE32" s="15"/>
      <c r="BF32" s="15"/>
      <c r="BG32" s="15"/>
      <c r="BH32" s="15"/>
      <c r="BI32" s="15"/>
      <c r="BJ32" s="15"/>
      <c r="BK32" s="15"/>
      <c r="BL32" s="15"/>
      <c r="BM32" s="15"/>
      <c r="BN32" s="15"/>
      <c r="BO32" s="15"/>
      <c r="BP32" s="15"/>
      <c r="BQ32" s="15"/>
      <c r="BR32" s="15"/>
      <c r="BS32" s="15"/>
      <c r="BT32" s="15"/>
      <c r="BU32" s="15"/>
      <c r="BV32" s="15"/>
      <c r="BW32" s="15"/>
      <c r="BX32" s="15"/>
      <c r="BY32" s="15"/>
      <c r="BZ32" s="15"/>
      <c r="CA32" s="15"/>
      <c r="CB32" s="15"/>
      <c r="CC32" s="15"/>
      <c r="CD32" s="15"/>
      <c r="CE32" s="15"/>
      <c r="CF32" s="15"/>
      <c r="CG32" s="15"/>
      <c r="CH32" s="15"/>
      <c r="CI32" s="15"/>
      <c r="CJ32" s="15"/>
      <c r="CK32" s="15"/>
      <c r="CL32" s="15"/>
      <c r="CM32" s="15"/>
      <c r="CN32" s="15"/>
      <c r="CO32" s="15"/>
      <c r="CP32" s="15"/>
      <c r="CQ32" s="15"/>
      <c r="CR32" s="15"/>
      <c r="CS32" s="15"/>
      <c r="CT32" s="15"/>
      <c r="CU32" s="15"/>
      <c r="CV32" s="15"/>
      <c r="CW32" s="15"/>
      <c r="CX32" s="15"/>
      <c r="CY32" s="15"/>
      <c r="CZ32" s="15"/>
      <c r="DA32" s="15"/>
      <c r="DB32" s="15"/>
      <c r="DC32" s="15"/>
      <c r="DD32" s="15"/>
      <c r="DE32" s="15"/>
      <c r="DF32" s="15"/>
      <c r="DG32" s="15"/>
      <c r="DH32" s="15"/>
      <c r="DI32" s="15"/>
      <c r="DJ32" s="15"/>
      <c r="DK32" s="15"/>
      <c r="DL32" s="15"/>
      <c r="DM32" s="15"/>
      <c r="DN32" s="15"/>
      <c r="DO32" s="15"/>
      <c r="DP32" s="15"/>
      <c r="DQ32" s="15"/>
      <c r="DR32" s="15"/>
      <c r="DS32" s="15"/>
      <c r="DT32" s="15"/>
      <c r="DU32" s="15"/>
      <c r="DV32" s="15"/>
      <c r="DW32" s="15"/>
      <c r="DX32" s="15"/>
      <c r="DY32" s="15"/>
      <c r="DZ32" s="15"/>
      <c r="EA32" s="15"/>
      <c r="EB32" s="15"/>
      <c r="EC32" s="15"/>
      <c r="ED32" s="15"/>
      <c r="EE32" s="15"/>
      <c r="EF32" s="15"/>
      <c r="EG32" s="15"/>
      <c r="EH32" s="15"/>
      <c r="EI32" s="15"/>
      <c r="EJ32" s="15"/>
      <c r="EK32" s="15"/>
      <c r="EL32" s="15"/>
      <c r="EM32" s="15"/>
      <c r="EN32" s="15"/>
      <c r="EO32" s="15"/>
      <c r="EP32" s="15"/>
      <c r="EQ32" s="15"/>
      <c r="ER32" s="15"/>
      <c r="ES32" s="15"/>
      <c r="ET32" s="15"/>
      <c r="EU32" s="15"/>
      <c r="EV32" s="15"/>
      <c r="EW32" s="15"/>
      <c r="EX32" s="15"/>
      <c r="EY32" s="15"/>
      <c r="EZ32" s="15"/>
      <c r="FA32" s="15"/>
      <c r="FB32" s="15"/>
      <c r="FC32" s="15"/>
      <c r="FD32" s="15"/>
      <c r="FE32" s="15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</mergeCells>
  <pageMargins left="0.7" right="0.7" top="0.75" bottom="0.75" header="0.3" footer="0.3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abSelected="1" topLeftCell="A7" workbookViewId="0">
      <selection activeCell="AJ23" sqref="AJ23:BA23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58" t="s">
        <v>7</v>
      </c>
      <c r="B6" s="58"/>
      <c r="C6" s="58"/>
      <c r="D6" s="58"/>
      <c r="E6" s="58"/>
      <c r="F6" s="58"/>
      <c r="G6" s="58"/>
      <c r="H6" s="58"/>
      <c r="I6" s="58"/>
      <c r="J6" s="58"/>
      <c r="K6" s="58"/>
      <c r="L6" s="58"/>
      <c r="M6" s="58"/>
      <c r="N6" s="58"/>
      <c r="O6" s="58"/>
      <c r="P6" s="58"/>
      <c r="Q6" s="58"/>
      <c r="R6" s="58"/>
      <c r="S6" s="58"/>
      <c r="T6" s="58"/>
      <c r="U6" s="58"/>
      <c r="V6" s="58"/>
      <c r="W6" s="58"/>
      <c r="X6" s="58"/>
      <c r="Y6" s="58"/>
      <c r="Z6" s="58"/>
      <c r="AA6" s="58"/>
      <c r="AB6" s="58"/>
      <c r="AC6" s="58"/>
      <c r="AD6" s="58"/>
      <c r="AE6" s="58"/>
      <c r="AF6" s="58"/>
      <c r="AG6" s="58"/>
      <c r="AH6" s="58"/>
      <c r="AI6" s="58"/>
      <c r="AJ6" s="58"/>
      <c r="AK6" s="58"/>
      <c r="AL6" s="58"/>
      <c r="AM6" s="58"/>
      <c r="AN6" s="58"/>
      <c r="AO6" s="58"/>
      <c r="AP6" s="58"/>
      <c r="AQ6" s="58"/>
      <c r="AR6" s="58"/>
      <c r="AS6" s="58"/>
      <c r="AT6" s="58"/>
      <c r="AU6" s="58"/>
      <c r="AV6" s="58"/>
      <c r="AW6" s="58"/>
      <c r="AX6" s="58"/>
      <c r="AY6" s="58"/>
      <c r="AZ6" s="58"/>
      <c r="BA6" s="58"/>
      <c r="BB6" s="58"/>
      <c r="BC6" s="58"/>
      <c r="BD6" s="58"/>
      <c r="BE6" s="58"/>
      <c r="BF6" s="58"/>
      <c r="BG6" s="58"/>
      <c r="BH6" s="58"/>
      <c r="BI6" s="58"/>
      <c r="BJ6" s="58"/>
      <c r="BK6" s="58"/>
      <c r="BL6" s="58"/>
      <c r="BM6" s="58"/>
      <c r="BN6" s="58"/>
      <c r="BO6" s="58"/>
      <c r="BP6" s="58"/>
      <c r="BQ6" s="58"/>
      <c r="BR6" s="58"/>
      <c r="BS6" s="58"/>
      <c r="BT6" s="58"/>
      <c r="BU6" s="58"/>
      <c r="BV6" s="58"/>
      <c r="BW6" s="58"/>
      <c r="BX6" s="58"/>
      <c r="BY6" s="58"/>
      <c r="BZ6" s="58"/>
      <c r="CA6" s="58"/>
      <c r="CB6" s="58"/>
      <c r="CC6" s="58"/>
      <c r="CD6" s="58"/>
      <c r="CE6" s="58"/>
      <c r="CF6" s="58"/>
      <c r="CG6" s="58"/>
      <c r="CH6" s="58"/>
      <c r="CI6" s="58"/>
      <c r="CJ6" s="58"/>
      <c r="CK6" s="58"/>
      <c r="CL6" s="58"/>
      <c r="CM6" s="58"/>
      <c r="CN6" s="58"/>
      <c r="CO6" s="58"/>
      <c r="CP6" s="58"/>
      <c r="CQ6" s="58"/>
      <c r="CR6" s="58"/>
      <c r="CS6" s="58"/>
      <c r="CT6" s="58"/>
      <c r="CU6" s="58"/>
      <c r="CV6" s="58"/>
      <c r="CW6" s="58"/>
      <c r="CX6" s="58"/>
      <c r="CY6" s="58"/>
      <c r="CZ6" s="58"/>
      <c r="DA6" s="58"/>
      <c r="DB6" s="58"/>
      <c r="DC6" s="58"/>
      <c r="DD6" s="58"/>
      <c r="DE6" s="58"/>
      <c r="DF6" s="58"/>
      <c r="DG6" s="58"/>
      <c r="DH6" s="58"/>
      <c r="DI6" s="58"/>
      <c r="DJ6" s="58"/>
      <c r="DK6" s="58"/>
      <c r="DL6" s="58"/>
      <c r="DM6" s="58"/>
      <c r="DN6" s="58"/>
      <c r="DO6" s="58"/>
      <c r="DP6" s="58"/>
      <c r="DQ6" s="58"/>
      <c r="DR6" s="58"/>
      <c r="DS6" s="58"/>
      <c r="DT6" s="58"/>
      <c r="DU6" s="58"/>
      <c r="DV6" s="58"/>
      <c r="DW6" s="58"/>
      <c r="DX6" s="58"/>
      <c r="DY6" s="58"/>
      <c r="DZ6" s="58"/>
      <c r="EA6" s="58"/>
      <c r="EB6" s="58"/>
      <c r="EC6" s="58"/>
      <c r="ED6" s="58"/>
      <c r="EE6" s="58"/>
      <c r="EF6" s="58"/>
      <c r="EG6" s="58"/>
      <c r="EH6" s="58"/>
      <c r="EI6" s="58"/>
      <c r="EJ6" s="58"/>
      <c r="EK6" s="58"/>
      <c r="EL6" s="58"/>
      <c r="EM6" s="58"/>
      <c r="EN6" s="58"/>
      <c r="EO6" s="58"/>
      <c r="EP6" s="58"/>
      <c r="EQ6" s="58"/>
      <c r="ER6" s="58"/>
      <c r="ES6" s="58"/>
      <c r="ET6" s="58"/>
      <c r="EU6" s="58"/>
      <c r="EV6" s="58"/>
      <c r="EW6" s="58"/>
      <c r="EX6" s="58"/>
      <c r="EY6" s="58"/>
      <c r="EZ6" s="58"/>
      <c r="FA6" s="58"/>
      <c r="FB6" s="58"/>
      <c r="FC6" s="58"/>
      <c r="FD6" s="58"/>
      <c r="FE6" s="58"/>
    </row>
    <row r="7" spans="1:161" s="2" customFormat="1" ht="15.75" customHeight="1" x14ac:dyDescent="0.25">
      <c r="A7" s="58" t="s">
        <v>8</v>
      </c>
      <c r="B7" s="58"/>
      <c r="C7" s="58"/>
      <c r="D7" s="58"/>
      <c r="E7" s="58"/>
      <c r="F7" s="58"/>
      <c r="G7" s="58"/>
      <c r="H7" s="58"/>
      <c r="I7" s="58"/>
      <c r="J7" s="58"/>
      <c r="K7" s="58"/>
      <c r="L7" s="58"/>
      <c r="M7" s="58"/>
      <c r="N7" s="58"/>
      <c r="O7" s="58"/>
      <c r="P7" s="58"/>
      <c r="Q7" s="58"/>
      <c r="R7" s="58"/>
      <c r="S7" s="58"/>
      <c r="T7" s="58"/>
      <c r="U7" s="58"/>
      <c r="V7" s="58"/>
      <c r="W7" s="58"/>
      <c r="X7" s="58"/>
      <c r="Y7" s="58"/>
      <c r="Z7" s="58"/>
      <c r="AA7" s="58"/>
      <c r="AB7" s="58"/>
      <c r="AC7" s="58"/>
      <c r="AD7" s="58"/>
      <c r="AE7" s="58"/>
      <c r="AF7" s="58"/>
      <c r="AG7" s="58"/>
      <c r="AH7" s="58"/>
      <c r="AI7" s="58"/>
      <c r="AJ7" s="58"/>
      <c r="AK7" s="58"/>
      <c r="AL7" s="58"/>
      <c r="AM7" s="58"/>
      <c r="AN7" s="58"/>
      <c r="AO7" s="58"/>
      <c r="AP7" s="58"/>
      <c r="AQ7" s="58"/>
      <c r="AR7" s="58"/>
      <c r="AS7" s="58"/>
      <c r="AT7" s="58"/>
      <c r="AU7" s="58"/>
      <c r="AV7" s="58"/>
      <c r="AW7" s="58"/>
      <c r="AX7" s="58"/>
      <c r="AY7" s="58"/>
      <c r="AZ7" s="58"/>
      <c r="BA7" s="58"/>
      <c r="BB7" s="58"/>
      <c r="BC7" s="58"/>
      <c r="BD7" s="58"/>
      <c r="BE7" s="58"/>
      <c r="BF7" s="58"/>
      <c r="BG7" s="58"/>
      <c r="BH7" s="58"/>
      <c r="BI7" s="58"/>
      <c r="BJ7" s="58"/>
      <c r="BK7" s="58"/>
      <c r="BL7" s="58"/>
      <c r="BM7" s="58"/>
      <c r="BN7" s="58"/>
      <c r="BO7" s="58"/>
      <c r="BP7" s="58"/>
      <c r="BQ7" s="58"/>
      <c r="BR7" s="58"/>
      <c r="BS7" s="58"/>
      <c r="BT7" s="58"/>
      <c r="BU7" s="58"/>
      <c r="BV7" s="58"/>
      <c r="BW7" s="58"/>
      <c r="BX7" s="58"/>
      <c r="BY7" s="58"/>
      <c r="BZ7" s="58"/>
      <c r="CA7" s="58"/>
      <c r="CB7" s="58"/>
      <c r="CC7" s="58"/>
      <c r="CD7" s="58"/>
      <c r="CE7" s="58"/>
      <c r="CF7" s="58"/>
      <c r="CG7" s="58"/>
      <c r="CH7" s="58"/>
      <c r="CI7" s="58"/>
      <c r="CJ7" s="58"/>
      <c r="CK7" s="58"/>
      <c r="CL7" s="58"/>
      <c r="CM7" s="58"/>
      <c r="CN7" s="58"/>
      <c r="CO7" s="58"/>
      <c r="CP7" s="58"/>
      <c r="CQ7" s="58"/>
      <c r="CR7" s="58"/>
      <c r="CS7" s="58"/>
      <c r="CT7" s="58"/>
      <c r="CU7" s="58"/>
      <c r="CV7" s="58"/>
      <c r="CW7" s="58"/>
      <c r="CX7" s="58"/>
      <c r="CY7" s="58"/>
      <c r="CZ7" s="58"/>
      <c r="DA7" s="58"/>
      <c r="DB7" s="58"/>
      <c r="DC7" s="58"/>
      <c r="DD7" s="58"/>
      <c r="DE7" s="58"/>
      <c r="DF7" s="58"/>
      <c r="DG7" s="58"/>
      <c r="DH7" s="58"/>
      <c r="DI7" s="58"/>
      <c r="DJ7" s="58"/>
      <c r="DK7" s="58"/>
      <c r="DL7" s="58"/>
      <c r="DM7" s="58"/>
      <c r="DN7" s="58"/>
      <c r="DO7" s="58"/>
      <c r="DP7" s="58"/>
      <c r="DQ7" s="58"/>
      <c r="DR7" s="58"/>
      <c r="DS7" s="58"/>
      <c r="DT7" s="58"/>
      <c r="DU7" s="58"/>
      <c r="DV7" s="58"/>
      <c r="DW7" s="58"/>
      <c r="DX7" s="58"/>
      <c r="DY7" s="58"/>
      <c r="DZ7" s="58"/>
      <c r="EA7" s="58"/>
      <c r="EB7" s="58"/>
      <c r="EC7" s="58"/>
      <c r="ED7" s="58"/>
      <c r="EE7" s="58"/>
      <c r="EF7" s="58"/>
      <c r="EG7" s="58"/>
      <c r="EH7" s="58"/>
      <c r="EI7" s="58"/>
      <c r="EJ7" s="58"/>
      <c r="EK7" s="58"/>
      <c r="EL7" s="58"/>
      <c r="EM7" s="58"/>
      <c r="EN7" s="58"/>
      <c r="EO7" s="58"/>
      <c r="EP7" s="58"/>
      <c r="EQ7" s="58"/>
      <c r="ER7" s="58"/>
      <c r="ES7" s="58"/>
      <c r="ET7" s="58"/>
      <c r="EU7" s="58"/>
      <c r="EV7" s="58"/>
      <c r="EW7" s="58"/>
      <c r="EX7" s="58"/>
      <c r="EY7" s="58"/>
      <c r="EZ7" s="58"/>
      <c r="FA7" s="58"/>
      <c r="FB7" s="58"/>
      <c r="FC7" s="58"/>
      <c r="FD7" s="58"/>
      <c r="FE7" s="58"/>
    </row>
    <row r="8" spans="1:161" s="2" customFormat="1" ht="15.75" customHeight="1" x14ac:dyDescent="0.25">
      <c r="A8" s="58" t="s">
        <v>9</v>
      </c>
      <c r="B8" s="58"/>
      <c r="C8" s="58"/>
      <c r="D8" s="58"/>
      <c r="E8" s="58"/>
      <c r="F8" s="58"/>
      <c r="G8" s="58"/>
      <c r="H8" s="58"/>
      <c r="I8" s="58"/>
      <c r="J8" s="58"/>
      <c r="K8" s="58"/>
      <c r="L8" s="58"/>
      <c r="M8" s="58"/>
      <c r="N8" s="58"/>
      <c r="O8" s="58"/>
      <c r="P8" s="58"/>
      <c r="Q8" s="58"/>
      <c r="R8" s="58"/>
      <c r="S8" s="58"/>
      <c r="T8" s="58"/>
      <c r="U8" s="58"/>
      <c r="V8" s="58"/>
      <c r="W8" s="58"/>
      <c r="X8" s="58"/>
      <c r="Y8" s="58"/>
      <c r="Z8" s="58"/>
      <c r="AA8" s="58"/>
      <c r="AB8" s="58"/>
      <c r="AC8" s="58"/>
      <c r="AD8" s="58"/>
      <c r="AE8" s="58"/>
      <c r="AF8" s="58"/>
      <c r="AG8" s="58"/>
      <c r="AH8" s="58"/>
      <c r="AI8" s="58"/>
      <c r="AJ8" s="58"/>
      <c r="AK8" s="58"/>
      <c r="AL8" s="58"/>
      <c r="AM8" s="58"/>
      <c r="AN8" s="58"/>
      <c r="AO8" s="58"/>
      <c r="AP8" s="58"/>
      <c r="AQ8" s="58"/>
      <c r="AR8" s="58"/>
      <c r="AS8" s="58"/>
      <c r="AT8" s="58"/>
      <c r="AU8" s="58"/>
      <c r="AV8" s="58"/>
      <c r="AW8" s="58"/>
      <c r="AX8" s="58"/>
      <c r="AY8" s="58"/>
      <c r="AZ8" s="58"/>
      <c r="BA8" s="58"/>
      <c r="BB8" s="58"/>
      <c r="BC8" s="58"/>
      <c r="BD8" s="58"/>
      <c r="BE8" s="58"/>
      <c r="BF8" s="58"/>
      <c r="BG8" s="58"/>
      <c r="BH8" s="58"/>
      <c r="BI8" s="58"/>
      <c r="BJ8" s="58"/>
      <c r="BK8" s="58"/>
      <c r="BL8" s="58"/>
      <c r="BM8" s="58"/>
      <c r="BN8" s="58"/>
      <c r="BO8" s="58"/>
      <c r="BP8" s="58"/>
      <c r="BQ8" s="58"/>
      <c r="BR8" s="58"/>
      <c r="BS8" s="58"/>
      <c r="BT8" s="58"/>
      <c r="BU8" s="58"/>
      <c r="BV8" s="58"/>
      <c r="BW8" s="58"/>
      <c r="BX8" s="58"/>
      <c r="BY8" s="58"/>
      <c r="BZ8" s="58"/>
      <c r="CA8" s="58"/>
      <c r="CB8" s="58"/>
      <c r="CC8" s="58"/>
      <c r="CD8" s="58"/>
      <c r="CE8" s="58"/>
      <c r="CF8" s="58"/>
      <c r="CG8" s="58"/>
      <c r="CH8" s="58"/>
      <c r="CI8" s="58"/>
      <c r="CJ8" s="58"/>
      <c r="CK8" s="58"/>
      <c r="CL8" s="58"/>
      <c r="CM8" s="58"/>
      <c r="CN8" s="58"/>
      <c r="CO8" s="58"/>
      <c r="CP8" s="58"/>
      <c r="CQ8" s="58"/>
      <c r="CR8" s="58"/>
      <c r="CS8" s="58"/>
      <c r="CT8" s="58"/>
      <c r="CU8" s="58"/>
      <c r="CV8" s="58"/>
      <c r="CW8" s="58"/>
      <c r="CX8" s="58"/>
      <c r="CY8" s="58"/>
      <c r="CZ8" s="58"/>
      <c r="DA8" s="58"/>
      <c r="DB8" s="58"/>
      <c r="DC8" s="58"/>
      <c r="DD8" s="58"/>
      <c r="DE8" s="58"/>
      <c r="DF8" s="58"/>
      <c r="DG8" s="58"/>
      <c r="DH8" s="58"/>
      <c r="DI8" s="58"/>
      <c r="DJ8" s="58"/>
      <c r="DK8" s="58"/>
      <c r="DL8" s="58"/>
      <c r="DM8" s="58"/>
      <c r="DN8" s="58"/>
      <c r="DO8" s="58"/>
      <c r="DP8" s="58"/>
      <c r="DQ8" s="58"/>
      <c r="DR8" s="58"/>
      <c r="DS8" s="58"/>
      <c r="DT8" s="58"/>
      <c r="DU8" s="58"/>
      <c r="DV8" s="58"/>
      <c r="DW8" s="58"/>
      <c r="DX8" s="58"/>
      <c r="DY8" s="58"/>
      <c r="DZ8" s="58"/>
      <c r="EA8" s="58"/>
      <c r="EB8" s="58"/>
      <c r="EC8" s="58"/>
      <c r="ED8" s="58"/>
      <c r="EE8" s="58"/>
      <c r="EF8" s="58"/>
      <c r="EG8" s="58"/>
      <c r="EH8" s="58"/>
      <c r="EI8" s="58"/>
      <c r="EJ8" s="58"/>
      <c r="EK8" s="58"/>
      <c r="EL8" s="58"/>
      <c r="EM8" s="58"/>
      <c r="EN8" s="58"/>
      <c r="EO8" s="58"/>
      <c r="EP8" s="58"/>
      <c r="EQ8" s="58"/>
      <c r="ER8" s="58"/>
      <c r="ES8" s="58"/>
      <c r="ET8" s="58"/>
      <c r="EU8" s="58"/>
      <c r="EV8" s="58"/>
      <c r="EW8" s="58"/>
      <c r="EX8" s="58"/>
      <c r="EY8" s="58"/>
      <c r="EZ8" s="58"/>
      <c r="FA8" s="58"/>
      <c r="FB8" s="58"/>
      <c r="FC8" s="58"/>
      <c r="FD8" s="58"/>
      <c r="FE8" s="58"/>
    </row>
    <row r="10" spans="1:161" s="2" customFormat="1" ht="15.75" x14ac:dyDescent="0.25">
      <c r="A10" s="59" t="s">
        <v>10</v>
      </c>
      <c r="B10" s="59"/>
      <c r="C10" s="59"/>
      <c r="D10" s="59"/>
      <c r="E10" s="59"/>
      <c r="F10" s="59"/>
      <c r="G10" s="59"/>
      <c r="H10" s="59"/>
      <c r="I10" s="59"/>
      <c r="J10" s="59"/>
      <c r="K10" s="59"/>
      <c r="L10" s="59"/>
      <c r="M10" s="59"/>
      <c r="N10" s="59"/>
      <c r="O10" s="59"/>
      <c r="P10" s="59"/>
      <c r="Q10" s="59"/>
      <c r="R10" s="59"/>
      <c r="S10" s="59"/>
      <c r="T10" s="59"/>
      <c r="U10" s="59"/>
      <c r="V10" s="59"/>
      <c r="W10" s="59"/>
      <c r="X10" s="59"/>
      <c r="Y10" s="59"/>
      <c r="Z10" s="59"/>
      <c r="AA10" s="59"/>
      <c r="AB10" s="59"/>
      <c r="AC10" s="59"/>
      <c r="AD10" s="59"/>
      <c r="AE10" s="59"/>
      <c r="AF10" s="59"/>
      <c r="AG10" s="59"/>
      <c r="AH10" s="59"/>
      <c r="AI10" s="59"/>
      <c r="AJ10" s="59"/>
      <c r="AK10" s="59"/>
      <c r="AL10" s="59"/>
      <c r="AM10" s="59"/>
      <c r="AN10" s="59"/>
      <c r="AO10" s="59"/>
      <c r="AP10" s="59"/>
      <c r="AQ10" s="59"/>
      <c r="AR10" s="59"/>
      <c r="AS10" s="59"/>
      <c r="AT10" s="59"/>
      <c r="AU10" s="59"/>
      <c r="AV10" s="59"/>
      <c r="AW10" s="59"/>
      <c r="AX10" s="59"/>
      <c r="AY10" s="59"/>
      <c r="AZ10" s="59"/>
      <c r="BA10" s="59"/>
      <c r="BB10" s="59"/>
      <c r="BC10" s="59"/>
      <c r="BD10" s="59"/>
      <c r="BE10" s="59"/>
      <c r="BF10" s="59"/>
      <c r="BG10" s="59"/>
      <c r="BH10" s="59"/>
      <c r="BI10" s="59"/>
      <c r="BJ10" s="59"/>
      <c r="BK10" s="59"/>
      <c r="BL10" s="59"/>
      <c r="BM10" s="59"/>
      <c r="BN10" s="59"/>
      <c r="BO10" s="59"/>
      <c r="BP10" s="59"/>
      <c r="BQ10" s="59"/>
      <c r="BR10" s="59"/>
      <c r="BS10" s="59"/>
      <c r="BT10" s="59"/>
      <c r="BU10" s="59"/>
      <c r="BV10" s="59"/>
      <c r="BW10" s="59"/>
      <c r="BX10" s="59"/>
      <c r="BY10" s="59"/>
      <c r="BZ10" s="59"/>
      <c r="CA10" s="59"/>
      <c r="CB10" s="59"/>
      <c r="CC10" s="59"/>
      <c r="CD10" s="59"/>
      <c r="CE10" s="59"/>
      <c r="CF10" s="59"/>
      <c r="CG10" s="59"/>
      <c r="CH10" s="59"/>
      <c r="CI10" s="59"/>
      <c r="CJ10" s="59"/>
      <c r="CK10" s="59"/>
      <c r="CL10" s="59"/>
      <c r="CM10" s="59"/>
      <c r="CN10" s="59"/>
      <c r="CO10" s="59"/>
      <c r="CP10" s="59"/>
      <c r="CQ10" s="59"/>
      <c r="CR10" s="59"/>
      <c r="CS10" s="59"/>
      <c r="CT10" s="59"/>
      <c r="CU10" s="59"/>
      <c r="CV10" s="59"/>
      <c r="CW10" s="59"/>
      <c r="CX10" s="59"/>
      <c r="CY10" s="59"/>
      <c r="CZ10" s="59"/>
      <c r="DA10" s="59"/>
      <c r="DB10" s="59"/>
      <c r="DC10" s="59"/>
      <c r="DD10" s="59"/>
      <c r="DE10" s="59"/>
      <c r="DF10" s="59"/>
      <c r="DG10" s="59"/>
      <c r="DH10" s="59"/>
      <c r="DI10" s="59"/>
      <c r="DJ10" s="59"/>
      <c r="DK10" s="59"/>
      <c r="DL10" s="59"/>
      <c r="DM10" s="59"/>
      <c r="DN10" s="59"/>
      <c r="DO10" s="59"/>
      <c r="DP10" s="59"/>
      <c r="DQ10" s="59"/>
      <c r="DR10" s="59"/>
      <c r="DS10" s="59"/>
      <c r="DT10" s="59"/>
      <c r="DU10" s="59"/>
      <c r="DV10" s="59"/>
      <c r="DW10" s="59"/>
      <c r="DX10" s="59"/>
      <c r="DY10" s="59"/>
      <c r="DZ10" s="59"/>
      <c r="EA10" s="59"/>
      <c r="EB10" s="59"/>
      <c r="EC10" s="59"/>
      <c r="ED10" s="59"/>
      <c r="EE10" s="59"/>
      <c r="EF10" s="59"/>
      <c r="EG10" s="59"/>
      <c r="EH10" s="59"/>
      <c r="EI10" s="59"/>
      <c r="EJ10" s="59"/>
      <c r="EK10" s="59"/>
      <c r="EL10" s="59"/>
      <c r="EM10" s="59"/>
      <c r="EN10" s="59"/>
      <c r="EO10" s="59"/>
      <c r="EP10" s="59"/>
      <c r="EQ10" s="59"/>
      <c r="ER10" s="59"/>
      <c r="ES10" s="59"/>
      <c r="ET10" s="59"/>
      <c r="EU10" s="59"/>
      <c r="EV10" s="59"/>
      <c r="EW10" s="59"/>
      <c r="EX10" s="59"/>
      <c r="EY10" s="59"/>
      <c r="EZ10" s="59"/>
      <c r="FA10" s="59"/>
      <c r="FB10" s="59"/>
      <c r="FC10" s="59"/>
      <c r="FD10" s="59"/>
      <c r="FE10" s="59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60" t="s">
        <v>69</v>
      </c>
      <c r="AC12" s="60"/>
      <c r="AD12" s="60"/>
      <c r="AE12" s="60"/>
      <c r="AF12" s="60"/>
      <c r="AG12" s="60"/>
      <c r="AH12" s="60"/>
      <c r="AI12" s="60"/>
      <c r="AJ12" s="60"/>
      <c r="AK12" s="60"/>
      <c r="AL12" s="60"/>
      <c r="AM12" s="60"/>
      <c r="AN12" s="60"/>
      <c r="AO12" s="60"/>
      <c r="AP12" s="60"/>
      <c r="AQ12" s="60"/>
      <c r="AR12" s="60"/>
      <c r="AS12" s="60"/>
      <c r="AT12" s="60"/>
      <c r="AU12" s="60"/>
      <c r="AV12" s="60"/>
      <c r="AW12" s="60"/>
      <c r="AX12" s="60"/>
      <c r="AY12" s="60"/>
      <c r="AZ12" s="60"/>
      <c r="BA12" s="60"/>
      <c r="BB12" s="60"/>
      <c r="BC12" s="60"/>
      <c r="BD12" s="60"/>
      <c r="BE12" s="60"/>
      <c r="BF12" s="60"/>
      <c r="BG12" s="60"/>
      <c r="BH12" s="60"/>
      <c r="BI12" s="60"/>
      <c r="BJ12" s="60"/>
      <c r="BK12" s="60"/>
      <c r="BL12" s="60"/>
      <c r="BM12" s="60"/>
      <c r="BN12" s="60"/>
      <c r="BO12" s="60"/>
      <c r="BP12" s="60"/>
      <c r="BQ12" s="60"/>
      <c r="BR12" s="60"/>
      <c r="BS12" s="60"/>
      <c r="BT12" s="60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60" t="s">
        <v>31</v>
      </c>
      <c r="Z14" s="60"/>
      <c r="AA14" s="60"/>
      <c r="AB14" s="60"/>
      <c r="AC14" s="60"/>
      <c r="AD14" s="60"/>
      <c r="AE14" s="60"/>
      <c r="AF14" s="60"/>
      <c r="AG14" s="60"/>
      <c r="AH14" s="60"/>
      <c r="AI14" s="60"/>
      <c r="AJ14" s="60"/>
      <c r="AK14" s="60"/>
      <c r="AL14" s="60"/>
      <c r="AM14" s="60"/>
      <c r="AN14" s="60"/>
      <c r="AO14" s="60"/>
      <c r="AP14" s="60"/>
      <c r="AQ14" s="60"/>
      <c r="AR14" s="60"/>
      <c r="AS14" s="60"/>
      <c r="AT14" s="60"/>
      <c r="AU14" s="60"/>
      <c r="AV14" s="60"/>
      <c r="AW14" s="60"/>
      <c r="AX14" s="60"/>
      <c r="AY14" s="60"/>
      <c r="AZ14" s="60"/>
      <c r="BA14" s="60"/>
      <c r="BB14" s="60"/>
      <c r="BC14" s="60"/>
      <c r="BD14" s="60"/>
      <c r="BE14" s="60"/>
      <c r="BF14" s="60"/>
      <c r="BG14" s="60"/>
      <c r="BH14" s="60"/>
      <c r="BI14" s="60"/>
      <c r="BJ14" s="60"/>
      <c r="BK14" s="60"/>
      <c r="BL14" s="60"/>
      <c r="BM14" s="60"/>
      <c r="BN14" s="60"/>
      <c r="BO14" s="60"/>
      <c r="BP14" s="60"/>
      <c r="BQ14" s="60"/>
      <c r="BR14" s="60"/>
      <c r="BS14" s="60"/>
      <c r="BT14" s="60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48" t="s">
        <v>136</v>
      </c>
      <c r="U16" s="48"/>
      <c r="V16" s="48"/>
      <c r="W16" s="48"/>
      <c r="X16" s="48"/>
      <c r="Y16" s="48"/>
      <c r="Z16" s="48"/>
      <c r="AA16" s="48"/>
      <c r="AB16" s="48"/>
      <c r="AC16" s="48"/>
      <c r="AD16" s="48"/>
      <c r="AE16" s="48"/>
      <c r="AF16" s="48"/>
      <c r="AG16" s="48"/>
      <c r="AH16" s="48"/>
      <c r="AI16" s="48"/>
      <c r="AJ16" s="48"/>
      <c r="AK16" s="48"/>
      <c r="AL16" s="48"/>
      <c r="AM16" s="48"/>
      <c r="AN16" s="48"/>
      <c r="AO16" s="48"/>
      <c r="AP16" s="48"/>
      <c r="AQ16" s="48"/>
      <c r="AR16" s="48"/>
      <c r="AS16" s="48"/>
      <c r="AT16" s="48"/>
      <c r="AU16" s="48"/>
      <c r="AV16" s="48"/>
      <c r="AW16" s="48"/>
      <c r="AX16" s="48"/>
      <c r="AY16" s="48"/>
      <c r="AZ16" s="48"/>
      <c r="BA16" s="48"/>
      <c r="BB16" s="48"/>
      <c r="BC16" s="48"/>
      <c r="BD16" s="48"/>
      <c r="BE16" s="48"/>
      <c r="BF16" s="48"/>
      <c r="BG16" s="48"/>
      <c r="BH16" s="48"/>
      <c r="BI16" s="48"/>
      <c r="BJ16" s="48"/>
      <c r="BK16" s="48"/>
      <c r="BL16" s="48"/>
      <c r="BM16" s="48"/>
      <c r="BN16" s="48"/>
      <c r="BO16" s="48"/>
      <c r="BP16" s="48"/>
      <c r="BQ16" s="48"/>
      <c r="BR16" s="48"/>
      <c r="BS16" s="48"/>
      <c r="BT16" s="48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49"/>
      <c r="B18" s="50"/>
      <c r="C18" s="50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1"/>
      <c r="R18" s="26"/>
      <c r="S18" s="27"/>
      <c r="T18" s="27"/>
      <c r="U18" s="27"/>
      <c r="V18" s="27"/>
      <c r="W18" s="27"/>
      <c r="X18" s="27"/>
      <c r="Y18" s="27"/>
      <c r="Z18" s="27"/>
      <c r="AA18" s="27"/>
      <c r="AB18" s="27"/>
      <c r="AC18" s="27"/>
      <c r="AD18" s="27"/>
      <c r="AE18" s="27"/>
      <c r="AF18" s="27"/>
      <c r="AG18" s="27"/>
      <c r="AH18" s="27"/>
      <c r="AI18" s="28"/>
      <c r="AJ18" s="26" t="s">
        <v>15</v>
      </c>
      <c r="AK18" s="27"/>
      <c r="AL18" s="27"/>
      <c r="AM18" s="27"/>
      <c r="AN18" s="27"/>
      <c r="AO18" s="27"/>
      <c r="AP18" s="27"/>
      <c r="AQ18" s="27"/>
      <c r="AR18" s="27"/>
      <c r="AS18" s="27"/>
      <c r="AT18" s="27"/>
      <c r="AU18" s="27"/>
      <c r="AV18" s="27"/>
      <c r="AW18" s="27"/>
      <c r="AX18" s="27"/>
      <c r="AY18" s="27"/>
      <c r="AZ18" s="27"/>
      <c r="BA18" s="28"/>
      <c r="BB18" s="35" t="s">
        <v>20</v>
      </c>
      <c r="BC18" s="36"/>
      <c r="BD18" s="36"/>
      <c r="BE18" s="36"/>
      <c r="BF18" s="36"/>
      <c r="BG18" s="36"/>
      <c r="BH18" s="36"/>
      <c r="BI18" s="36"/>
      <c r="BJ18" s="36"/>
      <c r="BK18" s="36"/>
      <c r="BL18" s="36"/>
      <c r="BM18" s="36"/>
      <c r="BN18" s="36"/>
      <c r="BO18" s="36"/>
      <c r="BP18" s="36"/>
      <c r="BQ18" s="36"/>
      <c r="BR18" s="36"/>
      <c r="BS18" s="36"/>
      <c r="BT18" s="36"/>
      <c r="BU18" s="36"/>
      <c r="BV18" s="36"/>
      <c r="BW18" s="36"/>
      <c r="BX18" s="36"/>
      <c r="BY18" s="36"/>
      <c r="BZ18" s="36"/>
      <c r="CA18" s="36"/>
      <c r="CB18" s="36"/>
      <c r="CC18" s="36"/>
      <c r="CD18" s="36"/>
      <c r="CE18" s="36"/>
      <c r="CF18" s="36"/>
      <c r="CG18" s="37"/>
      <c r="CH18" s="26" t="s">
        <v>21</v>
      </c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27"/>
      <c r="CW18" s="27"/>
      <c r="CX18" s="27"/>
      <c r="CY18" s="27"/>
      <c r="CZ18" s="27"/>
      <c r="DA18" s="27"/>
      <c r="DB18" s="28"/>
      <c r="DC18" s="26" t="s">
        <v>22</v>
      </c>
      <c r="DD18" s="27"/>
      <c r="DE18" s="27"/>
      <c r="DF18" s="27"/>
      <c r="DG18" s="27"/>
      <c r="DH18" s="27"/>
      <c r="DI18" s="27"/>
      <c r="DJ18" s="27"/>
      <c r="DK18" s="27"/>
      <c r="DL18" s="27"/>
      <c r="DM18" s="27"/>
      <c r="DN18" s="27"/>
      <c r="DO18" s="27"/>
      <c r="DP18" s="27"/>
      <c r="DQ18" s="27"/>
      <c r="DR18" s="27"/>
      <c r="DS18" s="27"/>
      <c r="DT18" s="28"/>
      <c r="DU18" s="35" t="s">
        <v>23</v>
      </c>
      <c r="DV18" s="36"/>
      <c r="DW18" s="36"/>
      <c r="DX18" s="36"/>
      <c r="DY18" s="36"/>
      <c r="DZ18" s="36"/>
      <c r="EA18" s="36"/>
      <c r="EB18" s="36"/>
      <c r="EC18" s="36"/>
      <c r="ED18" s="36"/>
      <c r="EE18" s="36"/>
      <c r="EF18" s="36"/>
      <c r="EG18" s="36"/>
      <c r="EH18" s="36"/>
      <c r="EI18" s="36"/>
      <c r="EJ18" s="36"/>
      <c r="EK18" s="36"/>
      <c r="EL18" s="36"/>
      <c r="EM18" s="36"/>
      <c r="EN18" s="37"/>
      <c r="EO18" s="26" t="s">
        <v>24</v>
      </c>
      <c r="EP18" s="27"/>
      <c r="EQ18" s="27"/>
      <c r="ER18" s="27"/>
      <c r="ES18" s="27"/>
      <c r="ET18" s="27"/>
      <c r="EU18" s="27"/>
      <c r="EV18" s="27"/>
      <c r="EW18" s="27"/>
      <c r="EX18" s="27"/>
      <c r="EY18" s="27"/>
      <c r="EZ18" s="27"/>
      <c r="FA18" s="27"/>
      <c r="FB18" s="27"/>
      <c r="FC18" s="27"/>
      <c r="FD18" s="27"/>
      <c r="FE18" s="28"/>
    </row>
    <row r="19" spans="1:161" s="9" customFormat="1" ht="15" customHeight="1" x14ac:dyDescent="0.2">
      <c r="A19" s="52"/>
      <c r="B19" s="53"/>
      <c r="C19" s="53"/>
      <c r="D19" s="53"/>
      <c r="E19" s="53"/>
      <c r="F19" s="53"/>
      <c r="G19" s="53"/>
      <c r="H19" s="53"/>
      <c r="I19" s="53"/>
      <c r="J19" s="53"/>
      <c r="K19" s="53"/>
      <c r="L19" s="53"/>
      <c r="M19" s="53"/>
      <c r="N19" s="53"/>
      <c r="O19" s="53"/>
      <c r="P19" s="53"/>
      <c r="Q19" s="54"/>
      <c r="R19" s="29"/>
      <c r="S19" s="30"/>
      <c r="T19" s="30"/>
      <c r="U19" s="30"/>
      <c r="V19" s="30"/>
      <c r="W19" s="30"/>
      <c r="X19" s="30"/>
      <c r="Y19" s="30"/>
      <c r="Z19" s="30"/>
      <c r="AA19" s="30"/>
      <c r="AB19" s="30"/>
      <c r="AC19" s="30"/>
      <c r="AD19" s="30"/>
      <c r="AE19" s="30"/>
      <c r="AF19" s="30"/>
      <c r="AG19" s="30"/>
      <c r="AH19" s="30"/>
      <c r="AI19" s="31"/>
      <c r="AJ19" s="29"/>
      <c r="AK19" s="30"/>
      <c r="AL19" s="30"/>
      <c r="AM19" s="30"/>
      <c r="AN19" s="30"/>
      <c r="AO19" s="30"/>
      <c r="AP19" s="30"/>
      <c r="AQ19" s="30"/>
      <c r="AR19" s="30"/>
      <c r="AS19" s="30"/>
      <c r="AT19" s="30"/>
      <c r="AU19" s="30"/>
      <c r="AV19" s="30"/>
      <c r="AW19" s="30"/>
      <c r="AX19" s="30"/>
      <c r="AY19" s="30"/>
      <c r="AZ19" s="30"/>
      <c r="BA19" s="31"/>
      <c r="BB19" s="38" t="s">
        <v>16</v>
      </c>
      <c r="BC19" s="39"/>
      <c r="BD19" s="39"/>
      <c r="BE19" s="39"/>
      <c r="BF19" s="39"/>
      <c r="BG19" s="39"/>
      <c r="BH19" s="39"/>
      <c r="BI19" s="39"/>
      <c r="BJ19" s="39"/>
      <c r="BK19" s="39"/>
      <c r="BL19" s="39"/>
      <c r="BM19" s="39"/>
      <c r="BN19" s="39"/>
      <c r="BO19" s="39"/>
      <c r="BP19" s="39"/>
      <c r="BQ19" s="40"/>
      <c r="BR19" s="38" t="s">
        <v>17</v>
      </c>
      <c r="BS19" s="39"/>
      <c r="BT19" s="39"/>
      <c r="BU19" s="39"/>
      <c r="BV19" s="39"/>
      <c r="BW19" s="39"/>
      <c r="BX19" s="39"/>
      <c r="BY19" s="39"/>
      <c r="BZ19" s="39"/>
      <c r="CA19" s="39"/>
      <c r="CB19" s="39"/>
      <c r="CC19" s="39"/>
      <c r="CD19" s="39"/>
      <c r="CE19" s="39"/>
      <c r="CF19" s="39"/>
      <c r="CG19" s="40"/>
      <c r="CH19" s="29"/>
      <c r="CI19" s="30"/>
      <c r="CJ19" s="30"/>
      <c r="CK19" s="30"/>
      <c r="CL19" s="30"/>
      <c r="CM19" s="30"/>
      <c r="CN19" s="30"/>
      <c r="CO19" s="30"/>
      <c r="CP19" s="30"/>
      <c r="CQ19" s="30"/>
      <c r="CR19" s="30"/>
      <c r="CS19" s="30"/>
      <c r="CT19" s="30"/>
      <c r="CU19" s="30"/>
      <c r="CV19" s="30"/>
      <c r="CW19" s="30"/>
      <c r="CX19" s="30"/>
      <c r="CY19" s="30"/>
      <c r="CZ19" s="30"/>
      <c r="DA19" s="30"/>
      <c r="DB19" s="31"/>
      <c r="DC19" s="29"/>
      <c r="DD19" s="30"/>
      <c r="DE19" s="30"/>
      <c r="DF19" s="30"/>
      <c r="DG19" s="30"/>
      <c r="DH19" s="30"/>
      <c r="DI19" s="30"/>
      <c r="DJ19" s="30"/>
      <c r="DK19" s="30"/>
      <c r="DL19" s="30"/>
      <c r="DM19" s="30"/>
      <c r="DN19" s="30"/>
      <c r="DO19" s="30"/>
      <c r="DP19" s="30"/>
      <c r="DQ19" s="30"/>
      <c r="DR19" s="30"/>
      <c r="DS19" s="30"/>
      <c r="DT19" s="31"/>
      <c r="DU19" s="41" t="s">
        <v>18</v>
      </c>
      <c r="DV19" s="42"/>
      <c r="DW19" s="42"/>
      <c r="DX19" s="42"/>
      <c r="DY19" s="42"/>
      <c r="DZ19" s="42"/>
      <c r="EA19" s="42"/>
      <c r="EB19" s="42"/>
      <c r="EC19" s="42"/>
      <c r="ED19" s="43"/>
      <c r="EE19" s="41" t="s">
        <v>19</v>
      </c>
      <c r="EF19" s="42"/>
      <c r="EG19" s="42"/>
      <c r="EH19" s="42"/>
      <c r="EI19" s="42"/>
      <c r="EJ19" s="42"/>
      <c r="EK19" s="42"/>
      <c r="EL19" s="42"/>
      <c r="EM19" s="42"/>
      <c r="EN19" s="43"/>
      <c r="EO19" s="29"/>
      <c r="EP19" s="30"/>
      <c r="EQ19" s="30"/>
      <c r="ER19" s="30"/>
      <c r="ES19" s="30"/>
      <c r="ET19" s="30"/>
      <c r="EU19" s="30"/>
      <c r="EV19" s="30"/>
      <c r="EW19" s="30"/>
      <c r="EX19" s="30"/>
      <c r="EY19" s="30"/>
      <c r="EZ19" s="30"/>
      <c r="FA19" s="30"/>
      <c r="FB19" s="30"/>
      <c r="FC19" s="30"/>
      <c r="FD19" s="30"/>
      <c r="FE19" s="31"/>
    </row>
    <row r="20" spans="1:161" s="9" customFormat="1" ht="19.5" customHeight="1" x14ac:dyDescent="0.2">
      <c r="A20" s="55"/>
      <c r="B20" s="56"/>
      <c r="C20" s="56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7"/>
      <c r="R20" s="32"/>
      <c r="S20" s="33"/>
      <c r="T20" s="33"/>
      <c r="U20" s="33"/>
      <c r="V20" s="33"/>
      <c r="W20" s="33"/>
      <c r="X20" s="33"/>
      <c r="Y20" s="33"/>
      <c r="Z20" s="33"/>
      <c r="AA20" s="33"/>
      <c r="AB20" s="33"/>
      <c r="AC20" s="33"/>
      <c r="AD20" s="33"/>
      <c r="AE20" s="33"/>
      <c r="AF20" s="33"/>
      <c r="AG20" s="33"/>
      <c r="AH20" s="33"/>
      <c r="AI20" s="34"/>
      <c r="AJ20" s="32"/>
      <c r="AK20" s="33"/>
      <c r="AL20" s="33"/>
      <c r="AM20" s="33"/>
      <c r="AN20" s="33"/>
      <c r="AO20" s="33"/>
      <c r="AP20" s="33"/>
      <c r="AQ20" s="33"/>
      <c r="AR20" s="33"/>
      <c r="AS20" s="33"/>
      <c r="AT20" s="33"/>
      <c r="AU20" s="33"/>
      <c r="AV20" s="33"/>
      <c r="AW20" s="33"/>
      <c r="AX20" s="33"/>
      <c r="AY20" s="33"/>
      <c r="AZ20" s="33"/>
      <c r="BA20" s="34"/>
      <c r="BB20" s="47" t="s">
        <v>18</v>
      </c>
      <c r="BC20" s="47"/>
      <c r="BD20" s="47"/>
      <c r="BE20" s="47"/>
      <c r="BF20" s="47"/>
      <c r="BG20" s="47"/>
      <c r="BH20" s="47"/>
      <c r="BI20" s="47"/>
      <c r="BJ20" s="47" t="s">
        <v>19</v>
      </c>
      <c r="BK20" s="47"/>
      <c r="BL20" s="47"/>
      <c r="BM20" s="47"/>
      <c r="BN20" s="47"/>
      <c r="BO20" s="47"/>
      <c r="BP20" s="47"/>
      <c r="BQ20" s="47"/>
      <c r="BR20" s="47" t="s">
        <v>18</v>
      </c>
      <c r="BS20" s="47"/>
      <c r="BT20" s="47"/>
      <c r="BU20" s="47"/>
      <c r="BV20" s="47"/>
      <c r="BW20" s="47"/>
      <c r="BX20" s="47"/>
      <c r="BY20" s="47"/>
      <c r="BZ20" s="47" t="s">
        <v>19</v>
      </c>
      <c r="CA20" s="47"/>
      <c r="CB20" s="47"/>
      <c r="CC20" s="47"/>
      <c r="CD20" s="47"/>
      <c r="CE20" s="47"/>
      <c r="CF20" s="47"/>
      <c r="CG20" s="47"/>
      <c r="CH20" s="32"/>
      <c r="CI20" s="33"/>
      <c r="CJ20" s="33"/>
      <c r="CK20" s="33"/>
      <c r="CL20" s="33"/>
      <c r="CM20" s="33"/>
      <c r="CN20" s="33"/>
      <c r="CO20" s="33"/>
      <c r="CP20" s="33"/>
      <c r="CQ20" s="33"/>
      <c r="CR20" s="33"/>
      <c r="CS20" s="33"/>
      <c r="CT20" s="33"/>
      <c r="CU20" s="33"/>
      <c r="CV20" s="33"/>
      <c r="CW20" s="33"/>
      <c r="CX20" s="33"/>
      <c r="CY20" s="33"/>
      <c r="CZ20" s="33"/>
      <c r="DA20" s="33"/>
      <c r="DB20" s="34"/>
      <c r="DC20" s="32"/>
      <c r="DD20" s="33"/>
      <c r="DE20" s="33"/>
      <c r="DF20" s="33"/>
      <c r="DG20" s="33"/>
      <c r="DH20" s="33"/>
      <c r="DI20" s="33"/>
      <c r="DJ20" s="33"/>
      <c r="DK20" s="33"/>
      <c r="DL20" s="33"/>
      <c r="DM20" s="33"/>
      <c r="DN20" s="33"/>
      <c r="DO20" s="33"/>
      <c r="DP20" s="33"/>
      <c r="DQ20" s="33"/>
      <c r="DR20" s="33"/>
      <c r="DS20" s="33"/>
      <c r="DT20" s="34"/>
      <c r="DU20" s="44"/>
      <c r="DV20" s="45"/>
      <c r="DW20" s="45"/>
      <c r="DX20" s="45"/>
      <c r="DY20" s="45"/>
      <c r="DZ20" s="45"/>
      <c r="EA20" s="45"/>
      <c r="EB20" s="45"/>
      <c r="EC20" s="45"/>
      <c r="ED20" s="46"/>
      <c r="EE20" s="44"/>
      <c r="EF20" s="45"/>
      <c r="EG20" s="45"/>
      <c r="EH20" s="45"/>
      <c r="EI20" s="45"/>
      <c r="EJ20" s="45"/>
      <c r="EK20" s="45"/>
      <c r="EL20" s="45"/>
      <c r="EM20" s="45"/>
      <c r="EN20" s="46"/>
      <c r="EO20" s="32"/>
      <c r="EP20" s="33"/>
      <c r="EQ20" s="33"/>
      <c r="ER20" s="33"/>
      <c r="ES20" s="33"/>
      <c r="ET20" s="33"/>
      <c r="EU20" s="33"/>
      <c r="EV20" s="33"/>
      <c r="EW20" s="33"/>
      <c r="EX20" s="33"/>
      <c r="EY20" s="33"/>
      <c r="EZ20" s="33"/>
      <c r="FA20" s="33"/>
      <c r="FB20" s="33"/>
      <c r="FC20" s="33"/>
      <c r="FD20" s="33"/>
      <c r="FE20" s="34"/>
    </row>
    <row r="21" spans="1:161" s="9" customFormat="1" ht="14.25" customHeight="1" x14ac:dyDescent="0.2">
      <c r="A21" s="23">
        <v>1</v>
      </c>
      <c r="B21" s="24"/>
      <c r="C21" s="24"/>
      <c r="D21" s="24"/>
      <c r="E21" s="24"/>
      <c r="F21" s="24"/>
      <c r="G21" s="24"/>
      <c r="H21" s="24"/>
      <c r="I21" s="24"/>
      <c r="J21" s="24"/>
      <c r="K21" s="24"/>
      <c r="L21" s="24"/>
      <c r="M21" s="24"/>
      <c r="N21" s="24"/>
      <c r="O21" s="24"/>
      <c r="P21" s="24"/>
      <c r="Q21" s="25"/>
      <c r="R21" s="23">
        <v>2</v>
      </c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5"/>
      <c r="AJ21" s="16">
        <v>3</v>
      </c>
      <c r="AK21" s="16"/>
      <c r="AL21" s="16"/>
      <c r="AM21" s="16"/>
      <c r="AN21" s="16"/>
      <c r="AO21" s="16"/>
      <c r="AP21" s="16"/>
      <c r="AQ21" s="16"/>
      <c r="AR21" s="16"/>
      <c r="AS21" s="16"/>
      <c r="AT21" s="16"/>
      <c r="AU21" s="16"/>
      <c r="AV21" s="16"/>
      <c r="AW21" s="16"/>
      <c r="AX21" s="16"/>
      <c r="AY21" s="16"/>
      <c r="AZ21" s="16"/>
      <c r="BA21" s="16"/>
      <c r="BB21" s="16">
        <v>4</v>
      </c>
      <c r="BC21" s="16"/>
      <c r="BD21" s="16"/>
      <c r="BE21" s="16"/>
      <c r="BF21" s="16"/>
      <c r="BG21" s="16"/>
      <c r="BH21" s="16"/>
      <c r="BI21" s="16"/>
      <c r="BJ21" s="16">
        <v>5</v>
      </c>
      <c r="BK21" s="16"/>
      <c r="BL21" s="16"/>
      <c r="BM21" s="16"/>
      <c r="BN21" s="16"/>
      <c r="BO21" s="16"/>
      <c r="BP21" s="16"/>
      <c r="BQ21" s="16"/>
      <c r="BR21" s="16">
        <v>6</v>
      </c>
      <c r="BS21" s="16"/>
      <c r="BT21" s="16"/>
      <c r="BU21" s="16"/>
      <c r="BV21" s="16"/>
      <c r="BW21" s="16"/>
      <c r="BX21" s="16"/>
      <c r="BY21" s="16"/>
      <c r="BZ21" s="16">
        <v>7</v>
      </c>
      <c r="CA21" s="16"/>
      <c r="CB21" s="16"/>
      <c r="CC21" s="16"/>
      <c r="CD21" s="16"/>
      <c r="CE21" s="16"/>
      <c r="CF21" s="16"/>
      <c r="CG21" s="16"/>
      <c r="CH21" s="16">
        <v>8</v>
      </c>
      <c r="CI21" s="16"/>
      <c r="CJ21" s="16"/>
      <c r="CK21" s="16"/>
      <c r="CL21" s="16"/>
      <c r="CM21" s="16"/>
      <c r="CN21" s="16"/>
      <c r="CO21" s="16"/>
      <c r="CP21" s="16"/>
      <c r="CQ21" s="16"/>
      <c r="CR21" s="16"/>
      <c r="CS21" s="16"/>
      <c r="CT21" s="16"/>
      <c r="CU21" s="16"/>
      <c r="CV21" s="16"/>
      <c r="CW21" s="16"/>
      <c r="CX21" s="16"/>
      <c r="CY21" s="16"/>
      <c r="CZ21" s="16"/>
      <c r="DA21" s="16"/>
      <c r="DB21" s="16"/>
      <c r="DC21" s="16">
        <v>9</v>
      </c>
      <c r="DD21" s="16"/>
      <c r="DE21" s="16"/>
      <c r="DF21" s="16"/>
      <c r="DG21" s="16"/>
      <c r="DH21" s="16"/>
      <c r="DI21" s="16"/>
      <c r="DJ21" s="16"/>
      <c r="DK21" s="16"/>
      <c r="DL21" s="16"/>
      <c r="DM21" s="16"/>
      <c r="DN21" s="16"/>
      <c r="DO21" s="16"/>
      <c r="DP21" s="16"/>
      <c r="DQ21" s="16"/>
      <c r="DR21" s="16"/>
      <c r="DS21" s="16"/>
      <c r="DT21" s="16"/>
      <c r="DU21" s="16">
        <v>10</v>
      </c>
      <c r="DV21" s="16"/>
      <c r="DW21" s="16"/>
      <c r="DX21" s="16"/>
      <c r="DY21" s="16"/>
      <c r="DZ21" s="16"/>
      <c r="EA21" s="16"/>
      <c r="EB21" s="16"/>
      <c r="EC21" s="16"/>
      <c r="ED21" s="16"/>
      <c r="EE21" s="16">
        <v>11</v>
      </c>
      <c r="EF21" s="16"/>
      <c r="EG21" s="16"/>
      <c r="EH21" s="16"/>
      <c r="EI21" s="16"/>
      <c r="EJ21" s="16"/>
      <c r="EK21" s="16"/>
      <c r="EL21" s="16"/>
      <c r="EM21" s="16"/>
      <c r="EN21" s="16"/>
      <c r="EO21" s="16">
        <v>12</v>
      </c>
      <c r="EP21" s="16"/>
      <c r="EQ21" s="16"/>
      <c r="ER21" s="16"/>
      <c r="ES21" s="16"/>
      <c r="ET21" s="16"/>
      <c r="EU21" s="16"/>
      <c r="EV21" s="16"/>
      <c r="EW21" s="16"/>
      <c r="EX21" s="16"/>
      <c r="EY21" s="16"/>
      <c r="EZ21" s="16"/>
      <c r="FA21" s="16"/>
      <c r="FB21" s="16"/>
      <c r="FC21" s="16"/>
      <c r="FD21" s="16"/>
      <c r="FE21" s="16"/>
    </row>
    <row r="22" spans="1:161" s="9" customFormat="1" ht="13.5" customHeight="1" x14ac:dyDescent="0.2">
      <c r="A22" s="10"/>
      <c r="B22" s="17" t="s">
        <v>11</v>
      </c>
      <c r="C22" s="17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  <c r="O22" s="17"/>
      <c r="P22" s="17"/>
      <c r="Q22" s="18"/>
      <c r="R22" s="10"/>
      <c r="S22" s="19" t="s">
        <v>12</v>
      </c>
      <c r="T22" s="19"/>
      <c r="U22" s="19"/>
      <c r="V22" s="19"/>
      <c r="W22" s="19"/>
      <c r="X22" s="19"/>
      <c r="Y22" s="19"/>
      <c r="Z22" s="19"/>
      <c r="AA22" s="19"/>
      <c r="AB22" s="19"/>
      <c r="AC22" s="19"/>
      <c r="AD22" s="19"/>
      <c r="AE22" s="19"/>
      <c r="AF22" s="19"/>
      <c r="AG22" s="19"/>
      <c r="AH22" s="19"/>
      <c r="AI22" s="20"/>
      <c r="AJ22" s="61">
        <v>5.7</v>
      </c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16"/>
      <c r="BC22" s="16"/>
      <c r="BD22" s="16"/>
      <c r="BE22" s="16"/>
      <c r="BF22" s="16"/>
      <c r="BG22" s="16"/>
      <c r="BH22" s="16"/>
      <c r="BI22" s="16"/>
      <c r="BJ22" s="16"/>
      <c r="BK22" s="16"/>
      <c r="BL22" s="16"/>
      <c r="BM22" s="16"/>
      <c r="BN22" s="16"/>
      <c r="BO22" s="16"/>
      <c r="BP22" s="16"/>
      <c r="BQ22" s="16"/>
      <c r="BR22" s="61">
        <v>20.3</v>
      </c>
      <c r="BS22" s="61"/>
      <c r="BT22" s="61"/>
      <c r="BU22" s="61"/>
      <c r="BV22" s="61"/>
      <c r="BW22" s="61"/>
      <c r="BX22" s="61"/>
      <c r="BY22" s="61"/>
      <c r="BZ22" s="61">
        <v>20.3</v>
      </c>
      <c r="CA22" s="61"/>
      <c r="CB22" s="61"/>
      <c r="CC22" s="61"/>
      <c r="CD22" s="61"/>
      <c r="CE22" s="61"/>
      <c r="CF22" s="61"/>
      <c r="CG22" s="61"/>
      <c r="CH22" s="61">
        <v>5.7</v>
      </c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>
        <v>20.3</v>
      </c>
      <c r="DD22" s="61"/>
      <c r="DE22" s="61"/>
      <c r="DF22" s="61"/>
      <c r="DG22" s="61"/>
      <c r="DH22" s="61"/>
      <c r="DI22" s="61"/>
      <c r="DJ22" s="61"/>
      <c r="DK22" s="61"/>
      <c r="DL22" s="61"/>
      <c r="DM22" s="61"/>
      <c r="DN22" s="61"/>
      <c r="DO22" s="61"/>
      <c r="DP22" s="61"/>
      <c r="DQ22" s="61"/>
      <c r="DR22" s="61"/>
      <c r="DS22" s="61"/>
      <c r="DT22" s="61"/>
      <c r="DU22" s="16">
        <v>3</v>
      </c>
      <c r="DV22" s="16"/>
      <c r="DW22" s="16"/>
      <c r="DX22" s="16"/>
      <c r="DY22" s="16"/>
      <c r="DZ22" s="16"/>
      <c r="EA22" s="16"/>
      <c r="EB22" s="16"/>
      <c r="EC22" s="16"/>
      <c r="ED22" s="16"/>
      <c r="EE22" s="61">
        <f>3194/696</f>
        <v>4.5890804597701154</v>
      </c>
      <c r="EF22" s="61"/>
      <c r="EG22" s="61"/>
      <c r="EH22" s="61"/>
      <c r="EI22" s="61"/>
      <c r="EJ22" s="61"/>
      <c r="EK22" s="61"/>
      <c r="EL22" s="61"/>
      <c r="EM22" s="61"/>
      <c r="EN22" s="61"/>
      <c r="EO22" s="61">
        <f>AJ22+EE22</f>
        <v>10.289080459770116</v>
      </c>
      <c r="EP22" s="16"/>
      <c r="EQ22" s="16"/>
      <c r="ER22" s="16"/>
      <c r="ES22" s="16"/>
      <c r="ET22" s="16"/>
      <c r="EU22" s="16"/>
      <c r="EV22" s="16"/>
      <c r="EW22" s="16"/>
      <c r="EX22" s="16"/>
      <c r="EY22" s="16"/>
      <c r="EZ22" s="16"/>
      <c r="FA22" s="16"/>
      <c r="FB22" s="16"/>
      <c r="FC22" s="16"/>
      <c r="FD22" s="16"/>
      <c r="FE22" s="16"/>
    </row>
    <row r="23" spans="1:161" s="9" customFormat="1" ht="39.75" customHeight="1" x14ac:dyDescent="0.2">
      <c r="A23" s="10"/>
      <c r="B23" s="17" t="s">
        <v>33</v>
      </c>
      <c r="C23" s="17"/>
      <c r="D23" s="17"/>
      <c r="E23" s="17"/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8"/>
      <c r="R23" s="10"/>
      <c r="S23" s="19" t="s">
        <v>13</v>
      </c>
      <c r="T23" s="19"/>
      <c r="U23" s="19"/>
      <c r="V23" s="19"/>
      <c r="W23" s="19"/>
      <c r="X23" s="19"/>
      <c r="Y23" s="19"/>
      <c r="Z23" s="19"/>
      <c r="AA23" s="19"/>
      <c r="AB23" s="19"/>
      <c r="AC23" s="19"/>
      <c r="AD23" s="19"/>
      <c r="AE23" s="19"/>
      <c r="AF23" s="19"/>
      <c r="AG23" s="19"/>
      <c r="AH23" s="19"/>
      <c r="AI23" s="20"/>
      <c r="AJ23" s="62">
        <f>2111/696</f>
        <v>3.0330459770114944</v>
      </c>
      <c r="AK23" s="62"/>
      <c r="AL23" s="62"/>
      <c r="AM23" s="62"/>
      <c r="AN23" s="62"/>
      <c r="AO23" s="62"/>
      <c r="AP23" s="62"/>
      <c r="AQ23" s="62"/>
      <c r="AR23" s="62"/>
      <c r="AS23" s="62"/>
      <c r="AT23" s="62"/>
      <c r="AU23" s="62"/>
      <c r="AV23" s="62"/>
      <c r="AW23" s="62"/>
      <c r="AX23" s="62"/>
      <c r="AY23" s="62"/>
      <c r="AZ23" s="62"/>
      <c r="BA23" s="62"/>
      <c r="BB23" s="16"/>
      <c r="BC23" s="16"/>
      <c r="BD23" s="16"/>
      <c r="BE23" s="16"/>
      <c r="BF23" s="16"/>
      <c r="BG23" s="16"/>
      <c r="BH23" s="16"/>
      <c r="BI23" s="16"/>
      <c r="BJ23" s="16"/>
      <c r="BK23" s="16"/>
      <c r="BL23" s="16"/>
      <c r="BM23" s="16"/>
      <c r="BN23" s="16"/>
      <c r="BO23" s="16"/>
      <c r="BP23" s="16"/>
      <c r="BQ23" s="16"/>
      <c r="BR23" s="16"/>
      <c r="BS23" s="16"/>
      <c r="BT23" s="16"/>
      <c r="BU23" s="16"/>
      <c r="BV23" s="16"/>
      <c r="BW23" s="16"/>
      <c r="BX23" s="16"/>
      <c r="BY23" s="16"/>
      <c r="BZ23" s="16"/>
      <c r="CA23" s="16"/>
      <c r="CB23" s="16"/>
      <c r="CC23" s="16"/>
      <c r="CD23" s="16"/>
      <c r="CE23" s="16"/>
      <c r="CF23" s="16"/>
      <c r="CG23" s="16"/>
      <c r="CH23" s="16"/>
      <c r="CI23" s="16"/>
      <c r="CJ23" s="16"/>
      <c r="CK23" s="16"/>
      <c r="CL23" s="16"/>
      <c r="CM23" s="16"/>
      <c r="CN23" s="16"/>
      <c r="CO23" s="16"/>
      <c r="CP23" s="16"/>
      <c r="CQ23" s="16"/>
      <c r="CR23" s="16"/>
      <c r="CS23" s="16"/>
      <c r="CT23" s="16"/>
      <c r="CU23" s="16"/>
      <c r="CV23" s="16"/>
      <c r="CW23" s="16"/>
      <c r="CX23" s="16"/>
      <c r="CY23" s="16"/>
      <c r="CZ23" s="16"/>
      <c r="DA23" s="16"/>
      <c r="DB23" s="16"/>
      <c r="DC23" s="16"/>
      <c r="DD23" s="16"/>
      <c r="DE23" s="16"/>
      <c r="DF23" s="16"/>
      <c r="DG23" s="16"/>
      <c r="DH23" s="16"/>
      <c r="DI23" s="16"/>
      <c r="DJ23" s="16"/>
      <c r="DK23" s="16"/>
      <c r="DL23" s="16"/>
      <c r="DM23" s="16"/>
      <c r="DN23" s="16"/>
      <c r="DO23" s="16"/>
      <c r="DP23" s="16"/>
      <c r="DQ23" s="16"/>
      <c r="DR23" s="16"/>
      <c r="DS23" s="16"/>
      <c r="DT23" s="16"/>
      <c r="DU23" s="63">
        <f>596/696</f>
        <v>0.85632183908045978</v>
      </c>
      <c r="DV23" s="64"/>
      <c r="DW23" s="64"/>
      <c r="DX23" s="64"/>
      <c r="DY23" s="64"/>
      <c r="DZ23" s="64"/>
      <c r="EA23" s="64"/>
      <c r="EB23" s="64"/>
      <c r="EC23" s="64"/>
      <c r="ED23" s="65"/>
      <c r="EE23" s="63">
        <f>596/696</f>
        <v>0.85632183908045978</v>
      </c>
      <c r="EF23" s="64"/>
      <c r="EG23" s="64"/>
      <c r="EH23" s="64"/>
      <c r="EI23" s="64"/>
      <c r="EJ23" s="64"/>
      <c r="EK23" s="64"/>
      <c r="EL23" s="64"/>
      <c r="EM23" s="64"/>
      <c r="EN23" s="65"/>
      <c r="EO23" s="61">
        <f>AJ23+EE23</f>
        <v>3.889367816091954</v>
      </c>
      <c r="EP23" s="61"/>
      <c r="EQ23" s="61"/>
      <c r="ER23" s="61"/>
      <c r="ES23" s="61"/>
      <c r="ET23" s="61"/>
      <c r="EU23" s="61"/>
      <c r="EV23" s="61"/>
      <c r="EW23" s="61"/>
      <c r="EX23" s="61"/>
      <c r="EY23" s="61"/>
      <c r="EZ23" s="61"/>
      <c r="FA23" s="61"/>
      <c r="FB23" s="61"/>
      <c r="FC23" s="61"/>
      <c r="FD23" s="61"/>
      <c r="FE23" s="61"/>
    </row>
    <row r="24" spans="1:161" s="9" customFormat="1" ht="39.75" customHeight="1" x14ac:dyDescent="0.2">
      <c r="A24" s="10"/>
      <c r="B24" s="17"/>
      <c r="C24" s="17"/>
      <c r="D24" s="17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8"/>
      <c r="R24" s="10"/>
      <c r="S24" s="19" t="s">
        <v>14</v>
      </c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  <c r="AE24" s="19"/>
      <c r="AF24" s="19"/>
      <c r="AG24" s="19"/>
      <c r="AH24" s="19"/>
      <c r="AI24" s="20"/>
      <c r="AJ24" s="16"/>
      <c r="AK24" s="16"/>
      <c r="AL24" s="16"/>
      <c r="AM24" s="16"/>
      <c r="AN24" s="16"/>
      <c r="AO24" s="16"/>
      <c r="AP24" s="16"/>
      <c r="AQ24" s="16"/>
      <c r="AR24" s="16"/>
      <c r="AS24" s="16"/>
      <c r="AT24" s="16"/>
      <c r="AU24" s="16"/>
      <c r="AV24" s="16"/>
      <c r="AW24" s="16"/>
      <c r="AX24" s="16"/>
      <c r="AY24" s="16"/>
      <c r="AZ24" s="16"/>
      <c r="BA24" s="16"/>
      <c r="BB24" s="16"/>
      <c r="BC24" s="16"/>
      <c r="BD24" s="16"/>
      <c r="BE24" s="16"/>
      <c r="BF24" s="16"/>
      <c r="BG24" s="16"/>
      <c r="BH24" s="16"/>
      <c r="BI24" s="16"/>
      <c r="BJ24" s="16"/>
      <c r="BK24" s="16"/>
      <c r="BL24" s="16"/>
      <c r="BM24" s="16"/>
      <c r="BN24" s="16"/>
      <c r="BO24" s="16"/>
      <c r="BP24" s="16"/>
      <c r="BQ24" s="16"/>
      <c r="BR24" s="16"/>
      <c r="BS24" s="16"/>
      <c r="BT24" s="16"/>
      <c r="BU24" s="16"/>
      <c r="BV24" s="16"/>
      <c r="BW24" s="16"/>
      <c r="BX24" s="16"/>
      <c r="BY24" s="16"/>
      <c r="BZ24" s="16"/>
      <c r="CA24" s="16"/>
      <c r="CB24" s="16"/>
      <c r="CC24" s="16"/>
      <c r="CD24" s="16"/>
      <c r="CE24" s="16"/>
      <c r="CF24" s="16"/>
      <c r="CG24" s="16"/>
      <c r="CH24" s="16"/>
      <c r="CI24" s="16"/>
      <c r="CJ24" s="16"/>
      <c r="CK24" s="16"/>
      <c r="CL24" s="16"/>
      <c r="CM24" s="16"/>
      <c r="CN24" s="16"/>
      <c r="CO24" s="16"/>
      <c r="CP24" s="16"/>
      <c r="CQ24" s="16"/>
      <c r="CR24" s="16"/>
      <c r="CS24" s="16"/>
      <c r="CT24" s="16"/>
      <c r="CU24" s="16"/>
      <c r="CV24" s="16"/>
      <c r="CW24" s="16"/>
      <c r="CX24" s="16"/>
      <c r="CY24" s="16"/>
      <c r="CZ24" s="16"/>
      <c r="DA24" s="16"/>
      <c r="DB24" s="16"/>
      <c r="DC24" s="16"/>
      <c r="DD24" s="16"/>
      <c r="DE24" s="16"/>
      <c r="DF24" s="16"/>
      <c r="DG24" s="16"/>
      <c r="DH24" s="16"/>
      <c r="DI24" s="16"/>
      <c r="DJ24" s="16"/>
      <c r="DK24" s="16"/>
      <c r="DL24" s="16"/>
      <c r="DM24" s="16"/>
      <c r="DN24" s="16"/>
      <c r="DO24" s="16"/>
      <c r="DP24" s="16"/>
      <c r="DQ24" s="16"/>
      <c r="DR24" s="16"/>
      <c r="DS24" s="16"/>
      <c r="DT24" s="16"/>
      <c r="DU24" s="16"/>
      <c r="DV24" s="16"/>
      <c r="DW24" s="16"/>
      <c r="DX24" s="16"/>
      <c r="DY24" s="16"/>
      <c r="DZ24" s="16"/>
      <c r="EA24" s="16"/>
      <c r="EB24" s="16"/>
      <c r="EC24" s="16"/>
      <c r="ED24" s="16"/>
      <c r="EE24" s="16"/>
      <c r="EF24" s="16"/>
      <c r="EG24" s="16"/>
      <c r="EH24" s="16"/>
      <c r="EI24" s="16"/>
      <c r="EJ24" s="16"/>
      <c r="EK24" s="16"/>
      <c r="EL24" s="16"/>
      <c r="EM24" s="16"/>
      <c r="EN24" s="16"/>
      <c r="EO24" s="16"/>
      <c r="EP24" s="16"/>
      <c r="EQ24" s="16"/>
      <c r="ER24" s="16"/>
      <c r="ES24" s="16"/>
      <c r="ET24" s="16"/>
      <c r="EU24" s="16"/>
      <c r="EV24" s="16"/>
      <c r="EW24" s="16"/>
      <c r="EX24" s="16"/>
      <c r="EY24" s="16"/>
      <c r="EZ24" s="16"/>
      <c r="FA24" s="16"/>
      <c r="FB24" s="16"/>
      <c r="FC24" s="16"/>
      <c r="FD24" s="16"/>
      <c r="FE24" s="16"/>
    </row>
    <row r="25" spans="1:161" s="9" customFormat="1" ht="53.25" customHeight="1" x14ac:dyDescent="0.2">
      <c r="A25" s="10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8"/>
      <c r="R25" s="10"/>
      <c r="S25" s="19" t="s">
        <v>25</v>
      </c>
      <c r="T25" s="19"/>
      <c r="U25" s="19"/>
      <c r="V25" s="19"/>
      <c r="W25" s="19"/>
      <c r="X25" s="19"/>
      <c r="Y25" s="19"/>
      <c r="Z25" s="19"/>
      <c r="AA25" s="19"/>
      <c r="AB25" s="19"/>
      <c r="AC25" s="19"/>
      <c r="AD25" s="19"/>
      <c r="AE25" s="19"/>
      <c r="AF25" s="19"/>
      <c r="AG25" s="19"/>
      <c r="AH25" s="19"/>
      <c r="AI25" s="20"/>
      <c r="AJ25" s="16"/>
      <c r="AK25" s="16"/>
      <c r="AL25" s="16"/>
      <c r="AM25" s="16"/>
      <c r="AN25" s="16"/>
      <c r="AO25" s="16"/>
      <c r="AP25" s="16"/>
      <c r="AQ25" s="16"/>
      <c r="AR25" s="16"/>
      <c r="AS25" s="16"/>
      <c r="AT25" s="16"/>
      <c r="AU25" s="16"/>
      <c r="AV25" s="16"/>
      <c r="AW25" s="16"/>
      <c r="AX25" s="16"/>
      <c r="AY25" s="16"/>
      <c r="AZ25" s="16"/>
      <c r="BA25" s="16"/>
      <c r="BB25" s="16"/>
      <c r="BC25" s="16"/>
      <c r="BD25" s="16"/>
      <c r="BE25" s="16"/>
      <c r="BF25" s="16"/>
      <c r="BG25" s="16"/>
      <c r="BH25" s="16"/>
      <c r="BI25" s="16"/>
      <c r="BJ25" s="16"/>
      <c r="BK25" s="16"/>
      <c r="BL25" s="16"/>
      <c r="BM25" s="16"/>
      <c r="BN25" s="16"/>
      <c r="BO25" s="16"/>
      <c r="BP25" s="16"/>
      <c r="BQ25" s="16"/>
      <c r="BR25" s="16"/>
      <c r="BS25" s="16"/>
      <c r="BT25" s="16"/>
      <c r="BU25" s="16"/>
      <c r="BV25" s="16"/>
      <c r="BW25" s="16"/>
      <c r="BX25" s="16"/>
      <c r="BY25" s="16"/>
      <c r="BZ25" s="16"/>
      <c r="CA25" s="16"/>
      <c r="CB25" s="16"/>
      <c r="CC25" s="16"/>
      <c r="CD25" s="16"/>
      <c r="CE25" s="16"/>
      <c r="CF25" s="16"/>
      <c r="CG25" s="16"/>
      <c r="CH25" s="16"/>
      <c r="CI25" s="16"/>
      <c r="CJ25" s="16"/>
      <c r="CK25" s="16"/>
      <c r="CL25" s="16"/>
      <c r="CM25" s="16"/>
      <c r="CN25" s="16"/>
      <c r="CO25" s="16"/>
      <c r="CP25" s="16"/>
      <c r="CQ25" s="16"/>
      <c r="CR25" s="16"/>
      <c r="CS25" s="16"/>
      <c r="CT25" s="16"/>
      <c r="CU25" s="16"/>
      <c r="CV25" s="16"/>
      <c r="CW25" s="16"/>
      <c r="CX25" s="16"/>
      <c r="CY25" s="16"/>
      <c r="CZ25" s="16"/>
      <c r="DA25" s="16"/>
      <c r="DB25" s="16"/>
      <c r="DC25" s="16"/>
      <c r="DD25" s="16"/>
      <c r="DE25" s="16"/>
      <c r="DF25" s="16"/>
      <c r="DG25" s="16"/>
      <c r="DH25" s="16"/>
      <c r="DI25" s="16"/>
      <c r="DJ25" s="16"/>
      <c r="DK25" s="16"/>
      <c r="DL25" s="16"/>
      <c r="DM25" s="16"/>
      <c r="DN25" s="16"/>
      <c r="DO25" s="16"/>
      <c r="DP25" s="16"/>
      <c r="DQ25" s="16"/>
      <c r="DR25" s="16"/>
      <c r="DS25" s="16"/>
      <c r="DT25" s="16"/>
      <c r="DU25" s="16"/>
      <c r="DV25" s="16"/>
      <c r="DW25" s="16"/>
      <c r="DX25" s="16"/>
      <c r="DY25" s="16"/>
      <c r="DZ25" s="16"/>
      <c r="EA25" s="16"/>
      <c r="EB25" s="16"/>
      <c r="EC25" s="16"/>
      <c r="ED25" s="16"/>
      <c r="EE25" s="16"/>
      <c r="EF25" s="16"/>
      <c r="EG25" s="16"/>
      <c r="EH25" s="16"/>
      <c r="EI25" s="16"/>
      <c r="EJ25" s="16"/>
      <c r="EK25" s="16"/>
      <c r="EL25" s="16"/>
      <c r="EM25" s="16"/>
      <c r="EN25" s="16"/>
      <c r="EO25" s="16"/>
      <c r="EP25" s="16"/>
      <c r="EQ25" s="16"/>
      <c r="ER25" s="16"/>
      <c r="ES25" s="16"/>
      <c r="ET25" s="16"/>
      <c r="EU25" s="16"/>
      <c r="EV25" s="16"/>
      <c r="EW25" s="16"/>
      <c r="EX25" s="16"/>
      <c r="EY25" s="16"/>
      <c r="EZ25" s="16"/>
      <c r="FA25" s="16"/>
      <c r="FB25" s="16"/>
      <c r="FC25" s="16"/>
      <c r="FD25" s="16"/>
      <c r="FE25" s="16"/>
    </row>
    <row r="26" spans="1:161" s="9" customFormat="1" ht="57" customHeight="1" x14ac:dyDescent="0.2">
      <c r="A26" s="10"/>
      <c r="B26" s="21" t="s">
        <v>26</v>
      </c>
      <c r="C26" s="21"/>
      <c r="D26" s="21"/>
      <c r="E26" s="21"/>
      <c r="F26" s="21"/>
      <c r="G26" s="21"/>
      <c r="H26" s="21"/>
      <c r="I26" s="21"/>
      <c r="J26" s="21"/>
      <c r="K26" s="21"/>
      <c r="L26" s="21"/>
      <c r="M26" s="21"/>
      <c r="N26" s="21"/>
      <c r="O26" s="21"/>
      <c r="P26" s="21"/>
      <c r="Q26" s="22"/>
      <c r="R26" s="10"/>
      <c r="S26" s="19" t="s">
        <v>12</v>
      </c>
      <c r="T26" s="19"/>
      <c r="U26" s="19"/>
      <c r="V26" s="19"/>
      <c r="W26" s="19"/>
      <c r="X26" s="19"/>
      <c r="Y26" s="19"/>
      <c r="Z26" s="19"/>
      <c r="AA26" s="19"/>
      <c r="AB26" s="19"/>
      <c r="AC26" s="19"/>
      <c r="AD26" s="19"/>
      <c r="AE26" s="19"/>
      <c r="AF26" s="19"/>
      <c r="AG26" s="19"/>
      <c r="AH26" s="19"/>
      <c r="AI26" s="20"/>
      <c r="AJ26" s="16"/>
      <c r="AK26" s="16"/>
      <c r="AL26" s="16"/>
      <c r="AM26" s="16"/>
      <c r="AN26" s="16"/>
      <c r="AO26" s="16"/>
      <c r="AP26" s="16"/>
      <c r="AQ26" s="16"/>
      <c r="AR26" s="16"/>
      <c r="AS26" s="16"/>
      <c r="AT26" s="16"/>
      <c r="AU26" s="16"/>
      <c r="AV26" s="16"/>
      <c r="AW26" s="16"/>
      <c r="AX26" s="16"/>
      <c r="AY26" s="16"/>
      <c r="AZ26" s="16"/>
      <c r="BA26" s="16"/>
      <c r="BB26" s="16"/>
      <c r="BC26" s="16"/>
      <c r="BD26" s="16"/>
      <c r="BE26" s="16"/>
      <c r="BF26" s="16"/>
      <c r="BG26" s="16"/>
      <c r="BH26" s="16"/>
      <c r="BI26" s="16"/>
      <c r="BJ26" s="16"/>
      <c r="BK26" s="16"/>
      <c r="BL26" s="16"/>
      <c r="BM26" s="16"/>
      <c r="BN26" s="16"/>
      <c r="BO26" s="16"/>
      <c r="BP26" s="16"/>
      <c r="BQ26" s="16"/>
      <c r="BR26" s="16"/>
      <c r="BS26" s="16"/>
      <c r="BT26" s="16"/>
      <c r="BU26" s="16"/>
      <c r="BV26" s="16"/>
      <c r="BW26" s="16"/>
      <c r="BX26" s="16"/>
      <c r="BY26" s="16"/>
      <c r="BZ26" s="16"/>
      <c r="CA26" s="16"/>
      <c r="CB26" s="16"/>
      <c r="CC26" s="16"/>
      <c r="CD26" s="16"/>
      <c r="CE26" s="16"/>
      <c r="CF26" s="16"/>
      <c r="CG26" s="16"/>
      <c r="CH26" s="16"/>
      <c r="CI26" s="16"/>
      <c r="CJ26" s="16"/>
      <c r="CK26" s="16"/>
      <c r="CL26" s="16"/>
      <c r="CM26" s="16"/>
      <c r="CN26" s="16"/>
      <c r="CO26" s="16"/>
      <c r="CP26" s="16"/>
      <c r="CQ26" s="16"/>
      <c r="CR26" s="16"/>
      <c r="CS26" s="16"/>
      <c r="CT26" s="16"/>
      <c r="CU26" s="16"/>
      <c r="CV26" s="16"/>
      <c r="CW26" s="16"/>
      <c r="CX26" s="16"/>
      <c r="CY26" s="16"/>
      <c r="CZ26" s="16"/>
      <c r="DA26" s="16"/>
      <c r="DB26" s="16"/>
      <c r="DC26" s="16"/>
      <c r="DD26" s="16"/>
      <c r="DE26" s="16"/>
      <c r="DF26" s="16"/>
      <c r="DG26" s="16"/>
      <c r="DH26" s="16"/>
      <c r="DI26" s="16"/>
      <c r="DJ26" s="16"/>
      <c r="DK26" s="16"/>
      <c r="DL26" s="16"/>
      <c r="DM26" s="16"/>
      <c r="DN26" s="16"/>
      <c r="DO26" s="16"/>
      <c r="DP26" s="16"/>
      <c r="DQ26" s="16"/>
      <c r="DR26" s="16"/>
      <c r="DS26" s="16"/>
      <c r="DT26" s="16"/>
      <c r="DU26" s="16"/>
      <c r="DV26" s="16"/>
      <c r="DW26" s="16"/>
      <c r="DX26" s="16"/>
      <c r="DY26" s="16"/>
      <c r="DZ26" s="16"/>
      <c r="EA26" s="16"/>
      <c r="EB26" s="16"/>
      <c r="EC26" s="16"/>
      <c r="ED26" s="16"/>
      <c r="EE26" s="16"/>
      <c r="EF26" s="16"/>
      <c r="EG26" s="16"/>
      <c r="EH26" s="16"/>
      <c r="EI26" s="16"/>
      <c r="EJ26" s="16"/>
      <c r="EK26" s="16"/>
      <c r="EL26" s="16"/>
      <c r="EM26" s="16"/>
      <c r="EN26" s="16"/>
      <c r="EO26" s="16"/>
      <c r="EP26" s="16"/>
      <c r="EQ26" s="16"/>
      <c r="ER26" s="16"/>
      <c r="ES26" s="16"/>
      <c r="ET26" s="16"/>
      <c r="EU26" s="16"/>
      <c r="EV26" s="16"/>
      <c r="EW26" s="16"/>
      <c r="EX26" s="16"/>
      <c r="EY26" s="16"/>
      <c r="EZ26" s="16"/>
      <c r="FA26" s="16"/>
      <c r="FB26" s="16"/>
      <c r="FC26" s="16"/>
      <c r="FD26" s="16"/>
      <c r="FE26" s="16"/>
    </row>
    <row r="27" spans="1:161" s="9" customFormat="1" ht="39.75" customHeight="1" x14ac:dyDescent="0.2">
      <c r="A27" s="10"/>
      <c r="B27" s="17"/>
      <c r="C27" s="17"/>
      <c r="D27" s="17"/>
      <c r="E27" s="17"/>
      <c r="F27" s="17"/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8"/>
      <c r="R27" s="10"/>
      <c r="S27" s="19" t="s">
        <v>13</v>
      </c>
      <c r="T27" s="19"/>
      <c r="U27" s="19"/>
      <c r="V27" s="19"/>
      <c r="W27" s="19"/>
      <c r="X27" s="19"/>
      <c r="Y27" s="19"/>
      <c r="Z27" s="19"/>
      <c r="AA27" s="19"/>
      <c r="AB27" s="19"/>
      <c r="AC27" s="19"/>
      <c r="AD27" s="19"/>
      <c r="AE27" s="19"/>
      <c r="AF27" s="19"/>
      <c r="AG27" s="19"/>
      <c r="AH27" s="19"/>
      <c r="AI27" s="20"/>
      <c r="AJ27" s="16"/>
      <c r="AK27" s="16"/>
      <c r="AL27" s="16"/>
      <c r="AM27" s="16"/>
      <c r="AN27" s="16"/>
      <c r="AO27" s="16"/>
      <c r="AP27" s="16"/>
      <c r="AQ27" s="16"/>
      <c r="AR27" s="16"/>
      <c r="AS27" s="16"/>
      <c r="AT27" s="16"/>
      <c r="AU27" s="16"/>
      <c r="AV27" s="16"/>
      <c r="AW27" s="16"/>
      <c r="AX27" s="16"/>
      <c r="AY27" s="16"/>
      <c r="AZ27" s="16"/>
      <c r="BA27" s="16"/>
      <c r="BB27" s="16"/>
      <c r="BC27" s="16"/>
      <c r="BD27" s="16"/>
      <c r="BE27" s="16"/>
      <c r="BF27" s="16"/>
      <c r="BG27" s="16"/>
      <c r="BH27" s="16"/>
      <c r="BI27" s="16"/>
      <c r="BJ27" s="16"/>
      <c r="BK27" s="16"/>
      <c r="BL27" s="16"/>
      <c r="BM27" s="16"/>
      <c r="BN27" s="16"/>
      <c r="BO27" s="16"/>
      <c r="BP27" s="16"/>
      <c r="BQ27" s="16"/>
      <c r="BR27" s="16"/>
      <c r="BS27" s="16"/>
      <c r="BT27" s="16"/>
      <c r="BU27" s="16"/>
      <c r="BV27" s="16"/>
      <c r="BW27" s="16"/>
      <c r="BX27" s="16"/>
      <c r="BY27" s="16"/>
      <c r="BZ27" s="16"/>
      <c r="CA27" s="16"/>
      <c r="CB27" s="16"/>
      <c r="CC27" s="16"/>
      <c r="CD27" s="16"/>
      <c r="CE27" s="16"/>
      <c r="CF27" s="16"/>
      <c r="CG27" s="16"/>
      <c r="CH27" s="16"/>
      <c r="CI27" s="16"/>
      <c r="CJ27" s="16"/>
      <c r="CK27" s="16"/>
      <c r="CL27" s="16"/>
      <c r="CM27" s="16"/>
      <c r="CN27" s="16"/>
      <c r="CO27" s="16"/>
      <c r="CP27" s="16"/>
      <c r="CQ27" s="16"/>
      <c r="CR27" s="16"/>
      <c r="CS27" s="16"/>
      <c r="CT27" s="16"/>
      <c r="CU27" s="16"/>
      <c r="CV27" s="16"/>
      <c r="CW27" s="16"/>
      <c r="CX27" s="16"/>
      <c r="CY27" s="16"/>
      <c r="CZ27" s="16"/>
      <c r="DA27" s="16"/>
      <c r="DB27" s="16"/>
      <c r="DC27" s="16"/>
      <c r="DD27" s="16"/>
      <c r="DE27" s="16"/>
      <c r="DF27" s="16"/>
      <c r="DG27" s="16"/>
      <c r="DH27" s="16"/>
      <c r="DI27" s="16"/>
      <c r="DJ27" s="16"/>
      <c r="DK27" s="16"/>
      <c r="DL27" s="16"/>
      <c r="DM27" s="16"/>
      <c r="DN27" s="16"/>
      <c r="DO27" s="16"/>
      <c r="DP27" s="16"/>
      <c r="DQ27" s="16"/>
      <c r="DR27" s="16"/>
      <c r="DS27" s="16"/>
      <c r="DT27" s="16"/>
      <c r="DU27" s="16"/>
      <c r="DV27" s="16"/>
      <c r="DW27" s="16"/>
      <c r="DX27" s="16"/>
      <c r="DY27" s="16"/>
      <c r="DZ27" s="16"/>
      <c r="EA27" s="16"/>
      <c r="EB27" s="16"/>
      <c r="EC27" s="16"/>
      <c r="ED27" s="16"/>
      <c r="EE27" s="16"/>
      <c r="EF27" s="16"/>
      <c r="EG27" s="16"/>
      <c r="EH27" s="16"/>
      <c r="EI27" s="16"/>
      <c r="EJ27" s="16"/>
      <c r="EK27" s="16"/>
      <c r="EL27" s="16"/>
      <c r="EM27" s="16"/>
      <c r="EN27" s="16"/>
      <c r="EO27" s="16"/>
      <c r="EP27" s="16"/>
      <c r="EQ27" s="16"/>
      <c r="ER27" s="16"/>
      <c r="ES27" s="16"/>
      <c r="ET27" s="16"/>
      <c r="EU27" s="16"/>
      <c r="EV27" s="16"/>
      <c r="EW27" s="16"/>
      <c r="EX27" s="16"/>
      <c r="EY27" s="16"/>
      <c r="EZ27" s="16"/>
      <c r="FA27" s="16"/>
      <c r="FB27" s="16"/>
      <c r="FC27" s="16"/>
      <c r="FD27" s="16"/>
      <c r="FE27" s="16"/>
    </row>
    <row r="28" spans="1:161" s="9" customFormat="1" ht="39.75" customHeight="1" x14ac:dyDescent="0.2">
      <c r="A28" s="10"/>
      <c r="B28" s="17"/>
      <c r="C28" s="17"/>
      <c r="D28" s="17"/>
      <c r="E28" s="17"/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8"/>
      <c r="R28" s="10"/>
      <c r="S28" s="19" t="s">
        <v>14</v>
      </c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20"/>
      <c r="AJ28" s="16"/>
      <c r="AK28" s="16"/>
      <c r="AL28" s="16"/>
      <c r="AM28" s="16"/>
      <c r="AN28" s="16"/>
      <c r="AO28" s="16"/>
      <c r="AP28" s="16"/>
      <c r="AQ28" s="16"/>
      <c r="AR28" s="16"/>
      <c r="AS28" s="16"/>
      <c r="AT28" s="16"/>
      <c r="AU28" s="16"/>
      <c r="AV28" s="16"/>
      <c r="AW28" s="16"/>
      <c r="AX28" s="16"/>
      <c r="AY28" s="16"/>
      <c r="AZ28" s="16"/>
      <c r="BA28" s="16"/>
      <c r="BB28" s="16"/>
      <c r="BC28" s="16"/>
      <c r="BD28" s="16"/>
      <c r="BE28" s="16"/>
      <c r="BF28" s="16"/>
      <c r="BG28" s="16"/>
      <c r="BH28" s="16"/>
      <c r="BI28" s="16"/>
      <c r="BJ28" s="16"/>
      <c r="BK28" s="16"/>
      <c r="BL28" s="16"/>
      <c r="BM28" s="16"/>
      <c r="BN28" s="16"/>
      <c r="BO28" s="16"/>
      <c r="BP28" s="16"/>
      <c r="BQ28" s="16"/>
      <c r="BR28" s="16"/>
      <c r="BS28" s="16"/>
      <c r="BT28" s="16"/>
      <c r="BU28" s="16"/>
      <c r="BV28" s="16"/>
      <c r="BW28" s="16"/>
      <c r="BX28" s="16"/>
      <c r="BY28" s="16"/>
      <c r="BZ28" s="16"/>
      <c r="CA28" s="16"/>
      <c r="CB28" s="16"/>
      <c r="CC28" s="16"/>
      <c r="CD28" s="16"/>
      <c r="CE28" s="16"/>
      <c r="CF28" s="16"/>
      <c r="CG28" s="16"/>
      <c r="CH28" s="16"/>
      <c r="CI28" s="16"/>
      <c r="CJ28" s="16"/>
      <c r="CK28" s="16"/>
      <c r="CL28" s="16"/>
      <c r="CM28" s="16"/>
      <c r="CN28" s="16"/>
      <c r="CO28" s="16"/>
      <c r="CP28" s="16"/>
      <c r="CQ28" s="16"/>
      <c r="CR28" s="16"/>
      <c r="CS28" s="16"/>
      <c r="CT28" s="16"/>
      <c r="CU28" s="16"/>
      <c r="CV28" s="16"/>
      <c r="CW28" s="16"/>
      <c r="CX28" s="16"/>
      <c r="CY28" s="16"/>
      <c r="CZ28" s="16"/>
      <c r="DA28" s="16"/>
      <c r="DB28" s="16"/>
      <c r="DC28" s="16"/>
      <c r="DD28" s="16"/>
      <c r="DE28" s="16"/>
      <c r="DF28" s="16"/>
      <c r="DG28" s="16"/>
      <c r="DH28" s="16"/>
      <c r="DI28" s="16"/>
      <c r="DJ28" s="16"/>
      <c r="DK28" s="16"/>
      <c r="DL28" s="16"/>
      <c r="DM28" s="16"/>
      <c r="DN28" s="16"/>
      <c r="DO28" s="16"/>
      <c r="DP28" s="16"/>
      <c r="DQ28" s="16"/>
      <c r="DR28" s="16"/>
      <c r="DS28" s="16"/>
      <c r="DT28" s="16"/>
      <c r="DU28" s="16"/>
      <c r="DV28" s="16"/>
      <c r="DW28" s="16"/>
      <c r="DX28" s="16"/>
      <c r="DY28" s="16"/>
      <c r="DZ28" s="16"/>
      <c r="EA28" s="16"/>
      <c r="EB28" s="16"/>
      <c r="EC28" s="16"/>
      <c r="ED28" s="16"/>
      <c r="EE28" s="16"/>
      <c r="EF28" s="16"/>
      <c r="EG28" s="16"/>
      <c r="EH28" s="16"/>
      <c r="EI28" s="16"/>
      <c r="EJ28" s="16"/>
      <c r="EK28" s="16"/>
      <c r="EL28" s="16"/>
      <c r="EM28" s="16"/>
      <c r="EN28" s="16"/>
      <c r="EO28" s="16"/>
      <c r="EP28" s="16"/>
      <c r="EQ28" s="16"/>
      <c r="ER28" s="16"/>
      <c r="ES28" s="16"/>
      <c r="ET28" s="16"/>
      <c r="EU28" s="16"/>
      <c r="EV28" s="16"/>
      <c r="EW28" s="16"/>
      <c r="EX28" s="16"/>
      <c r="EY28" s="16"/>
      <c r="EZ28" s="16"/>
      <c r="FA28" s="16"/>
      <c r="FB28" s="16"/>
      <c r="FC28" s="16"/>
      <c r="FD28" s="16"/>
      <c r="FE28" s="16"/>
    </row>
    <row r="29" spans="1:161" s="9" customFormat="1" ht="53.25" customHeight="1" x14ac:dyDescent="0.2">
      <c r="A29" s="10"/>
      <c r="B29" s="17"/>
      <c r="C29" s="17"/>
      <c r="D29" s="17"/>
      <c r="E29" s="17"/>
      <c r="F29" s="17"/>
      <c r="G29" s="17"/>
      <c r="H29" s="17"/>
      <c r="I29" s="17"/>
      <c r="J29" s="17"/>
      <c r="K29" s="17"/>
      <c r="L29" s="17"/>
      <c r="M29" s="17"/>
      <c r="N29" s="17"/>
      <c r="O29" s="17"/>
      <c r="P29" s="17"/>
      <c r="Q29" s="18"/>
      <c r="R29" s="10"/>
      <c r="S29" s="19" t="s">
        <v>25</v>
      </c>
      <c r="T29" s="19"/>
      <c r="U29" s="19"/>
      <c r="V29" s="19"/>
      <c r="W29" s="19"/>
      <c r="X29" s="19"/>
      <c r="Y29" s="19"/>
      <c r="Z29" s="19"/>
      <c r="AA29" s="19"/>
      <c r="AB29" s="19"/>
      <c r="AC29" s="19"/>
      <c r="AD29" s="19"/>
      <c r="AE29" s="19"/>
      <c r="AF29" s="19"/>
      <c r="AG29" s="19"/>
      <c r="AH29" s="19"/>
      <c r="AI29" s="20"/>
      <c r="AJ29" s="16"/>
      <c r="AK29" s="16"/>
      <c r="AL29" s="16"/>
      <c r="AM29" s="16"/>
      <c r="AN29" s="16"/>
      <c r="AO29" s="16"/>
      <c r="AP29" s="16"/>
      <c r="AQ29" s="16"/>
      <c r="AR29" s="16"/>
      <c r="AS29" s="16"/>
      <c r="AT29" s="16"/>
      <c r="AU29" s="16"/>
      <c r="AV29" s="16"/>
      <c r="AW29" s="16"/>
      <c r="AX29" s="16"/>
      <c r="AY29" s="16"/>
      <c r="AZ29" s="16"/>
      <c r="BA29" s="16"/>
      <c r="BB29" s="16"/>
      <c r="BC29" s="16"/>
      <c r="BD29" s="16"/>
      <c r="BE29" s="16"/>
      <c r="BF29" s="16"/>
      <c r="BG29" s="16"/>
      <c r="BH29" s="16"/>
      <c r="BI29" s="16"/>
      <c r="BJ29" s="16"/>
      <c r="BK29" s="16"/>
      <c r="BL29" s="16"/>
      <c r="BM29" s="16"/>
      <c r="BN29" s="16"/>
      <c r="BO29" s="16"/>
      <c r="BP29" s="16"/>
      <c r="BQ29" s="16"/>
      <c r="BR29" s="16"/>
      <c r="BS29" s="16"/>
      <c r="BT29" s="16"/>
      <c r="BU29" s="16"/>
      <c r="BV29" s="16"/>
      <c r="BW29" s="16"/>
      <c r="BX29" s="16"/>
      <c r="BY29" s="16"/>
      <c r="BZ29" s="16"/>
      <c r="CA29" s="16"/>
      <c r="CB29" s="16"/>
      <c r="CC29" s="16"/>
      <c r="CD29" s="16"/>
      <c r="CE29" s="16"/>
      <c r="CF29" s="16"/>
      <c r="CG29" s="16"/>
      <c r="CH29" s="16"/>
      <c r="CI29" s="16"/>
      <c r="CJ29" s="16"/>
      <c r="CK29" s="16"/>
      <c r="CL29" s="16"/>
      <c r="CM29" s="16"/>
      <c r="CN29" s="16"/>
      <c r="CO29" s="16"/>
      <c r="CP29" s="16"/>
      <c r="CQ29" s="16"/>
      <c r="CR29" s="16"/>
      <c r="CS29" s="16"/>
      <c r="CT29" s="16"/>
      <c r="CU29" s="16"/>
      <c r="CV29" s="16"/>
      <c r="CW29" s="16"/>
      <c r="CX29" s="16"/>
      <c r="CY29" s="16"/>
      <c r="CZ29" s="16"/>
      <c r="DA29" s="16"/>
      <c r="DB29" s="16"/>
      <c r="DC29" s="16"/>
      <c r="DD29" s="16"/>
      <c r="DE29" s="16"/>
      <c r="DF29" s="16"/>
      <c r="DG29" s="16"/>
      <c r="DH29" s="16"/>
      <c r="DI29" s="16"/>
      <c r="DJ29" s="16"/>
      <c r="DK29" s="16"/>
      <c r="DL29" s="16"/>
      <c r="DM29" s="16"/>
      <c r="DN29" s="16"/>
      <c r="DO29" s="16"/>
      <c r="DP29" s="16"/>
      <c r="DQ29" s="16"/>
      <c r="DR29" s="16"/>
      <c r="DS29" s="16"/>
      <c r="DT29" s="16"/>
      <c r="DU29" s="16"/>
      <c r="DV29" s="16"/>
      <c r="DW29" s="16"/>
      <c r="DX29" s="16"/>
      <c r="DY29" s="16"/>
      <c r="DZ29" s="16"/>
      <c r="EA29" s="16"/>
      <c r="EB29" s="16"/>
      <c r="EC29" s="16"/>
      <c r="ED29" s="16"/>
      <c r="EE29" s="16"/>
      <c r="EF29" s="16"/>
      <c r="EG29" s="16"/>
      <c r="EH29" s="16"/>
      <c r="EI29" s="16"/>
      <c r="EJ29" s="16"/>
      <c r="EK29" s="16"/>
      <c r="EL29" s="16"/>
      <c r="EM29" s="16"/>
      <c r="EN29" s="16"/>
      <c r="EO29" s="16"/>
      <c r="EP29" s="16"/>
      <c r="EQ29" s="16"/>
      <c r="ER29" s="16"/>
      <c r="ES29" s="16"/>
      <c r="ET29" s="16"/>
      <c r="EU29" s="16"/>
      <c r="EV29" s="16"/>
      <c r="EW29" s="16"/>
      <c r="EX29" s="16"/>
      <c r="EY29" s="16"/>
      <c r="EZ29" s="16"/>
      <c r="FA29" s="16"/>
      <c r="FB29" s="16"/>
      <c r="FC29" s="16"/>
      <c r="FD29" s="16"/>
      <c r="FE29" s="16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4" t="s">
        <v>27</v>
      </c>
      <c r="B32" s="15"/>
      <c r="C32" s="15"/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/>
      <c r="BA32" s="15"/>
      <c r="BB32" s="15"/>
      <c r="BC32" s="15"/>
      <c r="BD32" s="15"/>
      <c r="BE32" s="15"/>
      <c r="BF32" s="15"/>
      <c r="BG32" s="15"/>
      <c r="BH32" s="15"/>
      <c r="BI32" s="15"/>
      <c r="BJ32" s="15"/>
      <c r="BK32" s="15"/>
      <c r="BL32" s="15"/>
      <c r="BM32" s="15"/>
      <c r="BN32" s="15"/>
      <c r="BO32" s="15"/>
      <c r="BP32" s="15"/>
      <c r="BQ32" s="15"/>
      <c r="BR32" s="15"/>
      <c r="BS32" s="15"/>
      <c r="BT32" s="15"/>
      <c r="BU32" s="15"/>
      <c r="BV32" s="15"/>
      <c r="BW32" s="15"/>
      <c r="BX32" s="15"/>
      <c r="BY32" s="15"/>
      <c r="BZ32" s="15"/>
      <c r="CA32" s="15"/>
      <c r="CB32" s="15"/>
      <c r="CC32" s="15"/>
      <c r="CD32" s="15"/>
      <c r="CE32" s="15"/>
      <c r="CF32" s="15"/>
      <c r="CG32" s="15"/>
      <c r="CH32" s="15"/>
      <c r="CI32" s="15"/>
      <c r="CJ32" s="15"/>
      <c r="CK32" s="15"/>
      <c r="CL32" s="15"/>
      <c r="CM32" s="15"/>
      <c r="CN32" s="15"/>
      <c r="CO32" s="15"/>
      <c r="CP32" s="15"/>
      <c r="CQ32" s="15"/>
      <c r="CR32" s="15"/>
      <c r="CS32" s="15"/>
      <c r="CT32" s="15"/>
      <c r="CU32" s="15"/>
      <c r="CV32" s="15"/>
      <c r="CW32" s="15"/>
      <c r="CX32" s="15"/>
      <c r="CY32" s="15"/>
      <c r="CZ32" s="15"/>
      <c r="DA32" s="15"/>
      <c r="DB32" s="15"/>
      <c r="DC32" s="15"/>
      <c r="DD32" s="15"/>
      <c r="DE32" s="15"/>
      <c r="DF32" s="15"/>
      <c r="DG32" s="15"/>
      <c r="DH32" s="15"/>
      <c r="DI32" s="15"/>
      <c r="DJ32" s="15"/>
      <c r="DK32" s="15"/>
      <c r="DL32" s="15"/>
      <c r="DM32" s="15"/>
      <c r="DN32" s="15"/>
      <c r="DO32" s="15"/>
      <c r="DP32" s="15"/>
      <c r="DQ32" s="15"/>
      <c r="DR32" s="15"/>
      <c r="DS32" s="15"/>
      <c r="DT32" s="15"/>
      <c r="DU32" s="15"/>
      <c r="DV32" s="15"/>
      <c r="DW32" s="15"/>
      <c r="DX32" s="15"/>
      <c r="DY32" s="15"/>
      <c r="DZ32" s="15"/>
      <c r="EA32" s="15"/>
      <c r="EB32" s="15"/>
      <c r="EC32" s="15"/>
      <c r="ED32" s="15"/>
      <c r="EE32" s="15"/>
      <c r="EF32" s="15"/>
      <c r="EG32" s="15"/>
      <c r="EH32" s="15"/>
      <c r="EI32" s="15"/>
      <c r="EJ32" s="15"/>
      <c r="EK32" s="15"/>
      <c r="EL32" s="15"/>
      <c r="EM32" s="15"/>
      <c r="EN32" s="15"/>
      <c r="EO32" s="15"/>
      <c r="EP32" s="15"/>
      <c r="EQ32" s="15"/>
      <c r="ER32" s="15"/>
      <c r="ES32" s="15"/>
      <c r="ET32" s="15"/>
      <c r="EU32" s="15"/>
      <c r="EV32" s="15"/>
      <c r="EW32" s="15"/>
      <c r="EX32" s="15"/>
      <c r="EY32" s="15"/>
      <c r="EZ32" s="15"/>
      <c r="FA32" s="15"/>
      <c r="FB32" s="15"/>
      <c r="FC32" s="15"/>
      <c r="FD32" s="15"/>
      <c r="FE32" s="15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zoomScaleNormal="100" zoomScaleSheetLayoutView="100" workbookViewId="0">
      <selection activeCell="EE23" sqref="EE23:EN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58" t="s">
        <v>7</v>
      </c>
      <c r="B6" s="58"/>
      <c r="C6" s="58"/>
      <c r="D6" s="58"/>
      <c r="E6" s="58"/>
      <c r="F6" s="58"/>
      <c r="G6" s="58"/>
      <c r="H6" s="58"/>
      <c r="I6" s="58"/>
      <c r="J6" s="58"/>
      <c r="K6" s="58"/>
      <c r="L6" s="58"/>
      <c r="M6" s="58"/>
      <c r="N6" s="58"/>
      <c r="O6" s="58"/>
      <c r="P6" s="58"/>
      <c r="Q6" s="58"/>
      <c r="R6" s="58"/>
      <c r="S6" s="58"/>
      <c r="T6" s="58"/>
      <c r="U6" s="58"/>
      <c r="V6" s="58"/>
      <c r="W6" s="58"/>
      <c r="X6" s="58"/>
      <c r="Y6" s="58"/>
      <c r="Z6" s="58"/>
      <c r="AA6" s="58"/>
      <c r="AB6" s="58"/>
      <c r="AC6" s="58"/>
      <c r="AD6" s="58"/>
      <c r="AE6" s="58"/>
      <c r="AF6" s="58"/>
      <c r="AG6" s="58"/>
      <c r="AH6" s="58"/>
      <c r="AI6" s="58"/>
      <c r="AJ6" s="58"/>
      <c r="AK6" s="58"/>
      <c r="AL6" s="58"/>
      <c r="AM6" s="58"/>
      <c r="AN6" s="58"/>
      <c r="AO6" s="58"/>
      <c r="AP6" s="58"/>
      <c r="AQ6" s="58"/>
      <c r="AR6" s="58"/>
      <c r="AS6" s="58"/>
      <c r="AT6" s="58"/>
      <c r="AU6" s="58"/>
      <c r="AV6" s="58"/>
      <c r="AW6" s="58"/>
      <c r="AX6" s="58"/>
      <c r="AY6" s="58"/>
      <c r="AZ6" s="58"/>
      <c r="BA6" s="58"/>
      <c r="BB6" s="58"/>
      <c r="BC6" s="58"/>
      <c r="BD6" s="58"/>
      <c r="BE6" s="58"/>
      <c r="BF6" s="58"/>
      <c r="BG6" s="58"/>
      <c r="BH6" s="58"/>
      <c r="BI6" s="58"/>
      <c r="BJ6" s="58"/>
      <c r="BK6" s="58"/>
      <c r="BL6" s="58"/>
      <c r="BM6" s="58"/>
      <c r="BN6" s="58"/>
      <c r="BO6" s="58"/>
      <c r="BP6" s="58"/>
      <c r="BQ6" s="58"/>
      <c r="BR6" s="58"/>
      <c r="BS6" s="58"/>
      <c r="BT6" s="58"/>
      <c r="BU6" s="58"/>
      <c r="BV6" s="58"/>
      <c r="BW6" s="58"/>
      <c r="BX6" s="58"/>
      <c r="BY6" s="58"/>
      <c r="BZ6" s="58"/>
      <c r="CA6" s="58"/>
      <c r="CB6" s="58"/>
      <c r="CC6" s="58"/>
      <c r="CD6" s="58"/>
      <c r="CE6" s="58"/>
      <c r="CF6" s="58"/>
      <c r="CG6" s="58"/>
      <c r="CH6" s="58"/>
      <c r="CI6" s="58"/>
      <c r="CJ6" s="58"/>
      <c r="CK6" s="58"/>
      <c r="CL6" s="58"/>
      <c r="CM6" s="58"/>
      <c r="CN6" s="58"/>
      <c r="CO6" s="58"/>
      <c r="CP6" s="58"/>
      <c r="CQ6" s="58"/>
      <c r="CR6" s="58"/>
      <c r="CS6" s="58"/>
      <c r="CT6" s="58"/>
      <c r="CU6" s="58"/>
      <c r="CV6" s="58"/>
      <c r="CW6" s="58"/>
      <c r="CX6" s="58"/>
      <c r="CY6" s="58"/>
      <c r="CZ6" s="58"/>
      <c r="DA6" s="58"/>
      <c r="DB6" s="58"/>
      <c r="DC6" s="58"/>
      <c r="DD6" s="58"/>
      <c r="DE6" s="58"/>
      <c r="DF6" s="58"/>
      <c r="DG6" s="58"/>
      <c r="DH6" s="58"/>
      <c r="DI6" s="58"/>
      <c r="DJ6" s="58"/>
      <c r="DK6" s="58"/>
      <c r="DL6" s="58"/>
      <c r="DM6" s="58"/>
      <c r="DN6" s="58"/>
      <c r="DO6" s="58"/>
      <c r="DP6" s="58"/>
      <c r="DQ6" s="58"/>
      <c r="DR6" s="58"/>
      <c r="DS6" s="58"/>
      <c r="DT6" s="58"/>
      <c r="DU6" s="58"/>
      <c r="DV6" s="58"/>
      <c r="DW6" s="58"/>
      <c r="DX6" s="58"/>
      <c r="DY6" s="58"/>
      <c r="DZ6" s="58"/>
      <c r="EA6" s="58"/>
      <c r="EB6" s="58"/>
      <c r="EC6" s="58"/>
      <c r="ED6" s="58"/>
      <c r="EE6" s="58"/>
      <c r="EF6" s="58"/>
      <c r="EG6" s="58"/>
      <c r="EH6" s="58"/>
      <c r="EI6" s="58"/>
      <c r="EJ6" s="58"/>
      <c r="EK6" s="58"/>
      <c r="EL6" s="58"/>
      <c r="EM6" s="58"/>
      <c r="EN6" s="58"/>
      <c r="EO6" s="58"/>
      <c r="EP6" s="58"/>
      <c r="EQ6" s="58"/>
      <c r="ER6" s="58"/>
      <c r="ES6" s="58"/>
      <c r="ET6" s="58"/>
      <c r="EU6" s="58"/>
      <c r="EV6" s="58"/>
      <c r="EW6" s="58"/>
      <c r="EX6" s="58"/>
      <c r="EY6" s="58"/>
      <c r="EZ6" s="58"/>
      <c r="FA6" s="58"/>
      <c r="FB6" s="58"/>
      <c r="FC6" s="58"/>
      <c r="FD6" s="58"/>
      <c r="FE6" s="58"/>
    </row>
    <row r="7" spans="1:161" s="2" customFormat="1" ht="15.75" customHeight="1" x14ac:dyDescent="0.25">
      <c r="A7" s="58" t="s">
        <v>8</v>
      </c>
      <c r="B7" s="58"/>
      <c r="C7" s="58"/>
      <c r="D7" s="58"/>
      <c r="E7" s="58"/>
      <c r="F7" s="58"/>
      <c r="G7" s="58"/>
      <c r="H7" s="58"/>
      <c r="I7" s="58"/>
      <c r="J7" s="58"/>
      <c r="K7" s="58"/>
      <c r="L7" s="58"/>
      <c r="M7" s="58"/>
      <c r="N7" s="58"/>
      <c r="O7" s="58"/>
      <c r="P7" s="58"/>
      <c r="Q7" s="58"/>
      <c r="R7" s="58"/>
      <c r="S7" s="58"/>
      <c r="T7" s="58"/>
      <c r="U7" s="58"/>
      <c r="V7" s="58"/>
      <c r="W7" s="58"/>
      <c r="X7" s="58"/>
      <c r="Y7" s="58"/>
      <c r="Z7" s="58"/>
      <c r="AA7" s="58"/>
      <c r="AB7" s="58"/>
      <c r="AC7" s="58"/>
      <c r="AD7" s="58"/>
      <c r="AE7" s="58"/>
      <c r="AF7" s="58"/>
      <c r="AG7" s="58"/>
      <c r="AH7" s="58"/>
      <c r="AI7" s="58"/>
      <c r="AJ7" s="58"/>
      <c r="AK7" s="58"/>
      <c r="AL7" s="58"/>
      <c r="AM7" s="58"/>
      <c r="AN7" s="58"/>
      <c r="AO7" s="58"/>
      <c r="AP7" s="58"/>
      <c r="AQ7" s="58"/>
      <c r="AR7" s="58"/>
      <c r="AS7" s="58"/>
      <c r="AT7" s="58"/>
      <c r="AU7" s="58"/>
      <c r="AV7" s="58"/>
      <c r="AW7" s="58"/>
      <c r="AX7" s="58"/>
      <c r="AY7" s="58"/>
      <c r="AZ7" s="58"/>
      <c r="BA7" s="58"/>
      <c r="BB7" s="58"/>
      <c r="BC7" s="58"/>
      <c r="BD7" s="58"/>
      <c r="BE7" s="58"/>
      <c r="BF7" s="58"/>
      <c r="BG7" s="58"/>
      <c r="BH7" s="58"/>
      <c r="BI7" s="58"/>
      <c r="BJ7" s="58"/>
      <c r="BK7" s="58"/>
      <c r="BL7" s="58"/>
      <c r="BM7" s="58"/>
      <c r="BN7" s="58"/>
      <c r="BO7" s="58"/>
      <c r="BP7" s="58"/>
      <c r="BQ7" s="58"/>
      <c r="BR7" s="58"/>
      <c r="BS7" s="58"/>
      <c r="BT7" s="58"/>
      <c r="BU7" s="58"/>
      <c r="BV7" s="58"/>
      <c r="BW7" s="58"/>
      <c r="BX7" s="58"/>
      <c r="BY7" s="58"/>
      <c r="BZ7" s="58"/>
      <c r="CA7" s="58"/>
      <c r="CB7" s="58"/>
      <c r="CC7" s="58"/>
      <c r="CD7" s="58"/>
      <c r="CE7" s="58"/>
      <c r="CF7" s="58"/>
      <c r="CG7" s="58"/>
      <c r="CH7" s="58"/>
      <c r="CI7" s="58"/>
      <c r="CJ7" s="58"/>
      <c r="CK7" s="58"/>
      <c r="CL7" s="58"/>
      <c r="CM7" s="58"/>
      <c r="CN7" s="58"/>
      <c r="CO7" s="58"/>
      <c r="CP7" s="58"/>
      <c r="CQ7" s="58"/>
      <c r="CR7" s="58"/>
      <c r="CS7" s="58"/>
      <c r="CT7" s="58"/>
      <c r="CU7" s="58"/>
      <c r="CV7" s="58"/>
      <c r="CW7" s="58"/>
      <c r="CX7" s="58"/>
      <c r="CY7" s="58"/>
      <c r="CZ7" s="58"/>
      <c r="DA7" s="58"/>
      <c r="DB7" s="58"/>
      <c r="DC7" s="58"/>
      <c r="DD7" s="58"/>
      <c r="DE7" s="58"/>
      <c r="DF7" s="58"/>
      <c r="DG7" s="58"/>
      <c r="DH7" s="58"/>
      <c r="DI7" s="58"/>
      <c r="DJ7" s="58"/>
      <c r="DK7" s="58"/>
      <c r="DL7" s="58"/>
      <c r="DM7" s="58"/>
      <c r="DN7" s="58"/>
      <c r="DO7" s="58"/>
      <c r="DP7" s="58"/>
      <c r="DQ7" s="58"/>
      <c r="DR7" s="58"/>
      <c r="DS7" s="58"/>
      <c r="DT7" s="58"/>
      <c r="DU7" s="58"/>
      <c r="DV7" s="58"/>
      <c r="DW7" s="58"/>
      <c r="DX7" s="58"/>
      <c r="DY7" s="58"/>
      <c r="DZ7" s="58"/>
      <c r="EA7" s="58"/>
      <c r="EB7" s="58"/>
      <c r="EC7" s="58"/>
      <c r="ED7" s="58"/>
      <c r="EE7" s="58"/>
      <c r="EF7" s="58"/>
      <c r="EG7" s="58"/>
      <c r="EH7" s="58"/>
      <c r="EI7" s="58"/>
      <c r="EJ7" s="58"/>
      <c r="EK7" s="58"/>
      <c r="EL7" s="58"/>
      <c r="EM7" s="58"/>
      <c r="EN7" s="58"/>
      <c r="EO7" s="58"/>
      <c r="EP7" s="58"/>
      <c r="EQ7" s="58"/>
      <c r="ER7" s="58"/>
      <c r="ES7" s="58"/>
      <c r="ET7" s="58"/>
      <c r="EU7" s="58"/>
      <c r="EV7" s="58"/>
      <c r="EW7" s="58"/>
      <c r="EX7" s="58"/>
      <c r="EY7" s="58"/>
      <c r="EZ7" s="58"/>
      <c r="FA7" s="58"/>
      <c r="FB7" s="58"/>
      <c r="FC7" s="58"/>
      <c r="FD7" s="58"/>
      <c r="FE7" s="58"/>
    </row>
    <row r="8" spans="1:161" s="2" customFormat="1" ht="15.75" customHeight="1" x14ac:dyDescent="0.25">
      <c r="A8" s="58" t="s">
        <v>9</v>
      </c>
      <c r="B8" s="58"/>
      <c r="C8" s="58"/>
      <c r="D8" s="58"/>
      <c r="E8" s="58"/>
      <c r="F8" s="58"/>
      <c r="G8" s="58"/>
      <c r="H8" s="58"/>
      <c r="I8" s="58"/>
      <c r="J8" s="58"/>
      <c r="K8" s="58"/>
      <c r="L8" s="58"/>
      <c r="M8" s="58"/>
      <c r="N8" s="58"/>
      <c r="O8" s="58"/>
      <c r="P8" s="58"/>
      <c r="Q8" s="58"/>
      <c r="R8" s="58"/>
      <c r="S8" s="58"/>
      <c r="T8" s="58"/>
      <c r="U8" s="58"/>
      <c r="V8" s="58"/>
      <c r="W8" s="58"/>
      <c r="X8" s="58"/>
      <c r="Y8" s="58"/>
      <c r="Z8" s="58"/>
      <c r="AA8" s="58"/>
      <c r="AB8" s="58"/>
      <c r="AC8" s="58"/>
      <c r="AD8" s="58"/>
      <c r="AE8" s="58"/>
      <c r="AF8" s="58"/>
      <c r="AG8" s="58"/>
      <c r="AH8" s="58"/>
      <c r="AI8" s="58"/>
      <c r="AJ8" s="58"/>
      <c r="AK8" s="58"/>
      <c r="AL8" s="58"/>
      <c r="AM8" s="58"/>
      <c r="AN8" s="58"/>
      <c r="AO8" s="58"/>
      <c r="AP8" s="58"/>
      <c r="AQ8" s="58"/>
      <c r="AR8" s="58"/>
      <c r="AS8" s="58"/>
      <c r="AT8" s="58"/>
      <c r="AU8" s="58"/>
      <c r="AV8" s="58"/>
      <c r="AW8" s="58"/>
      <c r="AX8" s="58"/>
      <c r="AY8" s="58"/>
      <c r="AZ8" s="58"/>
      <c r="BA8" s="58"/>
      <c r="BB8" s="58"/>
      <c r="BC8" s="58"/>
      <c r="BD8" s="58"/>
      <c r="BE8" s="58"/>
      <c r="BF8" s="58"/>
      <c r="BG8" s="58"/>
      <c r="BH8" s="58"/>
      <c r="BI8" s="58"/>
      <c r="BJ8" s="58"/>
      <c r="BK8" s="58"/>
      <c r="BL8" s="58"/>
      <c r="BM8" s="58"/>
      <c r="BN8" s="58"/>
      <c r="BO8" s="58"/>
      <c r="BP8" s="58"/>
      <c r="BQ8" s="58"/>
      <c r="BR8" s="58"/>
      <c r="BS8" s="58"/>
      <c r="BT8" s="58"/>
      <c r="BU8" s="58"/>
      <c r="BV8" s="58"/>
      <c r="BW8" s="58"/>
      <c r="BX8" s="58"/>
      <c r="BY8" s="58"/>
      <c r="BZ8" s="58"/>
      <c r="CA8" s="58"/>
      <c r="CB8" s="58"/>
      <c r="CC8" s="58"/>
      <c r="CD8" s="58"/>
      <c r="CE8" s="58"/>
      <c r="CF8" s="58"/>
      <c r="CG8" s="58"/>
      <c r="CH8" s="58"/>
      <c r="CI8" s="58"/>
      <c r="CJ8" s="58"/>
      <c r="CK8" s="58"/>
      <c r="CL8" s="58"/>
      <c r="CM8" s="58"/>
      <c r="CN8" s="58"/>
      <c r="CO8" s="58"/>
      <c r="CP8" s="58"/>
      <c r="CQ8" s="58"/>
      <c r="CR8" s="58"/>
      <c r="CS8" s="58"/>
      <c r="CT8" s="58"/>
      <c r="CU8" s="58"/>
      <c r="CV8" s="58"/>
      <c r="CW8" s="58"/>
      <c r="CX8" s="58"/>
      <c r="CY8" s="58"/>
      <c r="CZ8" s="58"/>
      <c r="DA8" s="58"/>
      <c r="DB8" s="58"/>
      <c r="DC8" s="58"/>
      <c r="DD8" s="58"/>
      <c r="DE8" s="58"/>
      <c r="DF8" s="58"/>
      <c r="DG8" s="58"/>
      <c r="DH8" s="58"/>
      <c r="DI8" s="58"/>
      <c r="DJ8" s="58"/>
      <c r="DK8" s="58"/>
      <c r="DL8" s="58"/>
      <c r="DM8" s="58"/>
      <c r="DN8" s="58"/>
      <c r="DO8" s="58"/>
      <c r="DP8" s="58"/>
      <c r="DQ8" s="58"/>
      <c r="DR8" s="58"/>
      <c r="DS8" s="58"/>
      <c r="DT8" s="58"/>
      <c r="DU8" s="58"/>
      <c r="DV8" s="58"/>
      <c r="DW8" s="58"/>
      <c r="DX8" s="58"/>
      <c r="DY8" s="58"/>
      <c r="DZ8" s="58"/>
      <c r="EA8" s="58"/>
      <c r="EB8" s="58"/>
      <c r="EC8" s="58"/>
      <c r="ED8" s="58"/>
      <c r="EE8" s="58"/>
      <c r="EF8" s="58"/>
      <c r="EG8" s="58"/>
      <c r="EH8" s="58"/>
      <c r="EI8" s="58"/>
      <c r="EJ8" s="58"/>
      <c r="EK8" s="58"/>
      <c r="EL8" s="58"/>
      <c r="EM8" s="58"/>
      <c r="EN8" s="58"/>
      <c r="EO8" s="58"/>
      <c r="EP8" s="58"/>
      <c r="EQ8" s="58"/>
      <c r="ER8" s="58"/>
      <c r="ES8" s="58"/>
      <c r="ET8" s="58"/>
      <c r="EU8" s="58"/>
      <c r="EV8" s="58"/>
      <c r="EW8" s="58"/>
      <c r="EX8" s="58"/>
      <c r="EY8" s="58"/>
      <c r="EZ8" s="58"/>
      <c r="FA8" s="58"/>
      <c r="FB8" s="58"/>
      <c r="FC8" s="58"/>
      <c r="FD8" s="58"/>
      <c r="FE8" s="58"/>
    </row>
    <row r="10" spans="1:161" s="2" customFormat="1" ht="15.75" x14ac:dyDescent="0.25">
      <c r="A10" s="59" t="s">
        <v>10</v>
      </c>
      <c r="B10" s="59"/>
      <c r="C10" s="59"/>
      <c r="D10" s="59"/>
      <c r="E10" s="59"/>
      <c r="F10" s="59"/>
      <c r="G10" s="59"/>
      <c r="H10" s="59"/>
      <c r="I10" s="59"/>
      <c r="J10" s="59"/>
      <c r="K10" s="59"/>
      <c r="L10" s="59"/>
      <c r="M10" s="59"/>
      <c r="N10" s="59"/>
      <c r="O10" s="59"/>
      <c r="P10" s="59"/>
      <c r="Q10" s="59"/>
      <c r="R10" s="59"/>
      <c r="S10" s="59"/>
      <c r="T10" s="59"/>
      <c r="U10" s="59"/>
      <c r="V10" s="59"/>
      <c r="W10" s="59"/>
      <c r="X10" s="59"/>
      <c r="Y10" s="59"/>
      <c r="Z10" s="59"/>
      <c r="AA10" s="59"/>
      <c r="AB10" s="59"/>
      <c r="AC10" s="59"/>
      <c r="AD10" s="59"/>
      <c r="AE10" s="59"/>
      <c r="AF10" s="59"/>
      <c r="AG10" s="59"/>
      <c r="AH10" s="59"/>
      <c r="AI10" s="59"/>
      <c r="AJ10" s="59"/>
      <c r="AK10" s="59"/>
      <c r="AL10" s="59"/>
      <c r="AM10" s="59"/>
      <c r="AN10" s="59"/>
      <c r="AO10" s="59"/>
      <c r="AP10" s="59"/>
      <c r="AQ10" s="59"/>
      <c r="AR10" s="59"/>
      <c r="AS10" s="59"/>
      <c r="AT10" s="59"/>
      <c r="AU10" s="59"/>
      <c r="AV10" s="59"/>
      <c r="AW10" s="59"/>
      <c r="AX10" s="59"/>
      <c r="AY10" s="59"/>
      <c r="AZ10" s="59"/>
      <c r="BA10" s="59"/>
      <c r="BB10" s="59"/>
      <c r="BC10" s="59"/>
      <c r="BD10" s="59"/>
      <c r="BE10" s="59"/>
      <c r="BF10" s="59"/>
      <c r="BG10" s="59"/>
      <c r="BH10" s="59"/>
      <c r="BI10" s="59"/>
      <c r="BJ10" s="59"/>
      <c r="BK10" s="59"/>
      <c r="BL10" s="59"/>
      <c r="BM10" s="59"/>
      <c r="BN10" s="59"/>
      <c r="BO10" s="59"/>
      <c r="BP10" s="59"/>
      <c r="BQ10" s="59"/>
      <c r="BR10" s="59"/>
      <c r="BS10" s="59"/>
      <c r="BT10" s="59"/>
      <c r="BU10" s="59"/>
      <c r="BV10" s="59"/>
      <c r="BW10" s="59"/>
      <c r="BX10" s="59"/>
      <c r="BY10" s="59"/>
      <c r="BZ10" s="59"/>
      <c r="CA10" s="59"/>
      <c r="CB10" s="59"/>
      <c r="CC10" s="59"/>
      <c r="CD10" s="59"/>
      <c r="CE10" s="59"/>
      <c r="CF10" s="59"/>
      <c r="CG10" s="59"/>
      <c r="CH10" s="59"/>
      <c r="CI10" s="59"/>
      <c r="CJ10" s="59"/>
      <c r="CK10" s="59"/>
      <c r="CL10" s="59"/>
      <c r="CM10" s="59"/>
      <c r="CN10" s="59"/>
      <c r="CO10" s="59"/>
      <c r="CP10" s="59"/>
      <c r="CQ10" s="59"/>
      <c r="CR10" s="59"/>
      <c r="CS10" s="59"/>
      <c r="CT10" s="59"/>
      <c r="CU10" s="59"/>
      <c r="CV10" s="59"/>
      <c r="CW10" s="59"/>
      <c r="CX10" s="59"/>
      <c r="CY10" s="59"/>
      <c r="CZ10" s="59"/>
      <c r="DA10" s="59"/>
      <c r="DB10" s="59"/>
      <c r="DC10" s="59"/>
      <c r="DD10" s="59"/>
      <c r="DE10" s="59"/>
      <c r="DF10" s="59"/>
      <c r="DG10" s="59"/>
      <c r="DH10" s="59"/>
      <c r="DI10" s="59"/>
      <c r="DJ10" s="59"/>
      <c r="DK10" s="59"/>
      <c r="DL10" s="59"/>
      <c r="DM10" s="59"/>
      <c r="DN10" s="59"/>
      <c r="DO10" s="59"/>
      <c r="DP10" s="59"/>
      <c r="DQ10" s="59"/>
      <c r="DR10" s="59"/>
      <c r="DS10" s="59"/>
      <c r="DT10" s="59"/>
      <c r="DU10" s="59"/>
      <c r="DV10" s="59"/>
      <c r="DW10" s="59"/>
      <c r="DX10" s="59"/>
      <c r="DY10" s="59"/>
      <c r="DZ10" s="59"/>
      <c r="EA10" s="59"/>
      <c r="EB10" s="59"/>
      <c r="EC10" s="59"/>
      <c r="ED10" s="59"/>
      <c r="EE10" s="59"/>
      <c r="EF10" s="59"/>
      <c r="EG10" s="59"/>
      <c r="EH10" s="59"/>
      <c r="EI10" s="59"/>
      <c r="EJ10" s="59"/>
      <c r="EK10" s="59"/>
      <c r="EL10" s="59"/>
      <c r="EM10" s="59"/>
      <c r="EN10" s="59"/>
      <c r="EO10" s="59"/>
      <c r="EP10" s="59"/>
      <c r="EQ10" s="59"/>
      <c r="ER10" s="59"/>
      <c r="ES10" s="59"/>
      <c r="ET10" s="59"/>
      <c r="EU10" s="59"/>
      <c r="EV10" s="59"/>
      <c r="EW10" s="59"/>
      <c r="EX10" s="59"/>
      <c r="EY10" s="59"/>
      <c r="EZ10" s="59"/>
      <c r="FA10" s="59"/>
      <c r="FB10" s="59"/>
      <c r="FC10" s="59"/>
      <c r="FD10" s="59"/>
      <c r="FE10" s="59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60" t="s">
        <v>30</v>
      </c>
      <c r="AC12" s="60"/>
      <c r="AD12" s="60"/>
      <c r="AE12" s="60"/>
      <c r="AF12" s="60"/>
      <c r="AG12" s="60"/>
      <c r="AH12" s="60"/>
      <c r="AI12" s="60"/>
      <c r="AJ12" s="60"/>
      <c r="AK12" s="60"/>
      <c r="AL12" s="60"/>
      <c r="AM12" s="60"/>
      <c r="AN12" s="60"/>
      <c r="AO12" s="60"/>
      <c r="AP12" s="60"/>
      <c r="AQ12" s="60"/>
      <c r="AR12" s="60"/>
      <c r="AS12" s="60"/>
      <c r="AT12" s="60"/>
      <c r="AU12" s="60"/>
      <c r="AV12" s="60"/>
      <c r="AW12" s="60"/>
      <c r="AX12" s="60"/>
      <c r="AY12" s="60"/>
      <c r="AZ12" s="60"/>
      <c r="BA12" s="60"/>
      <c r="BB12" s="60"/>
      <c r="BC12" s="60"/>
      <c r="BD12" s="60"/>
      <c r="BE12" s="60"/>
      <c r="BF12" s="60"/>
      <c r="BG12" s="60"/>
      <c r="BH12" s="60"/>
      <c r="BI12" s="60"/>
      <c r="BJ12" s="60"/>
      <c r="BK12" s="60"/>
      <c r="BL12" s="60"/>
      <c r="BM12" s="60"/>
      <c r="BN12" s="60"/>
      <c r="BO12" s="60"/>
      <c r="BP12" s="60"/>
      <c r="BQ12" s="60"/>
      <c r="BR12" s="60"/>
      <c r="BS12" s="60"/>
      <c r="BT12" s="60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60" t="s">
        <v>31</v>
      </c>
      <c r="Z14" s="60"/>
      <c r="AA14" s="60"/>
      <c r="AB14" s="60"/>
      <c r="AC14" s="60"/>
      <c r="AD14" s="60"/>
      <c r="AE14" s="60"/>
      <c r="AF14" s="60"/>
      <c r="AG14" s="60"/>
      <c r="AH14" s="60"/>
      <c r="AI14" s="60"/>
      <c r="AJ14" s="60"/>
      <c r="AK14" s="60"/>
      <c r="AL14" s="60"/>
      <c r="AM14" s="60"/>
      <c r="AN14" s="60"/>
      <c r="AO14" s="60"/>
      <c r="AP14" s="60"/>
      <c r="AQ14" s="60"/>
      <c r="AR14" s="60"/>
      <c r="AS14" s="60"/>
      <c r="AT14" s="60"/>
      <c r="AU14" s="60"/>
      <c r="AV14" s="60"/>
      <c r="AW14" s="60"/>
      <c r="AX14" s="60"/>
      <c r="AY14" s="60"/>
      <c r="AZ14" s="60"/>
      <c r="BA14" s="60"/>
      <c r="BB14" s="60"/>
      <c r="BC14" s="60"/>
      <c r="BD14" s="60"/>
      <c r="BE14" s="60"/>
      <c r="BF14" s="60"/>
      <c r="BG14" s="60"/>
      <c r="BH14" s="60"/>
      <c r="BI14" s="60"/>
      <c r="BJ14" s="60"/>
      <c r="BK14" s="60"/>
      <c r="BL14" s="60"/>
      <c r="BM14" s="60"/>
      <c r="BN14" s="60"/>
      <c r="BO14" s="60"/>
      <c r="BP14" s="60"/>
      <c r="BQ14" s="60"/>
      <c r="BR14" s="60"/>
      <c r="BS14" s="60"/>
      <c r="BT14" s="60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48" t="s">
        <v>43</v>
      </c>
      <c r="U16" s="48"/>
      <c r="V16" s="48"/>
      <c r="W16" s="48"/>
      <c r="X16" s="48"/>
      <c r="Y16" s="48"/>
      <c r="Z16" s="48"/>
      <c r="AA16" s="48"/>
      <c r="AB16" s="48"/>
      <c r="AC16" s="48"/>
      <c r="AD16" s="48"/>
      <c r="AE16" s="48"/>
      <c r="AF16" s="48"/>
      <c r="AG16" s="48"/>
      <c r="AH16" s="48"/>
      <c r="AI16" s="48"/>
      <c r="AJ16" s="48"/>
      <c r="AK16" s="48"/>
      <c r="AL16" s="48"/>
      <c r="AM16" s="48"/>
      <c r="AN16" s="48"/>
      <c r="AO16" s="48"/>
      <c r="AP16" s="48"/>
      <c r="AQ16" s="48"/>
      <c r="AR16" s="48"/>
      <c r="AS16" s="48"/>
      <c r="AT16" s="48"/>
      <c r="AU16" s="48"/>
      <c r="AV16" s="48"/>
      <c r="AW16" s="48"/>
      <c r="AX16" s="48"/>
      <c r="AY16" s="48"/>
      <c r="AZ16" s="48"/>
      <c r="BA16" s="48"/>
      <c r="BB16" s="48"/>
      <c r="BC16" s="48"/>
      <c r="BD16" s="48"/>
      <c r="BE16" s="48"/>
      <c r="BF16" s="48"/>
      <c r="BG16" s="48"/>
      <c r="BH16" s="48"/>
      <c r="BI16" s="48"/>
      <c r="BJ16" s="48"/>
      <c r="BK16" s="48"/>
      <c r="BL16" s="48"/>
      <c r="BM16" s="48"/>
      <c r="BN16" s="48"/>
      <c r="BO16" s="48"/>
      <c r="BP16" s="48"/>
      <c r="BQ16" s="48"/>
      <c r="BR16" s="48"/>
      <c r="BS16" s="48"/>
      <c r="BT16" s="48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49"/>
      <c r="B18" s="50"/>
      <c r="C18" s="50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1"/>
      <c r="R18" s="26"/>
      <c r="S18" s="27"/>
      <c r="T18" s="27"/>
      <c r="U18" s="27"/>
      <c r="V18" s="27"/>
      <c r="W18" s="27"/>
      <c r="X18" s="27"/>
      <c r="Y18" s="27"/>
      <c r="Z18" s="27"/>
      <c r="AA18" s="27"/>
      <c r="AB18" s="27"/>
      <c r="AC18" s="27"/>
      <c r="AD18" s="27"/>
      <c r="AE18" s="27"/>
      <c r="AF18" s="27"/>
      <c r="AG18" s="27"/>
      <c r="AH18" s="27"/>
      <c r="AI18" s="28"/>
      <c r="AJ18" s="26" t="s">
        <v>15</v>
      </c>
      <c r="AK18" s="27"/>
      <c r="AL18" s="27"/>
      <c r="AM18" s="27"/>
      <c r="AN18" s="27"/>
      <c r="AO18" s="27"/>
      <c r="AP18" s="27"/>
      <c r="AQ18" s="27"/>
      <c r="AR18" s="27"/>
      <c r="AS18" s="27"/>
      <c r="AT18" s="27"/>
      <c r="AU18" s="27"/>
      <c r="AV18" s="27"/>
      <c r="AW18" s="27"/>
      <c r="AX18" s="27"/>
      <c r="AY18" s="27"/>
      <c r="AZ18" s="27"/>
      <c r="BA18" s="28"/>
      <c r="BB18" s="35" t="s">
        <v>20</v>
      </c>
      <c r="BC18" s="36"/>
      <c r="BD18" s="36"/>
      <c r="BE18" s="36"/>
      <c r="BF18" s="36"/>
      <c r="BG18" s="36"/>
      <c r="BH18" s="36"/>
      <c r="BI18" s="36"/>
      <c r="BJ18" s="36"/>
      <c r="BK18" s="36"/>
      <c r="BL18" s="36"/>
      <c r="BM18" s="36"/>
      <c r="BN18" s="36"/>
      <c r="BO18" s="36"/>
      <c r="BP18" s="36"/>
      <c r="BQ18" s="36"/>
      <c r="BR18" s="36"/>
      <c r="BS18" s="36"/>
      <c r="BT18" s="36"/>
      <c r="BU18" s="36"/>
      <c r="BV18" s="36"/>
      <c r="BW18" s="36"/>
      <c r="BX18" s="36"/>
      <c r="BY18" s="36"/>
      <c r="BZ18" s="36"/>
      <c r="CA18" s="36"/>
      <c r="CB18" s="36"/>
      <c r="CC18" s="36"/>
      <c r="CD18" s="36"/>
      <c r="CE18" s="36"/>
      <c r="CF18" s="36"/>
      <c r="CG18" s="37"/>
      <c r="CH18" s="26" t="s">
        <v>21</v>
      </c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27"/>
      <c r="CW18" s="27"/>
      <c r="CX18" s="27"/>
      <c r="CY18" s="27"/>
      <c r="CZ18" s="27"/>
      <c r="DA18" s="27"/>
      <c r="DB18" s="28"/>
      <c r="DC18" s="26" t="s">
        <v>22</v>
      </c>
      <c r="DD18" s="27"/>
      <c r="DE18" s="27"/>
      <c r="DF18" s="27"/>
      <c r="DG18" s="27"/>
      <c r="DH18" s="27"/>
      <c r="DI18" s="27"/>
      <c r="DJ18" s="27"/>
      <c r="DK18" s="27"/>
      <c r="DL18" s="27"/>
      <c r="DM18" s="27"/>
      <c r="DN18" s="27"/>
      <c r="DO18" s="27"/>
      <c r="DP18" s="27"/>
      <c r="DQ18" s="27"/>
      <c r="DR18" s="27"/>
      <c r="DS18" s="27"/>
      <c r="DT18" s="28"/>
      <c r="DU18" s="35" t="s">
        <v>23</v>
      </c>
      <c r="DV18" s="36"/>
      <c r="DW18" s="36"/>
      <c r="DX18" s="36"/>
      <c r="DY18" s="36"/>
      <c r="DZ18" s="36"/>
      <c r="EA18" s="36"/>
      <c r="EB18" s="36"/>
      <c r="EC18" s="36"/>
      <c r="ED18" s="36"/>
      <c r="EE18" s="36"/>
      <c r="EF18" s="36"/>
      <c r="EG18" s="36"/>
      <c r="EH18" s="36"/>
      <c r="EI18" s="36"/>
      <c r="EJ18" s="36"/>
      <c r="EK18" s="36"/>
      <c r="EL18" s="36"/>
      <c r="EM18" s="36"/>
      <c r="EN18" s="37"/>
      <c r="EO18" s="26" t="s">
        <v>24</v>
      </c>
      <c r="EP18" s="27"/>
      <c r="EQ18" s="27"/>
      <c r="ER18" s="27"/>
      <c r="ES18" s="27"/>
      <c r="ET18" s="27"/>
      <c r="EU18" s="27"/>
      <c r="EV18" s="27"/>
      <c r="EW18" s="27"/>
      <c r="EX18" s="27"/>
      <c r="EY18" s="27"/>
      <c r="EZ18" s="27"/>
      <c r="FA18" s="27"/>
      <c r="FB18" s="27"/>
      <c r="FC18" s="27"/>
      <c r="FD18" s="27"/>
      <c r="FE18" s="28"/>
    </row>
    <row r="19" spans="1:161" s="9" customFormat="1" ht="15" customHeight="1" x14ac:dyDescent="0.2">
      <c r="A19" s="52"/>
      <c r="B19" s="53"/>
      <c r="C19" s="53"/>
      <c r="D19" s="53"/>
      <c r="E19" s="53"/>
      <c r="F19" s="53"/>
      <c r="G19" s="53"/>
      <c r="H19" s="53"/>
      <c r="I19" s="53"/>
      <c r="J19" s="53"/>
      <c r="K19" s="53"/>
      <c r="L19" s="53"/>
      <c r="M19" s="53"/>
      <c r="N19" s="53"/>
      <c r="O19" s="53"/>
      <c r="P19" s="53"/>
      <c r="Q19" s="54"/>
      <c r="R19" s="29"/>
      <c r="S19" s="30"/>
      <c r="T19" s="30"/>
      <c r="U19" s="30"/>
      <c r="V19" s="30"/>
      <c r="W19" s="30"/>
      <c r="X19" s="30"/>
      <c r="Y19" s="30"/>
      <c r="Z19" s="30"/>
      <c r="AA19" s="30"/>
      <c r="AB19" s="30"/>
      <c r="AC19" s="30"/>
      <c r="AD19" s="30"/>
      <c r="AE19" s="30"/>
      <c r="AF19" s="30"/>
      <c r="AG19" s="30"/>
      <c r="AH19" s="30"/>
      <c r="AI19" s="31"/>
      <c r="AJ19" s="29"/>
      <c r="AK19" s="30"/>
      <c r="AL19" s="30"/>
      <c r="AM19" s="30"/>
      <c r="AN19" s="30"/>
      <c r="AO19" s="30"/>
      <c r="AP19" s="30"/>
      <c r="AQ19" s="30"/>
      <c r="AR19" s="30"/>
      <c r="AS19" s="30"/>
      <c r="AT19" s="30"/>
      <c r="AU19" s="30"/>
      <c r="AV19" s="30"/>
      <c r="AW19" s="30"/>
      <c r="AX19" s="30"/>
      <c r="AY19" s="30"/>
      <c r="AZ19" s="30"/>
      <c r="BA19" s="31"/>
      <c r="BB19" s="38" t="s">
        <v>16</v>
      </c>
      <c r="BC19" s="39"/>
      <c r="BD19" s="39"/>
      <c r="BE19" s="39"/>
      <c r="BF19" s="39"/>
      <c r="BG19" s="39"/>
      <c r="BH19" s="39"/>
      <c r="BI19" s="39"/>
      <c r="BJ19" s="39"/>
      <c r="BK19" s="39"/>
      <c r="BL19" s="39"/>
      <c r="BM19" s="39"/>
      <c r="BN19" s="39"/>
      <c r="BO19" s="39"/>
      <c r="BP19" s="39"/>
      <c r="BQ19" s="40"/>
      <c r="BR19" s="38" t="s">
        <v>17</v>
      </c>
      <c r="BS19" s="39"/>
      <c r="BT19" s="39"/>
      <c r="BU19" s="39"/>
      <c r="BV19" s="39"/>
      <c r="BW19" s="39"/>
      <c r="BX19" s="39"/>
      <c r="BY19" s="39"/>
      <c r="BZ19" s="39"/>
      <c r="CA19" s="39"/>
      <c r="CB19" s="39"/>
      <c r="CC19" s="39"/>
      <c r="CD19" s="39"/>
      <c r="CE19" s="39"/>
      <c r="CF19" s="39"/>
      <c r="CG19" s="40"/>
      <c r="CH19" s="29"/>
      <c r="CI19" s="30"/>
      <c r="CJ19" s="30"/>
      <c r="CK19" s="30"/>
      <c r="CL19" s="30"/>
      <c r="CM19" s="30"/>
      <c r="CN19" s="30"/>
      <c r="CO19" s="30"/>
      <c r="CP19" s="30"/>
      <c r="CQ19" s="30"/>
      <c r="CR19" s="30"/>
      <c r="CS19" s="30"/>
      <c r="CT19" s="30"/>
      <c r="CU19" s="30"/>
      <c r="CV19" s="30"/>
      <c r="CW19" s="30"/>
      <c r="CX19" s="30"/>
      <c r="CY19" s="30"/>
      <c r="CZ19" s="30"/>
      <c r="DA19" s="30"/>
      <c r="DB19" s="31"/>
      <c r="DC19" s="29"/>
      <c r="DD19" s="30"/>
      <c r="DE19" s="30"/>
      <c r="DF19" s="30"/>
      <c r="DG19" s="30"/>
      <c r="DH19" s="30"/>
      <c r="DI19" s="30"/>
      <c r="DJ19" s="30"/>
      <c r="DK19" s="30"/>
      <c r="DL19" s="30"/>
      <c r="DM19" s="30"/>
      <c r="DN19" s="30"/>
      <c r="DO19" s="30"/>
      <c r="DP19" s="30"/>
      <c r="DQ19" s="30"/>
      <c r="DR19" s="30"/>
      <c r="DS19" s="30"/>
      <c r="DT19" s="31"/>
      <c r="DU19" s="41" t="s">
        <v>18</v>
      </c>
      <c r="DV19" s="42"/>
      <c r="DW19" s="42"/>
      <c r="DX19" s="42"/>
      <c r="DY19" s="42"/>
      <c r="DZ19" s="42"/>
      <c r="EA19" s="42"/>
      <c r="EB19" s="42"/>
      <c r="EC19" s="42"/>
      <c r="ED19" s="43"/>
      <c r="EE19" s="41" t="s">
        <v>19</v>
      </c>
      <c r="EF19" s="42"/>
      <c r="EG19" s="42"/>
      <c r="EH19" s="42"/>
      <c r="EI19" s="42"/>
      <c r="EJ19" s="42"/>
      <c r="EK19" s="42"/>
      <c r="EL19" s="42"/>
      <c r="EM19" s="42"/>
      <c r="EN19" s="43"/>
      <c r="EO19" s="29"/>
      <c r="EP19" s="30"/>
      <c r="EQ19" s="30"/>
      <c r="ER19" s="30"/>
      <c r="ES19" s="30"/>
      <c r="ET19" s="30"/>
      <c r="EU19" s="30"/>
      <c r="EV19" s="30"/>
      <c r="EW19" s="30"/>
      <c r="EX19" s="30"/>
      <c r="EY19" s="30"/>
      <c r="EZ19" s="30"/>
      <c r="FA19" s="30"/>
      <c r="FB19" s="30"/>
      <c r="FC19" s="30"/>
      <c r="FD19" s="30"/>
      <c r="FE19" s="31"/>
    </row>
    <row r="20" spans="1:161" s="9" customFormat="1" ht="15" customHeight="1" x14ac:dyDescent="0.2">
      <c r="A20" s="55"/>
      <c r="B20" s="56"/>
      <c r="C20" s="56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7"/>
      <c r="R20" s="32"/>
      <c r="S20" s="33"/>
      <c r="T20" s="33"/>
      <c r="U20" s="33"/>
      <c r="V20" s="33"/>
      <c r="W20" s="33"/>
      <c r="X20" s="33"/>
      <c r="Y20" s="33"/>
      <c r="Z20" s="33"/>
      <c r="AA20" s="33"/>
      <c r="AB20" s="33"/>
      <c r="AC20" s="33"/>
      <c r="AD20" s="33"/>
      <c r="AE20" s="33"/>
      <c r="AF20" s="33"/>
      <c r="AG20" s="33"/>
      <c r="AH20" s="33"/>
      <c r="AI20" s="34"/>
      <c r="AJ20" s="32"/>
      <c r="AK20" s="33"/>
      <c r="AL20" s="33"/>
      <c r="AM20" s="33"/>
      <c r="AN20" s="33"/>
      <c r="AO20" s="33"/>
      <c r="AP20" s="33"/>
      <c r="AQ20" s="33"/>
      <c r="AR20" s="33"/>
      <c r="AS20" s="33"/>
      <c r="AT20" s="33"/>
      <c r="AU20" s="33"/>
      <c r="AV20" s="33"/>
      <c r="AW20" s="33"/>
      <c r="AX20" s="33"/>
      <c r="AY20" s="33"/>
      <c r="AZ20" s="33"/>
      <c r="BA20" s="34"/>
      <c r="BB20" s="47" t="s">
        <v>18</v>
      </c>
      <c r="BC20" s="47"/>
      <c r="BD20" s="47"/>
      <c r="BE20" s="47"/>
      <c r="BF20" s="47"/>
      <c r="BG20" s="47"/>
      <c r="BH20" s="47"/>
      <c r="BI20" s="47"/>
      <c r="BJ20" s="47" t="s">
        <v>19</v>
      </c>
      <c r="BK20" s="47"/>
      <c r="BL20" s="47"/>
      <c r="BM20" s="47"/>
      <c r="BN20" s="47"/>
      <c r="BO20" s="47"/>
      <c r="BP20" s="47"/>
      <c r="BQ20" s="47"/>
      <c r="BR20" s="47" t="s">
        <v>18</v>
      </c>
      <c r="BS20" s="47"/>
      <c r="BT20" s="47"/>
      <c r="BU20" s="47"/>
      <c r="BV20" s="47"/>
      <c r="BW20" s="47"/>
      <c r="BX20" s="47"/>
      <c r="BY20" s="47"/>
      <c r="BZ20" s="47" t="s">
        <v>19</v>
      </c>
      <c r="CA20" s="47"/>
      <c r="CB20" s="47"/>
      <c r="CC20" s="47"/>
      <c r="CD20" s="47"/>
      <c r="CE20" s="47"/>
      <c r="CF20" s="47"/>
      <c r="CG20" s="47"/>
      <c r="CH20" s="32"/>
      <c r="CI20" s="33"/>
      <c r="CJ20" s="33"/>
      <c r="CK20" s="33"/>
      <c r="CL20" s="33"/>
      <c r="CM20" s="33"/>
      <c r="CN20" s="33"/>
      <c r="CO20" s="33"/>
      <c r="CP20" s="33"/>
      <c r="CQ20" s="33"/>
      <c r="CR20" s="33"/>
      <c r="CS20" s="33"/>
      <c r="CT20" s="33"/>
      <c r="CU20" s="33"/>
      <c r="CV20" s="33"/>
      <c r="CW20" s="33"/>
      <c r="CX20" s="33"/>
      <c r="CY20" s="33"/>
      <c r="CZ20" s="33"/>
      <c r="DA20" s="33"/>
      <c r="DB20" s="34"/>
      <c r="DC20" s="32"/>
      <c r="DD20" s="33"/>
      <c r="DE20" s="33"/>
      <c r="DF20" s="33"/>
      <c r="DG20" s="33"/>
      <c r="DH20" s="33"/>
      <c r="DI20" s="33"/>
      <c r="DJ20" s="33"/>
      <c r="DK20" s="33"/>
      <c r="DL20" s="33"/>
      <c r="DM20" s="33"/>
      <c r="DN20" s="33"/>
      <c r="DO20" s="33"/>
      <c r="DP20" s="33"/>
      <c r="DQ20" s="33"/>
      <c r="DR20" s="33"/>
      <c r="DS20" s="33"/>
      <c r="DT20" s="34"/>
      <c r="DU20" s="44"/>
      <c r="DV20" s="45"/>
      <c r="DW20" s="45"/>
      <c r="DX20" s="45"/>
      <c r="DY20" s="45"/>
      <c r="DZ20" s="45"/>
      <c r="EA20" s="45"/>
      <c r="EB20" s="45"/>
      <c r="EC20" s="45"/>
      <c r="ED20" s="46"/>
      <c r="EE20" s="44"/>
      <c r="EF20" s="45"/>
      <c r="EG20" s="45"/>
      <c r="EH20" s="45"/>
      <c r="EI20" s="45"/>
      <c r="EJ20" s="45"/>
      <c r="EK20" s="45"/>
      <c r="EL20" s="45"/>
      <c r="EM20" s="45"/>
      <c r="EN20" s="46"/>
      <c r="EO20" s="32"/>
      <c r="EP20" s="33"/>
      <c r="EQ20" s="33"/>
      <c r="ER20" s="33"/>
      <c r="ES20" s="33"/>
      <c r="ET20" s="33"/>
      <c r="EU20" s="33"/>
      <c r="EV20" s="33"/>
      <c r="EW20" s="33"/>
      <c r="EX20" s="33"/>
      <c r="EY20" s="33"/>
      <c r="EZ20" s="33"/>
      <c r="FA20" s="33"/>
      <c r="FB20" s="33"/>
      <c r="FC20" s="33"/>
      <c r="FD20" s="33"/>
      <c r="FE20" s="34"/>
    </row>
    <row r="21" spans="1:161" s="9" customFormat="1" ht="14.25" customHeight="1" x14ac:dyDescent="0.2">
      <c r="A21" s="23">
        <v>1</v>
      </c>
      <c r="B21" s="24"/>
      <c r="C21" s="24"/>
      <c r="D21" s="24"/>
      <c r="E21" s="24"/>
      <c r="F21" s="24"/>
      <c r="G21" s="24"/>
      <c r="H21" s="24"/>
      <c r="I21" s="24"/>
      <c r="J21" s="24"/>
      <c r="K21" s="24"/>
      <c r="L21" s="24"/>
      <c r="M21" s="24"/>
      <c r="N21" s="24"/>
      <c r="O21" s="24"/>
      <c r="P21" s="24"/>
      <c r="Q21" s="25"/>
      <c r="R21" s="23">
        <v>2</v>
      </c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5"/>
      <c r="AJ21" s="16">
        <v>3</v>
      </c>
      <c r="AK21" s="16"/>
      <c r="AL21" s="16"/>
      <c r="AM21" s="16"/>
      <c r="AN21" s="16"/>
      <c r="AO21" s="16"/>
      <c r="AP21" s="16"/>
      <c r="AQ21" s="16"/>
      <c r="AR21" s="16"/>
      <c r="AS21" s="16"/>
      <c r="AT21" s="16"/>
      <c r="AU21" s="16"/>
      <c r="AV21" s="16"/>
      <c r="AW21" s="16"/>
      <c r="AX21" s="16"/>
      <c r="AY21" s="16"/>
      <c r="AZ21" s="16"/>
      <c r="BA21" s="16"/>
      <c r="BB21" s="16">
        <v>4</v>
      </c>
      <c r="BC21" s="16"/>
      <c r="BD21" s="16"/>
      <c r="BE21" s="16"/>
      <c r="BF21" s="16"/>
      <c r="BG21" s="16"/>
      <c r="BH21" s="16"/>
      <c r="BI21" s="16"/>
      <c r="BJ21" s="16">
        <v>5</v>
      </c>
      <c r="BK21" s="16"/>
      <c r="BL21" s="16"/>
      <c r="BM21" s="16"/>
      <c r="BN21" s="16"/>
      <c r="BO21" s="16"/>
      <c r="BP21" s="16"/>
      <c r="BQ21" s="16"/>
      <c r="BR21" s="16">
        <v>6</v>
      </c>
      <c r="BS21" s="16"/>
      <c r="BT21" s="16"/>
      <c r="BU21" s="16"/>
      <c r="BV21" s="16"/>
      <c r="BW21" s="16"/>
      <c r="BX21" s="16"/>
      <c r="BY21" s="16"/>
      <c r="BZ21" s="16">
        <v>7</v>
      </c>
      <c r="CA21" s="16"/>
      <c r="CB21" s="16"/>
      <c r="CC21" s="16"/>
      <c r="CD21" s="16"/>
      <c r="CE21" s="16"/>
      <c r="CF21" s="16"/>
      <c r="CG21" s="16"/>
      <c r="CH21" s="16">
        <v>8</v>
      </c>
      <c r="CI21" s="16"/>
      <c r="CJ21" s="16"/>
      <c r="CK21" s="16"/>
      <c r="CL21" s="16"/>
      <c r="CM21" s="16"/>
      <c r="CN21" s="16"/>
      <c r="CO21" s="16"/>
      <c r="CP21" s="16"/>
      <c r="CQ21" s="16"/>
      <c r="CR21" s="16"/>
      <c r="CS21" s="16"/>
      <c r="CT21" s="16"/>
      <c r="CU21" s="16"/>
      <c r="CV21" s="16"/>
      <c r="CW21" s="16"/>
      <c r="CX21" s="16"/>
      <c r="CY21" s="16"/>
      <c r="CZ21" s="16"/>
      <c r="DA21" s="16"/>
      <c r="DB21" s="16"/>
      <c r="DC21" s="16">
        <v>9</v>
      </c>
      <c r="DD21" s="16"/>
      <c r="DE21" s="16"/>
      <c r="DF21" s="16"/>
      <c r="DG21" s="16"/>
      <c r="DH21" s="16"/>
      <c r="DI21" s="16"/>
      <c r="DJ21" s="16"/>
      <c r="DK21" s="16"/>
      <c r="DL21" s="16"/>
      <c r="DM21" s="16"/>
      <c r="DN21" s="16"/>
      <c r="DO21" s="16"/>
      <c r="DP21" s="16"/>
      <c r="DQ21" s="16"/>
      <c r="DR21" s="16"/>
      <c r="DS21" s="16"/>
      <c r="DT21" s="16"/>
      <c r="DU21" s="16">
        <v>10</v>
      </c>
      <c r="DV21" s="16"/>
      <c r="DW21" s="16"/>
      <c r="DX21" s="16"/>
      <c r="DY21" s="16"/>
      <c r="DZ21" s="16"/>
      <c r="EA21" s="16"/>
      <c r="EB21" s="16"/>
      <c r="EC21" s="16"/>
      <c r="ED21" s="16"/>
      <c r="EE21" s="16">
        <v>11</v>
      </c>
      <c r="EF21" s="16"/>
      <c r="EG21" s="16"/>
      <c r="EH21" s="16"/>
      <c r="EI21" s="16"/>
      <c r="EJ21" s="16"/>
      <c r="EK21" s="16"/>
      <c r="EL21" s="16"/>
      <c r="EM21" s="16"/>
      <c r="EN21" s="16"/>
      <c r="EO21" s="16">
        <v>12</v>
      </c>
      <c r="EP21" s="16"/>
      <c r="EQ21" s="16"/>
      <c r="ER21" s="16"/>
      <c r="ES21" s="16"/>
      <c r="ET21" s="16"/>
      <c r="EU21" s="16"/>
      <c r="EV21" s="16"/>
      <c r="EW21" s="16"/>
      <c r="EX21" s="16"/>
      <c r="EY21" s="16"/>
      <c r="EZ21" s="16"/>
      <c r="FA21" s="16"/>
      <c r="FB21" s="16"/>
      <c r="FC21" s="16"/>
      <c r="FD21" s="16"/>
      <c r="FE21" s="16"/>
    </row>
    <row r="22" spans="1:161" s="9" customFormat="1" ht="13.5" customHeight="1" x14ac:dyDescent="0.2">
      <c r="A22" s="10"/>
      <c r="B22" s="17" t="s">
        <v>11</v>
      </c>
      <c r="C22" s="17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  <c r="O22" s="17"/>
      <c r="P22" s="17"/>
      <c r="Q22" s="18"/>
      <c r="R22" s="10"/>
      <c r="S22" s="19" t="s">
        <v>12</v>
      </c>
      <c r="T22" s="19"/>
      <c r="U22" s="19"/>
      <c r="V22" s="19"/>
      <c r="W22" s="19"/>
      <c r="X22" s="19"/>
      <c r="Y22" s="19"/>
      <c r="Z22" s="19"/>
      <c r="AA22" s="19"/>
      <c r="AB22" s="19"/>
      <c r="AC22" s="19"/>
      <c r="AD22" s="19"/>
      <c r="AE22" s="19"/>
      <c r="AF22" s="19"/>
      <c r="AG22" s="19"/>
      <c r="AH22" s="19"/>
      <c r="AI22" s="20"/>
      <c r="AJ22" s="16">
        <v>1.9</v>
      </c>
      <c r="AK22" s="16"/>
      <c r="AL22" s="16"/>
      <c r="AM22" s="16"/>
      <c r="AN22" s="16"/>
      <c r="AO22" s="16"/>
      <c r="AP22" s="16"/>
      <c r="AQ22" s="16"/>
      <c r="AR22" s="16"/>
      <c r="AS22" s="16"/>
      <c r="AT22" s="16"/>
      <c r="AU22" s="16"/>
      <c r="AV22" s="16"/>
      <c r="AW22" s="16"/>
      <c r="AX22" s="16"/>
      <c r="AY22" s="16"/>
      <c r="AZ22" s="16"/>
      <c r="BA22" s="16"/>
      <c r="BB22" s="16"/>
      <c r="BC22" s="16"/>
      <c r="BD22" s="16"/>
      <c r="BE22" s="16"/>
      <c r="BF22" s="16"/>
      <c r="BG22" s="16"/>
      <c r="BH22" s="16"/>
      <c r="BI22" s="16"/>
      <c r="BJ22" s="16"/>
      <c r="BK22" s="16"/>
      <c r="BL22" s="16"/>
      <c r="BM22" s="16"/>
      <c r="BN22" s="16"/>
      <c r="BO22" s="16"/>
      <c r="BP22" s="16"/>
      <c r="BQ22" s="16"/>
      <c r="BR22" s="61">
        <v>11.9</v>
      </c>
      <c r="BS22" s="61"/>
      <c r="BT22" s="61"/>
      <c r="BU22" s="61"/>
      <c r="BV22" s="61"/>
      <c r="BW22" s="61"/>
      <c r="BX22" s="61"/>
      <c r="BY22" s="61"/>
      <c r="BZ22" s="61">
        <v>11.9</v>
      </c>
      <c r="CA22" s="61"/>
      <c r="CB22" s="61"/>
      <c r="CC22" s="61"/>
      <c r="CD22" s="61"/>
      <c r="CE22" s="61"/>
      <c r="CF22" s="61"/>
      <c r="CG22" s="61"/>
      <c r="CH22" s="16">
        <v>1.9</v>
      </c>
      <c r="CI22" s="16"/>
      <c r="CJ22" s="16"/>
      <c r="CK22" s="16"/>
      <c r="CL22" s="16"/>
      <c r="CM22" s="16"/>
      <c r="CN22" s="16"/>
      <c r="CO22" s="16"/>
      <c r="CP22" s="16"/>
      <c r="CQ22" s="16"/>
      <c r="CR22" s="16"/>
      <c r="CS22" s="16"/>
      <c r="CT22" s="16"/>
      <c r="CU22" s="16"/>
      <c r="CV22" s="16"/>
      <c r="CW22" s="16"/>
      <c r="CX22" s="16"/>
      <c r="CY22" s="16"/>
      <c r="CZ22" s="16"/>
      <c r="DA22" s="16"/>
      <c r="DB22" s="16"/>
      <c r="DC22" s="61">
        <v>11.9</v>
      </c>
      <c r="DD22" s="61"/>
      <c r="DE22" s="61"/>
      <c r="DF22" s="61"/>
      <c r="DG22" s="61"/>
      <c r="DH22" s="61"/>
      <c r="DI22" s="61"/>
      <c r="DJ22" s="61"/>
      <c r="DK22" s="61"/>
      <c r="DL22" s="61"/>
      <c r="DM22" s="61"/>
      <c r="DN22" s="61"/>
      <c r="DO22" s="61"/>
      <c r="DP22" s="61"/>
      <c r="DQ22" s="61"/>
      <c r="DR22" s="61"/>
      <c r="DS22" s="61"/>
      <c r="DT22" s="61"/>
      <c r="DU22" s="16">
        <v>3</v>
      </c>
      <c r="DV22" s="16"/>
      <c r="DW22" s="16"/>
      <c r="DX22" s="16"/>
      <c r="DY22" s="16"/>
      <c r="DZ22" s="16"/>
      <c r="EA22" s="16"/>
      <c r="EB22" s="16"/>
      <c r="EC22" s="16"/>
      <c r="ED22" s="16"/>
      <c r="EE22" s="61">
        <v>1.8</v>
      </c>
      <c r="EF22" s="61"/>
      <c r="EG22" s="61"/>
      <c r="EH22" s="61"/>
      <c r="EI22" s="61"/>
      <c r="EJ22" s="61"/>
      <c r="EK22" s="61"/>
      <c r="EL22" s="61"/>
      <c r="EM22" s="61"/>
      <c r="EN22" s="61"/>
      <c r="EO22" s="61">
        <f>AJ22+EE22</f>
        <v>3.7</v>
      </c>
      <c r="EP22" s="16"/>
      <c r="EQ22" s="16"/>
      <c r="ER22" s="16"/>
      <c r="ES22" s="16"/>
      <c r="ET22" s="16"/>
      <c r="EU22" s="16"/>
      <c r="EV22" s="16"/>
      <c r="EW22" s="16"/>
      <c r="EX22" s="16"/>
      <c r="EY22" s="16"/>
      <c r="EZ22" s="16"/>
      <c r="FA22" s="16"/>
      <c r="FB22" s="16"/>
      <c r="FC22" s="16"/>
      <c r="FD22" s="16"/>
      <c r="FE22" s="16"/>
    </row>
    <row r="23" spans="1:161" s="9" customFormat="1" ht="39.75" customHeight="1" x14ac:dyDescent="0.2">
      <c r="A23" s="10"/>
      <c r="B23" s="17" t="s">
        <v>33</v>
      </c>
      <c r="C23" s="17"/>
      <c r="D23" s="17"/>
      <c r="E23" s="17"/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8"/>
      <c r="R23" s="10"/>
      <c r="S23" s="19" t="s">
        <v>13</v>
      </c>
      <c r="T23" s="19"/>
      <c r="U23" s="19"/>
      <c r="V23" s="19"/>
      <c r="W23" s="19"/>
      <c r="X23" s="19"/>
      <c r="Y23" s="19"/>
      <c r="Z23" s="19"/>
      <c r="AA23" s="19"/>
      <c r="AB23" s="19"/>
      <c r="AC23" s="19"/>
      <c r="AD23" s="19"/>
      <c r="AE23" s="19"/>
      <c r="AF23" s="19"/>
      <c r="AG23" s="19"/>
      <c r="AH23" s="19"/>
      <c r="AI23" s="20"/>
      <c r="AJ23" s="61">
        <f>776/744</f>
        <v>1.043010752688172</v>
      </c>
      <c r="AK23" s="61"/>
      <c r="AL23" s="61"/>
      <c r="AM23" s="61"/>
      <c r="AN23" s="61"/>
      <c r="AO23" s="61"/>
      <c r="AP23" s="61"/>
      <c r="AQ23" s="61"/>
      <c r="AR23" s="61"/>
      <c r="AS23" s="61"/>
      <c r="AT23" s="61"/>
      <c r="AU23" s="61"/>
      <c r="AV23" s="61"/>
      <c r="AW23" s="61"/>
      <c r="AX23" s="61"/>
      <c r="AY23" s="61"/>
      <c r="AZ23" s="61"/>
      <c r="BA23" s="61"/>
      <c r="BB23" s="16"/>
      <c r="BC23" s="16"/>
      <c r="BD23" s="16"/>
      <c r="BE23" s="16"/>
      <c r="BF23" s="16"/>
      <c r="BG23" s="16"/>
      <c r="BH23" s="16"/>
      <c r="BI23" s="16"/>
      <c r="BJ23" s="16"/>
      <c r="BK23" s="16"/>
      <c r="BL23" s="16"/>
      <c r="BM23" s="16"/>
      <c r="BN23" s="16"/>
      <c r="BO23" s="16"/>
      <c r="BP23" s="16"/>
      <c r="BQ23" s="16"/>
      <c r="BR23" s="16"/>
      <c r="BS23" s="16"/>
      <c r="BT23" s="16"/>
      <c r="BU23" s="16"/>
      <c r="BV23" s="16"/>
      <c r="BW23" s="16"/>
      <c r="BX23" s="16"/>
      <c r="BY23" s="16"/>
      <c r="BZ23" s="16"/>
      <c r="CA23" s="16"/>
      <c r="CB23" s="16"/>
      <c r="CC23" s="16"/>
      <c r="CD23" s="16"/>
      <c r="CE23" s="16"/>
      <c r="CF23" s="16"/>
      <c r="CG23" s="16"/>
      <c r="CH23" s="16"/>
      <c r="CI23" s="16"/>
      <c r="CJ23" s="16"/>
      <c r="CK23" s="16"/>
      <c r="CL23" s="16"/>
      <c r="CM23" s="16"/>
      <c r="CN23" s="16"/>
      <c r="CO23" s="16"/>
      <c r="CP23" s="16"/>
      <c r="CQ23" s="16"/>
      <c r="CR23" s="16"/>
      <c r="CS23" s="16"/>
      <c r="CT23" s="16"/>
      <c r="CU23" s="16"/>
      <c r="CV23" s="16"/>
      <c r="CW23" s="16"/>
      <c r="CX23" s="16"/>
      <c r="CY23" s="16"/>
      <c r="CZ23" s="16"/>
      <c r="DA23" s="16"/>
      <c r="DB23" s="16"/>
      <c r="DC23" s="16"/>
      <c r="DD23" s="16"/>
      <c r="DE23" s="16"/>
      <c r="DF23" s="16"/>
      <c r="DG23" s="16"/>
      <c r="DH23" s="16"/>
      <c r="DI23" s="16"/>
      <c r="DJ23" s="16"/>
      <c r="DK23" s="16"/>
      <c r="DL23" s="16"/>
      <c r="DM23" s="16"/>
      <c r="DN23" s="16"/>
      <c r="DO23" s="16"/>
      <c r="DP23" s="16"/>
      <c r="DQ23" s="16"/>
      <c r="DR23" s="16"/>
      <c r="DS23" s="16"/>
      <c r="DT23" s="16"/>
      <c r="DU23" s="61">
        <f>468/744</f>
        <v>0.62903225806451613</v>
      </c>
      <c r="DV23" s="61"/>
      <c r="DW23" s="61"/>
      <c r="DX23" s="61"/>
      <c r="DY23" s="61"/>
      <c r="DZ23" s="61"/>
      <c r="EA23" s="61"/>
      <c r="EB23" s="61"/>
      <c r="EC23" s="61"/>
      <c r="ED23" s="61"/>
      <c r="EE23" s="61">
        <v>0.6</v>
      </c>
      <c r="EF23" s="61"/>
      <c r="EG23" s="61"/>
      <c r="EH23" s="61"/>
      <c r="EI23" s="61"/>
      <c r="EJ23" s="61"/>
      <c r="EK23" s="61"/>
      <c r="EL23" s="61"/>
      <c r="EM23" s="61"/>
      <c r="EN23" s="61"/>
      <c r="EO23" s="61">
        <f>AJ23+EE23</f>
        <v>1.6430107526881721</v>
      </c>
      <c r="EP23" s="61"/>
      <c r="EQ23" s="61"/>
      <c r="ER23" s="61"/>
      <c r="ES23" s="61"/>
      <c r="ET23" s="61"/>
      <c r="EU23" s="61"/>
      <c r="EV23" s="61"/>
      <c r="EW23" s="61"/>
      <c r="EX23" s="61"/>
      <c r="EY23" s="61"/>
      <c r="EZ23" s="61"/>
      <c r="FA23" s="61"/>
      <c r="FB23" s="61"/>
      <c r="FC23" s="61"/>
      <c r="FD23" s="61"/>
      <c r="FE23" s="61"/>
    </row>
    <row r="24" spans="1:161" s="9" customFormat="1" ht="39.75" customHeight="1" x14ac:dyDescent="0.2">
      <c r="A24" s="10"/>
      <c r="B24" s="17"/>
      <c r="C24" s="17"/>
      <c r="D24" s="17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8"/>
      <c r="R24" s="10"/>
      <c r="S24" s="19" t="s">
        <v>14</v>
      </c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  <c r="AE24" s="19"/>
      <c r="AF24" s="19"/>
      <c r="AG24" s="19"/>
      <c r="AH24" s="19"/>
      <c r="AI24" s="20"/>
      <c r="AJ24" s="16"/>
      <c r="AK24" s="16"/>
      <c r="AL24" s="16"/>
      <c r="AM24" s="16"/>
      <c r="AN24" s="16"/>
      <c r="AO24" s="16"/>
      <c r="AP24" s="16"/>
      <c r="AQ24" s="16"/>
      <c r="AR24" s="16"/>
      <c r="AS24" s="16"/>
      <c r="AT24" s="16"/>
      <c r="AU24" s="16"/>
      <c r="AV24" s="16"/>
      <c r="AW24" s="16"/>
      <c r="AX24" s="16"/>
      <c r="AY24" s="16"/>
      <c r="AZ24" s="16"/>
      <c r="BA24" s="16"/>
      <c r="BB24" s="16"/>
      <c r="BC24" s="16"/>
      <c r="BD24" s="16"/>
      <c r="BE24" s="16"/>
      <c r="BF24" s="16"/>
      <c r="BG24" s="16"/>
      <c r="BH24" s="16"/>
      <c r="BI24" s="16"/>
      <c r="BJ24" s="16"/>
      <c r="BK24" s="16"/>
      <c r="BL24" s="16"/>
      <c r="BM24" s="16"/>
      <c r="BN24" s="16"/>
      <c r="BO24" s="16"/>
      <c r="BP24" s="16"/>
      <c r="BQ24" s="16"/>
      <c r="BR24" s="16"/>
      <c r="BS24" s="16"/>
      <c r="BT24" s="16"/>
      <c r="BU24" s="16"/>
      <c r="BV24" s="16"/>
      <c r="BW24" s="16"/>
      <c r="BX24" s="16"/>
      <c r="BY24" s="16"/>
      <c r="BZ24" s="16"/>
      <c r="CA24" s="16"/>
      <c r="CB24" s="16"/>
      <c r="CC24" s="16"/>
      <c r="CD24" s="16"/>
      <c r="CE24" s="16"/>
      <c r="CF24" s="16"/>
      <c r="CG24" s="16"/>
      <c r="CH24" s="16"/>
      <c r="CI24" s="16"/>
      <c r="CJ24" s="16"/>
      <c r="CK24" s="16"/>
      <c r="CL24" s="16"/>
      <c r="CM24" s="16"/>
      <c r="CN24" s="16"/>
      <c r="CO24" s="16"/>
      <c r="CP24" s="16"/>
      <c r="CQ24" s="16"/>
      <c r="CR24" s="16"/>
      <c r="CS24" s="16"/>
      <c r="CT24" s="16"/>
      <c r="CU24" s="16"/>
      <c r="CV24" s="16"/>
      <c r="CW24" s="16"/>
      <c r="CX24" s="16"/>
      <c r="CY24" s="16"/>
      <c r="CZ24" s="16"/>
      <c r="DA24" s="16"/>
      <c r="DB24" s="16"/>
      <c r="DC24" s="16"/>
      <c r="DD24" s="16"/>
      <c r="DE24" s="16"/>
      <c r="DF24" s="16"/>
      <c r="DG24" s="16"/>
      <c r="DH24" s="16"/>
      <c r="DI24" s="16"/>
      <c r="DJ24" s="16"/>
      <c r="DK24" s="16"/>
      <c r="DL24" s="16"/>
      <c r="DM24" s="16"/>
      <c r="DN24" s="16"/>
      <c r="DO24" s="16"/>
      <c r="DP24" s="16"/>
      <c r="DQ24" s="16"/>
      <c r="DR24" s="16"/>
      <c r="DS24" s="16"/>
      <c r="DT24" s="16"/>
      <c r="DU24" s="16"/>
      <c r="DV24" s="16"/>
      <c r="DW24" s="16"/>
      <c r="DX24" s="16"/>
      <c r="DY24" s="16"/>
      <c r="DZ24" s="16"/>
      <c r="EA24" s="16"/>
      <c r="EB24" s="16"/>
      <c r="EC24" s="16"/>
      <c r="ED24" s="16"/>
      <c r="EE24" s="16"/>
      <c r="EF24" s="16"/>
      <c r="EG24" s="16"/>
      <c r="EH24" s="16"/>
      <c r="EI24" s="16"/>
      <c r="EJ24" s="16"/>
      <c r="EK24" s="16"/>
      <c r="EL24" s="16"/>
      <c r="EM24" s="16"/>
      <c r="EN24" s="16"/>
      <c r="EO24" s="16"/>
      <c r="EP24" s="16"/>
      <c r="EQ24" s="16"/>
      <c r="ER24" s="16"/>
      <c r="ES24" s="16"/>
      <c r="ET24" s="16"/>
      <c r="EU24" s="16"/>
      <c r="EV24" s="16"/>
      <c r="EW24" s="16"/>
      <c r="EX24" s="16"/>
      <c r="EY24" s="16"/>
      <c r="EZ24" s="16"/>
      <c r="FA24" s="16"/>
      <c r="FB24" s="16"/>
      <c r="FC24" s="16"/>
      <c r="FD24" s="16"/>
      <c r="FE24" s="16"/>
    </row>
    <row r="25" spans="1:161" s="9" customFormat="1" ht="53.25" customHeight="1" x14ac:dyDescent="0.2">
      <c r="A25" s="10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8"/>
      <c r="R25" s="10"/>
      <c r="S25" s="19" t="s">
        <v>25</v>
      </c>
      <c r="T25" s="19"/>
      <c r="U25" s="19"/>
      <c r="V25" s="19"/>
      <c r="W25" s="19"/>
      <c r="X25" s="19"/>
      <c r="Y25" s="19"/>
      <c r="Z25" s="19"/>
      <c r="AA25" s="19"/>
      <c r="AB25" s="19"/>
      <c r="AC25" s="19"/>
      <c r="AD25" s="19"/>
      <c r="AE25" s="19"/>
      <c r="AF25" s="19"/>
      <c r="AG25" s="19"/>
      <c r="AH25" s="19"/>
      <c r="AI25" s="20"/>
      <c r="AJ25" s="16"/>
      <c r="AK25" s="16"/>
      <c r="AL25" s="16"/>
      <c r="AM25" s="16"/>
      <c r="AN25" s="16"/>
      <c r="AO25" s="16"/>
      <c r="AP25" s="16"/>
      <c r="AQ25" s="16"/>
      <c r="AR25" s="16"/>
      <c r="AS25" s="16"/>
      <c r="AT25" s="16"/>
      <c r="AU25" s="16"/>
      <c r="AV25" s="16"/>
      <c r="AW25" s="16"/>
      <c r="AX25" s="16"/>
      <c r="AY25" s="16"/>
      <c r="AZ25" s="16"/>
      <c r="BA25" s="16"/>
      <c r="BB25" s="16"/>
      <c r="BC25" s="16"/>
      <c r="BD25" s="16"/>
      <c r="BE25" s="16"/>
      <c r="BF25" s="16"/>
      <c r="BG25" s="16"/>
      <c r="BH25" s="16"/>
      <c r="BI25" s="16"/>
      <c r="BJ25" s="16"/>
      <c r="BK25" s="16"/>
      <c r="BL25" s="16"/>
      <c r="BM25" s="16"/>
      <c r="BN25" s="16"/>
      <c r="BO25" s="16"/>
      <c r="BP25" s="16"/>
      <c r="BQ25" s="16"/>
      <c r="BR25" s="16"/>
      <c r="BS25" s="16"/>
      <c r="BT25" s="16"/>
      <c r="BU25" s="16"/>
      <c r="BV25" s="16"/>
      <c r="BW25" s="16"/>
      <c r="BX25" s="16"/>
      <c r="BY25" s="16"/>
      <c r="BZ25" s="16"/>
      <c r="CA25" s="16"/>
      <c r="CB25" s="16"/>
      <c r="CC25" s="16"/>
      <c r="CD25" s="16"/>
      <c r="CE25" s="16"/>
      <c r="CF25" s="16"/>
      <c r="CG25" s="16"/>
      <c r="CH25" s="16"/>
      <c r="CI25" s="16"/>
      <c r="CJ25" s="16"/>
      <c r="CK25" s="16"/>
      <c r="CL25" s="16"/>
      <c r="CM25" s="16"/>
      <c r="CN25" s="16"/>
      <c r="CO25" s="16"/>
      <c r="CP25" s="16"/>
      <c r="CQ25" s="16"/>
      <c r="CR25" s="16"/>
      <c r="CS25" s="16"/>
      <c r="CT25" s="16"/>
      <c r="CU25" s="16"/>
      <c r="CV25" s="16"/>
      <c r="CW25" s="16"/>
      <c r="CX25" s="16"/>
      <c r="CY25" s="16"/>
      <c r="CZ25" s="16"/>
      <c r="DA25" s="16"/>
      <c r="DB25" s="16"/>
      <c r="DC25" s="16"/>
      <c r="DD25" s="16"/>
      <c r="DE25" s="16"/>
      <c r="DF25" s="16"/>
      <c r="DG25" s="16"/>
      <c r="DH25" s="16"/>
      <c r="DI25" s="16"/>
      <c r="DJ25" s="16"/>
      <c r="DK25" s="16"/>
      <c r="DL25" s="16"/>
      <c r="DM25" s="16"/>
      <c r="DN25" s="16"/>
      <c r="DO25" s="16"/>
      <c r="DP25" s="16"/>
      <c r="DQ25" s="16"/>
      <c r="DR25" s="16"/>
      <c r="DS25" s="16"/>
      <c r="DT25" s="16"/>
      <c r="DU25" s="16"/>
      <c r="DV25" s="16"/>
      <c r="DW25" s="16"/>
      <c r="DX25" s="16"/>
      <c r="DY25" s="16"/>
      <c r="DZ25" s="16"/>
      <c r="EA25" s="16"/>
      <c r="EB25" s="16"/>
      <c r="EC25" s="16"/>
      <c r="ED25" s="16"/>
      <c r="EE25" s="16"/>
      <c r="EF25" s="16"/>
      <c r="EG25" s="16"/>
      <c r="EH25" s="16"/>
      <c r="EI25" s="16"/>
      <c r="EJ25" s="16"/>
      <c r="EK25" s="16"/>
      <c r="EL25" s="16"/>
      <c r="EM25" s="16"/>
      <c r="EN25" s="16"/>
      <c r="EO25" s="16"/>
      <c r="EP25" s="16"/>
      <c r="EQ25" s="16"/>
      <c r="ER25" s="16"/>
      <c r="ES25" s="16"/>
      <c r="ET25" s="16"/>
      <c r="EU25" s="16"/>
      <c r="EV25" s="16"/>
      <c r="EW25" s="16"/>
      <c r="EX25" s="16"/>
      <c r="EY25" s="16"/>
      <c r="EZ25" s="16"/>
      <c r="FA25" s="16"/>
      <c r="FB25" s="16"/>
      <c r="FC25" s="16"/>
      <c r="FD25" s="16"/>
      <c r="FE25" s="16"/>
    </row>
    <row r="26" spans="1:161" s="9" customFormat="1" ht="57" customHeight="1" x14ac:dyDescent="0.2">
      <c r="A26" s="10"/>
      <c r="B26" s="21" t="s">
        <v>26</v>
      </c>
      <c r="C26" s="21"/>
      <c r="D26" s="21"/>
      <c r="E26" s="21"/>
      <c r="F26" s="21"/>
      <c r="G26" s="21"/>
      <c r="H26" s="21"/>
      <c r="I26" s="21"/>
      <c r="J26" s="21"/>
      <c r="K26" s="21"/>
      <c r="L26" s="21"/>
      <c r="M26" s="21"/>
      <c r="N26" s="21"/>
      <c r="O26" s="21"/>
      <c r="P26" s="21"/>
      <c r="Q26" s="22"/>
      <c r="R26" s="10"/>
      <c r="S26" s="19" t="s">
        <v>12</v>
      </c>
      <c r="T26" s="19"/>
      <c r="U26" s="19"/>
      <c r="V26" s="19"/>
      <c r="W26" s="19"/>
      <c r="X26" s="19"/>
      <c r="Y26" s="19"/>
      <c r="Z26" s="19"/>
      <c r="AA26" s="19"/>
      <c r="AB26" s="19"/>
      <c r="AC26" s="19"/>
      <c r="AD26" s="19"/>
      <c r="AE26" s="19"/>
      <c r="AF26" s="19"/>
      <c r="AG26" s="19"/>
      <c r="AH26" s="19"/>
      <c r="AI26" s="20"/>
      <c r="AJ26" s="16"/>
      <c r="AK26" s="16"/>
      <c r="AL26" s="16"/>
      <c r="AM26" s="16"/>
      <c r="AN26" s="16"/>
      <c r="AO26" s="16"/>
      <c r="AP26" s="16"/>
      <c r="AQ26" s="16"/>
      <c r="AR26" s="16"/>
      <c r="AS26" s="16"/>
      <c r="AT26" s="16"/>
      <c r="AU26" s="16"/>
      <c r="AV26" s="16"/>
      <c r="AW26" s="16"/>
      <c r="AX26" s="16"/>
      <c r="AY26" s="16"/>
      <c r="AZ26" s="16"/>
      <c r="BA26" s="16"/>
      <c r="BB26" s="16"/>
      <c r="BC26" s="16"/>
      <c r="BD26" s="16"/>
      <c r="BE26" s="16"/>
      <c r="BF26" s="16"/>
      <c r="BG26" s="16"/>
      <c r="BH26" s="16"/>
      <c r="BI26" s="16"/>
      <c r="BJ26" s="16"/>
      <c r="BK26" s="16"/>
      <c r="BL26" s="16"/>
      <c r="BM26" s="16"/>
      <c r="BN26" s="16"/>
      <c r="BO26" s="16"/>
      <c r="BP26" s="16"/>
      <c r="BQ26" s="16"/>
      <c r="BR26" s="16"/>
      <c r="BS26" s="16"/>
      <c r="BT26" s="16"/>
      <c r="BU26" s="16"/>
      <c r="BV26" s="16"/>
      <c r="BW26" s="16"/>
      <c r="BX26" s="16"/>
      <c r="BY26" s="16"/>
      <c r="BZ26" s="16"/>
      <c r="CA26" s="16"/>
      <c r="CB26" s="16"/>
      <c r="CC26" s="16"/>
      <c r="CD26" s="16"/>
      <c r="CE26" s="16"/>
      <c r="CF26" s="16"/>
      <c r="CG26" s="16"/>
      <c r="CH26" s="16"/>
      <c r="CI26" s="16"/>
      <c r="CJ26" s="16"/>
      <c r="CK26" s="16"/>
      <c r="CL26" s="16"/>
      <c r="CM26" s="16"/>
      <c r="CN26" s="16"/>
      <c r="CO26" s="16"/>
      <c r="CP26" s="16"/>
      <c r="CQ26" s="16"/>
      <c r="CR26" s="16"/>
      <c r="CS26" s="16"/>
      <c r="CT26" s="16"/>
      <c r="CU26" s="16"/>
      <c r="CV26" s="16"/>
      <c r="CW26" s="16"/>
      <c r="CX26" s="16"/>
      <c r="CY26" s="16"/>
      <c r="CZ26" s="16"/>
      <c r="DA26" s="16"/>
      <c r="DB26" s="16"/>
      <c r="DC26" s="16"/>
      <c r="DD26" s="16"/>
      <c r="DE26" s="16"/>
      <c r="DF26" s="16"/>
      <c r="DG26" s="16"/>
      <c r="DH26" s="16"/>
      <c r="DI26" s="16"/>
      <c r="DJ26" s="16"/>
      <c r="DK26" s="16"/>
      <c r="DL26" s="16"/>
      <c r="DM26" s="16"/>
      <c r="DN26" s="16"/>
      <c r="DO26" s="16"/>
      <c r="DP26" s="16"/>
      <c r="DQ26" s="16"/>
      <c r="DR26" s="16"/>
      <c r="DS26" s="16"/>
      <c r="DT26" s="16"/>
      <c r="DU26" s="16"/>
      <c r="DV26" s="16"/>
      <c r="DW26" s="16"/>
      <c r="DX26" s="16"/>
      <c r="DY26" s="16"/>
      <c r="DZ26" s="16"/>
      <c r="EA26" s="16"/>
      <c r="EB26" s="16"/>
      <c r="EC26" s="16"/>
      <c r="ED26" s="16"/>
      <c r="EE26" s="16"/>
      <c r="EF26" s="16"/>
      <c r="EG26" s="16"/>
      <c r="EH26" s="16"/>
      <c r="EI26" s="16"/>
      <c r="EJ26" s="16"/>
      <c r="EK26" s="16"/>
      <c r="EL26" s="16"/>
      <c r="EM26" s="16"/>
      <c r="EN26" s="16"/>
      <c r="EO26" s="16"/>
      <c r="EP26" s="16"/>
      <c r="EQ26" s="16"/>
      <c r="ER26" s="16"/>
      <c r="ES26" s="16"/>
      <c r="ET26" s="16"/>
      <c r="EU26" s="16"/>
      <c r="EV26" s="16"/>
      <c r="EW26" s="16"/>
      <c r="EX26" s="16"/>
      <c r="EY26" s="16"/>
      <c r="EZ26" s="16"/>
      <c r="FA26" s="16"/>
      <c r="FB26" s="16"/>
      <c r="FC26" s="16"/>
      <c r="FD26" s="16"/>
      <c r="FE26" s="16"/>
    </row>
    <row r="27" spans="1:161" s="9" customFormat="1" ht="39.75" customHeight="1" x14ac:dyDescent="0.2">
      <c r="A27" s="10"/>
      <c r="B27" s="17"/>
      <c r="C27" s="17"/>
      <c r="D27" s="17"/>
      <c r="E27" s="17"/>
      <c r="F27" s="17"/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8"/>
      <c r="R27" s="10"/>
      <c r="S27" s="19" t="s">
        <v>13</v>
      </c>
      <c r="T27" s="19"/>
      <c r="U27" s="19"/>
      <c r="V27" s="19"/>
      <c r="W27" s="19"/>
      <c r="X27" s="19"/>
      <c r="Y27" s="19"/>
      <c r="Z27" s="19"/>
      <c r="AA27" s="19"/>
      <c r="AB27" s="19"/>
      <c r="AC27" s="19"/>
      <c r="AD27" s="19"/>
      <c r="AE27" s="19"/>
      <c r="AF27" s="19"/>
      <c r="AG27" s="19"/>
      <c r="AH27" s="19"/>
      <c r="AI27" s="20"/>
      <c r="AJ27" s="16"/>
      <c r="AK27" s="16"/>
      <c r="AL27" s="16"/>
      <c r="AM27" s="16"/>
      <c r="AN27" s="16"/>
      <c r="AO27" s="16"/>
      <c r="AP27" s="16"/>
      <c r="AQ27" s="16"/>
      <c r="AR27" s="16"/>
      <c r="AS27" s="16"/>
      <c r="AT27" s="16"/>
      <c r="AU27" s="16"/>
      <c r="AV27" s="16"/>
      <c r="AW27" s="16"/>
      <c r="AX27" s="16"/>
      <c r="AY27" s="16"/>
      <c r="AZ27" s="16"/>
      <c r="BA27" s="16"/>
      <c r="BB27" s="16"/>
      <c r="BC27" s="16"/>
      <c r="BD27" s="16"/>
      <c r="BE27" s="16"/>
      <c r="BF27" s="16"/>
      <c r="BG27" s="16"/>
      <c r="BH27" s="16"/>
      <c r="BI27" s="16"/>
      <c r="BJ27" s="16"/>
      <c r="BK27" s="16"/>
      <c r="BL27" s="16"/>
      <c r="BM27" s="16"/>
      <c r="BN27" s="16"/>
      <c r="BO27" s="16"/>
      <c r="BP27" s="16"/>
      <c r="BQ27" s="16"/>
      <c r="BR27" s="16"/>
      <c r="BS27" s="16"/>
      <c r="BT27" s="16"/>
      <c r="BU27" s="16"/>
      <c r="BV27" s="16"/>
      <c r="BW27" s="16"/>
      <c r="BX27" s="16"/>
      <c r="BY27" s="16"/>
      <c r="BZ27" s="16"/>
      <c r="CA27" s="16"/>
      <c r="CB27" s="16"/>
      <c r="CC27" s="16"/>
      <c r="CD27" s="16"/>
      <c r="CE27" s="16"/>
      <c r="CF27" s="16"/>
      <c r="CG27" s="16"/>
      <c r="CH27" s="16"/>
      <c r="CI27" s="16"/>
      <c r="CJ27" s="16"/>
      <c r="CK27" s="16"/>
      <c r="CL27" s="16"/>
      <c r="CM27" s="16"/>
      <c r="CN27" s="16"/>
      <c r="CO27" s="16"/>
      <c r="CP27" s="16"/>
      <c r="CQ27" s="16"/>
      <c r="CR27" s="16"/>
      <c r="CS27" s="16"/>
      <c r="CT27" s="16"/>
      <c r="CU27" s="16"/>
      <c r="CV27" s="16"/>
      <c r="CW27" s="16"/>
      <c r="CX27" s="16"/>
      <c r="CY27" s="16"/>
      <c r="CZ27" s="16"/>
      <c r="DA27" s="16"/>
      <c r="DB27" s="16"/>
      <c r="DC27" s="16"/>
      <c r="DD27" s="16"/>
      <c r="DE27" s="16"/>
      <c r="DF27" s="16"/>
      <c r="DG27" s="16"/>
      <c r="DH27" s="16"/>
      <c r="DI27" s="16"/>
      <c r="DJ27" s="16"/>
      <c r="DK27" s="16"/>
      <c r="DL27" s="16"/>
      <c r="DM27" s="16"/>
      <c r="DN27" s="16"/>
      <c r="DO27" s="16"/>
      <c r="DP27" s="16"/>
      <c r="DQ27" s="16"/>
      <c r="DR27" s="16"/>
      <c r="DS27" s="16"/>
      <c r="DT27" s="16"/>
      <c r="DU27" s="16"/>
      <c r="DV27" s="16"/>
      <c r="DW27" s="16"/>
      <c r="DX27" s="16"/>
      <c r="DY27" s="16"/>
      <c r="DZ27" s="16"/>
      <c r="EA27" s="16"/>
      <c r="EB27" s="16"/>
      <c r="EC27" s="16"/>
      <c r="ED27" s="16"/>
      <c r="EE27" s="16"/>
      <c r="EF27" s="16"/>
      <c r="EG27" s="16"/>
      <c r="EH27" s="16"/>
      <c r="EI27" s="16"/>
      <c r="EJ27" s="16"/>
      <c r="EK27" s="16"/>
      <c r="EL27" s="16"/>
      <c r="EM27" s="16"/>
      <c r="EN27" s="16"/>
      <c r="EO27" s="16"/>
      <c r="EP27" s="16"/>
      <c r="EQ27" s="16"/>
      <c r="ER27" s="16"/>
      <c r="ES27" s="16"/>
      <c r="ET27" s="16"/>
      <c r="EU27" s="16"/>
      <c r="EV27" s="16"/>
      <c r="EW27" s="16"/>
      <c r="EX27" s="16"/>
      <c r="EY27" s="16"/>
      <c r="EZ27" s="16"/>
      <c r="FA27" s="16"/>
      <c r="FB27" s="16"/>
      <c r="FC27" s="16"/>
      <c r="FD27" s="16"/>
      <c r="FE27" s="16"/>
    </row>
    <row r="28" spans="1:161" s="9" customFormat="1" ht="39.75" customHeight="1" x14ac:dyDescent="0.2">
      <c r="A28" s="10"/>
      <c r="B28" s="17"/>
      <c r="C28" s="17"/>
      <c r="D28" s="17"/>
      <c r="E28" s="17"/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8"/>
      <c r="R28" s="10"/>
      <c r="S28" s="19" t="s">
        <v>14</v>
      </c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20"/>
      <c r="AJ28" s="16"/>
      <c r="AK28" s="16"/>
      <c r="AL28" s="16"/>
      <c r="AM28" s="16"/>
      <c r="AN28" s="16"/>
      <c r="AO28" s="16"/>
      <c r="AP28" s="16"/>
      <c r="AQ28" s="16"/>
      <c r="AR28" s="16"/>
      <c r="AS28" s="16"/>
      <c r="AT28" s="16"/>
      <c r="AU28" s="16"/>
      <c r="AV28" s="16"/>
      <c r="AW28" s="16"/>
      <c r="AX28" s="16"/>
      <c r="AY28" s="16"/>
      <c r="AZ28" s="16"/>
      <c r="BA28" s="16"/>
      <c r="BB28" s="16"/>
      <c r="BC28" s="16"/>
      <c r="BD28" s="16"/>
      <c r="BE28" s="16"/>
      <c r="BF28" s="16"/>
      <c r="BG28" s="16"/>
      <c r="BH28" s="16"/>
      <c r="BI28" s="16"/>
      <c r="BJ28" s="16"/>
      <c r="BK28" s="16"/>
      <c r="BL28" s="16"/>
      <c r="BM28" s="16"/>
      <c r="BN28" s="16"/>
      <c r="BO28" s="16"/>
      <c r="BP28" s="16"/>
      <c r="BQ28" s="16"/>
      <c r="BR28" s="16"/>
      <c r="BS28" s="16"/>
      <c r="BT28" s="16"/>
      <c r="BU28" s="16"/>
      <c r="BV28" s="16"/>
      <c r="BW28" s="16"/>
      <c r="BX28" s="16"/>
      <c r="BY28" s="16"/>
      <c r="BZ28" s="16"/>
      <c r="CA28" s="16"/>
      <c r="CB28" s="16"/>
      <c r="CC28" s="16"/>
      <c r="CD28" s="16"/>
      <c r="CE28" s="16"/>
      <c r="CF28" s="16"/>
      <c r="CG28" s="16"/>
      <c r="CH28" s="16"/>
      <c r="CI28" s="16"/>
      <c r="CJ28" s="16"/>
      <c r="CK28" s="16"/>
      <c r="CL28" s="16"/>
      <c r="CM28" s="16"/>
      <c r="CN28" s="16"/>
      <c r="CO28" s="16"/>
      <c r="CP28" s="16"/>
      <c r="CQ28" s="16"/>
      <c r="CR28" s="16"/>
      <c r="CS28" s="16"/>
      <c r="CT28" s="16"/>
      <c r="CU28" s="16"/>
      <c r="CV28" s="16"/>
      <c r="CW28" s="16"/>
      <c r="CX28" s="16"/>
      <c r="CY28" s="16"/>
      <c r="CZ28" s="16"/>
      <c r="DA28" s="16"/>
      <c r="DB28" s="16"/>
      <c r="DC28" s="16"/>
      <c r="DD28" s="16"/>
      <c r="DE28" s="16"/>
      <c r="DF28" s="16"/>
      <c r="DG28" s="16"/>
      <c r="DH28" s="16"/>
      <c r="DI28" s="16"/>
      <c r="DJ28" s="16"/>
      <c r="DK28" s="16"/>
      <c r="DL28" s="16"/>
      <c r="DM28" s="16"/>
      <c r="DN28" s="16"/>
      <c r="DO28" s="16"/>
      <c r="DP28" s="16"/>
      <c r="DQ28" s="16"/>
      <c r="DR28" s="16"/>
      <c r="DS28" s="16"/>
      <c r="DT28" s="16"/>
      <c r="DU28" s="16"/>
      <c r="DV28" s="16"/>
      <c r="DW28" s="16"/>
      <c r="DX28" s="16"/>
      <c r="DY28" s="16"/>
      <c r="DZ28" s="16"/>
      <c r="EA28" s="16"/>
      <c r="EB28" s="16"/>
      <c r="EC28" s="16"/>
      <c r="ED28" s="16"/>
      <c r="EE28" s="16"/>
      <c r="EF28" s="16"/>
      <c r="EG28" s="16"/>
      <c r="EH28" s="16"/>
      <c r="EI28" s="16"/>
      <c r="EJ28" s="16"/>
      <c r="EK28" s="16"/>
      <c r="EL28" s="16"/>
      <c r="EM28" s="16"/>
      <c r="EN28" s="16"/>
      <c r="EO28" s="16"/>
      <c r="EP28" s="16"/>
      <c r="EQ28" s="16"/>
      <c r="ER28" s="16"/>
      <c r="ES28" s="16"/>
      <c r="ET28" s="16"/>
      <c r="EU28" s="16"/>
      <c r="EV28" s="16"/>
      <c r="EW28" s="16"/>
      <c r="EX28" s="16"/>
      <c r="EY28" s="16"/>
      <c r="EZ28" s="16"/>
      <c r="FA28" s="16"/>
      <c r="FB28" s="16"/>
      <c r="FC28" s="16"/>
      <c r="FD28" s="16"/>
      <c r="FE28" s="16"/>
    </row>
    <row r="29" spans="1:161" s="9" customFormat="1" ht="53.25" customHeight="1" x14ac:dyDescent="0.2">
      <c r="A29" s="10"/>
      <c r="B29" s="17"/>
      <c r="C29" s="17"/>
      <c r="D29" s="17"/>
      <c r="E29" s="17"/>
      <c r="F29" s="17"/>
      <c r="G29" s="17"/>
      <c r="H29" s="17"/>
      <c r="I29" s="17"/>
      <c r="J29" s="17"/>
      <c r="K29" s="17"/>
      <c r="L29" s="17"/>
      <c r="M29" s="17"/>
      <c r="N29" s="17"/>
      <c r="O29" s="17"/>
      <c r="P29" s="17"/>
      <c r="Q29" s="18"/>
      <c r="R29" s="10"/>
      <c r="S29" s="19" t="s">
        <v>25</v>
      </c>
      <c r="T29" s="19"/>
      <c r="U29" s="19"/>
      <c r="V29" s="19"/>
      <c r="W29" s="19"/>
      <c r="X29" s="19"/>
      <c r="Y29" s="19"/>
      <c r="Z29" s="19"/>
      <c r="AA29" s="19"/>
      <c r="AB29" s="19"/>
      <c r="AC29" s="19"/>
      <c r="AD29" s="19"/>
      <c r="AE29" s="19"/>
      <c r="AF29" s="19"/>
      <c r="AG29" s="19"/>
      <c r="AH29" s="19"/>
      <c r="AI29" s="20"/>
      <c r="AJ29" s="16"/>
      <c r="AK29" s="16"/>
      <c r="AL29" s="16"/>
      <c r="AM29" s="16"/>
      <c r="AN29" s="16"/>
      <c r="AO29" s="16"/>
      <c r="AP29" s="16"/>
      <c r="AQ29" s="16"/>
      <c r="AR29" s="16"/>
      <c r="AS29" s="16"/>
      <c r="AT29" s="16"/>
      <c r="AU29" s="16"/>
      <c r="AV29" s="16"/>
      <c r="AW29" s="16"/>
      <c r="AX29" s="16"/>
      <c r="AY29" s="16"/>
      <c r="AZ29" s="16"/>
      <c r="BA29" s="16"/>
      <c r="BB29" s="16"/>
      <c r="BC29" s="16"/>
      <c r="BD29" s="16"/>
      <c r="BE29" s="16"/>
      <c r="BF29" s="16"/>
      <c r="BG29" s="16"/>
      <c r="BH29" s="16"/>
      <c r="BI29" s="16"/>
      <c r="BJ29" s="16"/>
      <c r="BK29" s="16"/>
      <c r="BL29" s="16"/>
      <c r="BM29" s="16"/>
      <c r="BN29" s="16"/>
      <c r="BO29" s="16"/>
      <c r="BP29" s="16"/>
      <c r="BQ29" s="16"/>
      <c r="BR29" s="16"/>
      <c r="BS29" s="16"/>
      <c r="BT29" s="16"/>
      <c r="BU29" s="16"/>
      <c r="BV29" s="16"/>
      <c r="BW29" s="16"/>
      <c r="BX29" s="16"/>
      <c r="BY29" s="16"/>
      <c r="BZ29" s="16"/>
      <c r="CA29" s="16"/>
      <c r="CB29" s="16"/>
      <c r="CC29" s="16"/>
      <c r="CD29" s="16"/>
      <c r="CE29" s="16"/>
      <c r="CF29" s="16"/>
      <c r="CG29" s="16"/>
      <c r="CH29" s="16"/>
      <c r="CI29" s="16"/>
      <c r="CJ29" s="16"/>
      <c r="CK29" s="16"/>
      <c r="CL29" s="16"/>
      <c r="CM29" s="16"/>
      <c r="CN29" s="16"/>
      <c r="CO29" s="16"/>
      <c r="CP29" s="16"/>
      <c r="CQ29" s="16"/>
      <c r="CR29" s="16"/>
      <c r="CS29" s="16"/>
      <c r="CT29" s="16"/>
      <c r="CU29" s="16"/>
      <c r="CV29" s="16"/>
      <c r="CW29" s="16"/>
      <c r="CX29" s="16"/>
      <c r="CY29" s="16"/>
      <c r="CZ29" s="16"/>
      <c r="DA29" s="16"/>
      <c r="DB29" s="16"/>
      <c r="DC29" s="16"/>
      <c r="DD29" s="16"/>
      <c r="DE29" s="16"/>
      <c r="DF29" s="16"/>
      <c r="DG29" s="16"/>
      <c r="DH29" s="16"/>
      <c r="DI29" s="16"/>
      <c r="DJ29" s="16"/>
      <c r="DK29" s="16"/>
      <c r="DL29" s="16"/>
      <c r="DM29" s="16"/>
      <c r="DN29" s="16"/>
      <c r="DO29" s="16"/>
      <c r="DP29" s="16"/>
      <c r="DQ29" s="16"/>
      <c r="DR29" s="16"/>
      <c r="DS29" s="16"/>
      <c r="DT29" s="16"/>
      <c r="DU29" s="16"/>
      <c r="DV29" s="16"/>
      <c r="DW29" s="16"/>
      <c r="DX29" s="16"/>
      <c r="DY29" s="16"/>
      <c r="DZ29" s="16"/>
      <c r="EA29" s="16"/>
      <c r="EB29" s="16"/>
      <c r="EC29" s="16"/>
      <c r="ED29" s="16"/>
      <c r="EE29" s="16"/>
      <c r="EF29" s="16"/>
      <c r="EG29" s="16"/>
      <c r="EH29" s="16"/>
      <c r="EI29" s="16"/>
      <c r="EJ29" s="16"/>
      <c r="EK29" s="16"/>
      <c r="EL29" s="16"/>
      <c r="EM29" s="16"/>
      <c r="EN29" s="16"/>
      <c r="EO29" s="16"/>
      <c r="EP29" s="16"/>
      <c r="EQ29" s="16"/>
      <c r="ER29" s="16"/>
      <c r="ES29" s="16"/>
      <c r="ET29" s="16"/>
      <c r="EU29" s="16"/>
      <c r="EV29" s="16"/>
      <c r="EW29" s="16"/>
      <c r="EX29" s="16"/>
      <c r="EY29" s="16"/>
      <c r="EZ29" s="16"/>
      <c r="FA29" s="16"/>
      <c r="FB29" s="16"/>
      <c r="FC29" s="16"/>
      <c r="FD29" s="16"/>
      <c r="FE29" s="16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4" t="s">
        <v>27</v>
      </c>
      <c r="B32" s="15"/>
      <c r="C32" s="15"/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/>
      <c r="BA32" s="15"/>
      <c r="BB32" s="15"/>
      <c r="BC32" s="15"/>
      <c r="BD32" s="15"/>
      <c r="BE32" s="15"/>
      <c r="BF32" s="15"/>
      <c r="BG32" s="15"/>
      <c r="BH32" s="15"/>
      <c r="BI32" s="15"/>
      <c r="BJ32" s="15"/>
      <c r="BK32" s="15"/>
      <c r="BL32" s="15"/>
      <c r="BM32" s="15"/>
      <c r="BN32" s="15"/>
      <c r="BO32" s="15"/>
      <c r="BP32" s="15"/>
      <c r="BQ32" s="15"/>
      <c r="BR32" s="15"/>
      <c r="BS32" s="15"/>
      <c r="BT32" s="15"/>
      <c r="BU32" s="15"/>
      <c r="BV32" s="15"/>
      <c r="BW32" s="15"/>
      <c r="BX32" s="15"/>
      <c r="BY32" s="15"/>
      <c r="BZ32" s="15"/>
      <c r="CA32" s="15"/>
      <c r="CB32" s="15"/>
      <c r="CC32" s="15"/>
      <c r="CD32" s="15"/>
      <c r="CE32" s="15"/>
      <c r="CF32" s="15"/>
      <c r="CG32" s="15"/>
      <c r="CH32" s="15"/>
      <c r="CI32" s="15"/>
      <c r="CJ32" s="15"/>
      <c r="CK32" s="15"/>
      <c r="CL32" s="15"/>
      <c r="CM32" s="15"/>
      <c r="CN32" s="15"/>
      <c r="CO32" s="15"/>
      <c r="CP32" s="15"/>
      <c r="CQ32" s="15"/>
      <c r="CR32" s="15"/>
      <c r="CS32" s="15"/>
      <c r="CT32" s="15"/>
      <c r="CU32" s="15"/>
      <c r="CV32" s="15"/>
      <c r="CW32" s="15"/>
      <c r="CX32" s="15"/>
      <c r="CY32" s="15"/>
      <c r="CZ32" s="15"/>
      <c r="DA32" s="15"/>
      <c r="DB32" s="15"/>
      <c r="DC32" s="15"/>
      <c r="DD32" s="15"/>
      <c r="DE32" s="15"/>
      <c r="DF32" s="15"/>
      <c r="DG32" s="15"/>
      <c r="DH32" s="15"/>
      <c r="DI32" s="15"/>
      <c r="DJ32" s="15"/>
      <c r="DK32" s="15"/>
      <c r="DL32" s="15"/>
      <c r="DM32" s="15"/>
      <c r="DN32" s="15"/>
      <c r="DO32" s="15"/>
      <c r="DP32" s="15"/>
      <c r="DQ32" s="15"/>
      <c r="DR32" s="15"/>
      <c r="DS32" s="15"/>
      <c r="DT32" s="15"/>
      <c r="DU32" s="15"/>
      <c r="DV32" s="15"/>
      <c r="DW32" s="15"/>
      <c r="DX32" s="15"/>
      <c r="DY32" s="15"/>
      <c r="DZ32" s="15"/>
      <c r="EA32" s="15"/>
      <c r="EB32" s="15"/>
      <c r="EC32" s="15"/>
      <c r="ED32" s="15"/>
      <c r="EE32" s="15"/>
      <c r="EF32" s="15"/>
      <c r="EG32" s="15"/>
      <c r="EH32" s="15"/>
      <c r="EI32" s="15"/>
      <c r="EJ32" s="15"/>
      <c r="EK32" s="15"/>
      <c r="EL32" s="15"/>
      <c r="EM32" s="15"/>
      <c r="EN32" s="15"/>
      <c r="EO32" s="15"/>
      <c r="EP32" s="15"/>
      <c r="EQ32" s="15"/>
      <c r="ER32" s="15"/>
      <c r="ES32" s="15"/>
      <c r="ET32" s="15"/>
      <c r="EU32" s="15"/>
      <c r="EV32" s="15"/>
      <c r="EW32" s="15"/>
      <c r="EX32" s="15"/>
      <c r="EY32" s="15"/>
      <c r="EZ32" s="15"/>
      <c r="FA32" s="15"/>
      <c r="FB32" s="15"/>
      <c r="FC32" s="15"/>
      <c r="FD32" s="15"/>
      <c r="FE32" s="15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6" zoomScaleNormal="100" zoomScaleSheetLayoutView="100" workbookViewId="0">
      <selection activeCell="AJ23" sqref="AJ23:BA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58" t="s">
        <v>7</v>
      </c>
      <c r="B6" s="58"/>
      <c r="C6" s="58"/>
      <c r="D6" s="58"/>
      <c r="E6" s="58"/>
      <c r="F6" s="58"/>
      <c r="G6" s="58"/>
      <c r="H6" s="58"/>
      <c r="I6" s="58"/>
      <c r="J6" s="58"/>
      <c r="K6" s="58"/>
      <c r="L6" s="58"/>
      <c r="M6" s="58"/>
      <c r="N6" s="58"/>
      <c r="O6" s="58"/>
      <c r="P6" s="58"/>
      <c r="Q6" s="58"/>
      <c r="R6" s="58"/>
      <c r="S6" s="58"/>
      <c r="T6" s="58"/>
      <c r="U6" s="58"/>
      <c r="V6" s="58"/>
      <c r="W6" s="58"/>
      <c r="X6" s="58"/>
      <c r="Y6" s="58"/>
      <c r="Z6" s="58"/>
      <c r="AA6" s="58"/>
      <c r="AB6" s="58"/>
      <c r="AC6" s="58"/>
      <c r="AD6" s="58"/>
      <c r="AE6" s="58"/>
      <c r="AF6" s="58"/>
      <c r="AG6" s="58"/>
      <c r="AH6" s="58"/>
      <c r="AI6" s="58"/>
      <c r="AJ6" s="58"/>
      <c r="AK6" s="58"/>
      <c r="AL6" s="58"/>
      <c r="AM6" s="58"/>
      <c r="AN6" s="58"/>
      <c r="AO6" s="58"/>
      <c r="AP6" s="58"/>
      <c r="AQ6" s="58"/>
      <c r="AR6" s="58"/>
      <c r="AS6" s="58"/>
      <c r="AT6" s="58"/>
      <c r="AU6" s="58"/>
      <c r="AV6" s="58"/>
      <c r="AW6" s="58"/>
      <c r="AX6" s="58"/>
      <c r="AY6" s="58"/>
      <c r="AZ6" s="58"/>
      <c r="BA6" s="58"/>
      <c r="BB6" s="58"/>
      <c r="BC6" s="58"/>
      <c r="BD6" s="58"/>
      <c r="BE6" s="58"/>
      <c r="BF6" s="58"/>
      <c r="BG6" s="58"/>
      <c r="BH6" s="58"/>
      <c r="BI6" s="58"/>
      <c r="BJ6" s="58"/>
      <c r="BK6" s="58"/>
      <c r="BL6" s="58"/>
      <c r="BM6" s="58"/>
      <c r="BN6" s="58"/>
      <c r="BO6" s="58"/>
      <c r="BP6" s="58"/>
      <c r="BQ6" s="58"/>
      <c r="BR6" s="58"/>
      <c r="BS6" s="58"/>
      <c r="BT6" s="58"/>
      <c r="BU6" s="58"/>
      <c r="BV6" s="58"/>
      <c r="BW6" s="58"/>
      <c r="BX6" s="58"/>
      <c r="BY6" s="58"/>
      <c r="BZ6" s="58"/>
      <c r="CA6" s="58"/>
      <c r="CB6" s="58"/>
      <c r="CC6" s="58"/>
      <c r="CD6" s="58"/>
      <c r="CE6" s="58"/>
      <c r="CF6" s="58"/>
      <c r="CG6" s="58"/>
      <c r="CH6" s="58"/>
      <c r="CI6" s="58"/>
      <c r="CJ6" s="58"/>
      <c r="CK6" s="58"/>
      <c r="CL6" s="58"/>
      <c r="CM6" s="58"/>
      <c r="CN6" s="58"/>
      <c r="CO6" s="58"/>
      <c r="CP6" s="58"/>
      <c r="CQ6" s="58"/>
      <c r="CR6" s="58"/>
      <c r="CS6" s="58"/>
      <c r="CT6" s="58"/>
      <c r="CU6" s="58"/>
      <c r="CV6" s="58"/>
      <c r="CW6" s="58"/>
      <c r="CX6" s="58"/>
      <c r="CY6" s="58"/>
      <c r="CZ6" s="58"/>
      <c r="DA6" s="58"/>
      <c r="DB6" s="58"/>
      <c r="DC6" s="58"/>
      <c r="DD6" s="58"/>
      <c r="DE6" s="58"/>
      <c r="DF6" s="58"/>
      <c r="DG6" s="58"/>
      <c r="DH6" s="58"/>
      <c r="DI6" s="58"/>
      <c r="DJ6" s="58"/>
      <c r="DK6" s="58"/>
      <c r="DL6" s="58"/>
      <c r="DM6" s="58"/>
      <c r="DN6" s="58"/>
      <c r="DO6" s="58"/>
      <c r="DP6" s="58"/>
      <c r="DQ6" s="58"/>
      <c r="DR6" s="58"/>
      <c r="DS6" s="58"/>
      <c r="DT6" s="58"/>
      <c r="DU6" s="58"/>
      <c r="DV6" s="58"/>
      <c r="DW6" s="58"/>
      <c r="DX6" s="58"/>
      <c r="DY6" s="58"/>
      <c r="DZ6" s="58"/>
      <c r="EA6" s="58"/>
      <c r="EB6" s="58"/>
      <c r="EC6" s="58"/>
      <c r="ED6" s="58"/>
      <c r="EE6" s="58"/>
      <c r="EF6" s="58"/>
      <c r="EG6" s="58"/>
      <c r="EH6" s="58"/>
      <c r="EI6" s="58"/>
      <c r="EJ6" s="58"/>
      <c r="EK6" s="58"/>
      <c r="EL6" s="58"/>
      <c r="EM6" s="58"/>
      <c r="EN6" s="58"/>
      <c r="EO6" s="58"/>
      <c r="EP6" s="58"/>
      <c r="EQ6" s="58"/>
      <c r="ER6" s="58"/>
      <c r="ES6" s="58"/>
      <c r="ET6" s="58"/>
      <c r="EU6" s="58"/>
      <c r="EV6" s="58"/>
      <c r="EW6" s="58"/>
      <c r="EX6" s="58"/>
      <c r="EY6" s="58"/>
      <c r="EZ6" s="58"/>
      <c r="FA6" s="58"/>
      <c r="FB6" s="58"/>
      <c r="FC6" s="58"/>
      <c r="FD6" s="58"/>
      <c r="FE6" s="58"/>
    </row>
    <row r="7" spans="1:161" s="2" customFormat="1" ht="15.75" customHeight="1" x14ac:dyDescent="0.25">
      <c r="A7" s="58" t="s">
        <v>8</v>
      </c>
      <c r="B7" s="58"/>
      <c r="C7" s="58"/>
      <c r="D7" s="58"/>
      <c r="E7" s="58"/>
      <c r="F7" s="58"/>
      <c r="G7" s="58"/>
      <c r="H7" s="58"/>
      <c r="I7" s="58"/>
      <c r="J7" s="58"/>
      <c r="K7" s="58"/>
      <c r="L7" s="58"/>
      <c r="M7" s="58"/>
      <c r="N7" s="58"/>
      <c r="O7" s="58"/>
      <c r="P7" s="58"/>
      <c r="Q7" s="58"/>
      <c r="R7" s="58"/>
      <c r="S7" s="58"/>
      <c r="T7" s="58"/>
      <c r="U7" s="58"/>
      <c r="V7" s="58"/>
      <c r="W7" s="58"/>
      <c r="X7" s="58"/>
      <c r="Y7" s="58"/>
      <c r="Z7" s="58"/>
      <c r="AA7" s="58"/>
      <c r="AB7" s="58"/>
      <c r="AC7" s="58"/>
      <c r="AD7" s="58"/>
      <c r="AE7" s="58"/>
      <c r="AF7" s="58"/>
      <c r="AG7" s="58"/>
      <c r="AH7" s="58"/>
      <c r="AI7" s="58"/>
      <c r="AJ7" s="58"/>
      <c r="AK7" s="58"/>
      <c r="AL7" s="58"/>
      <c r="AM7" s="58"/>
      <c r="AN7" s="58"/>
      <c r="AO7" s="58"/>
      <c r="AP7" s="58"/>
      <c r="AQ7" s="58"/>
      <c r="AR7" s="58"/>
      <c r="AS7" s="58"/>
      <c r="AT7" s="58"/>
      <c r="AU7" s="58"/>
      <c r="AV7" s="58"/>
      <c r="AW7" s="58"/>
      <c r="AX7" s="58"/>
      <c r="AY7" s="58"/>
      <c r="AZ7" s="58"/>
      <c r="BA7" s="58"/>
      <c r="BB7" s="58"/>
      <c r="BC7" s="58"/>
      <c r="BD7" s="58"/>
      <c r="BE7" s="58"/>
      <c r="BF7" s="58"/>
      <c r="BG7" s="58"/>
      <c r="BH7" s="58"/>
      <c r="BI7" s="58"/>
      <c r="BJ7" s="58"/>
      <c r="BK7" s="58"/>
      <c r="BL7" s="58"/>
      <c r="BM7" s="58"/>
      <c r="BN7" s="58"/>
      <c r="BO7" s="58"/>
      <c r="BP7" s="58"/>
      <c r="BQ7" s="58"/>
      <c r="BR7" s="58"/>
      <c r="BS7" s="58"/>
      <c r="BT7" s="58"/>
      <c r="BU7" s="58"/>
      <c r="BV7" s="58"/>
      <c r="BW7" s="58"/>
      <c r="BX7" s="58"/>
      <c r="BY7" s="58"/>
      <c r="BZ7" s="58"/>
      <c r="CA7" s="58"/>
      <c r="CB7" s="58"/>
      <c r="CC7" s="58"/>
      <c r="CD7" s="58"/>
      <c r="CE7" s="58"/>
      <c r="CF7" s="58"/>
      <c r="CG7" s="58"/>
      <c r="CH7" s="58"/>
      <c r="CI7" s="58"/>
      <c r="CJ7" s="58"/>
      <c r="CK7" s="58"/>
      <c r="CL7" s="58"/>
      <c r="CM7" s="58"/>
      <c r="CN7" s="58"/>
      <c r="CO7" s="58"/>
      <c r="CP7" s="58"/>
      <c r="CQ7" s="58"/>
      <c r="CR7" s="58"/>
      <c r="CS7" s="58"/>
      <c r="CT7" s="58"/>
      <c r="CU7" s="58"/>
      <c r="CV7" s="58"/>
      <c r="CW7" s="58"/>
      <c r="CX7" s="58"/>
      <c r="CY7" s="58"/>
      <c r="CZ7" s="58"/>
      <c r="DA7" s="58"/>
      <c r="DB7" s="58"/>
      <c r="DC7" s="58"/>
      <c r="DD7" s="58"/>
      <c r="DE7" s="58"/>
      <c r="DF7" s="58"/>
      <c r="DG7" s="58"/>
      <c r="DH7" s="58"/>
      <c r="DI7" s="58"/>
      <c r="DJ7" s="58"/>
      <c r="DK7" s="58"/>
      <c r="DL7" s="58"/>
      <c r="DM7" s="58"/>
      <c r="DN7" s="58"/>
      <c r="DO7" s="58"/>
      <c r="DP7" s="58"/>
      <c r="DQ7" s="58"/>
      <c r="DR7" s="58"/>
      <c r="DS7" s="58"/>
      <c r="DT7" s="58"/>
      <c r="DU7" s="58"/>
      <c r="DV7" s="58"/>
      <c r="DW7" s="58"/>
      <c r="DX7" s="58"/>
      <c r="DY7" s="58"/>
      <c r="DZ7" s="58"/>
      <c r="EA7" s="58"/>
      <c r="EB7" s="58"/>
      <c r="EC7" s="58"/>
      <c r="ED7" s="58"/>
      <c r="EE7" s="58"/>
      <c r="EF7" s="58"/>
      <c r="EG7" s="58"/>
      <c r="EH7" s="58"/>
      <c r="EI7" s="58"/>
      <c r="EJ7" s="58"/>
      <c r="EK7" s="58"/>
      <c r="EL7" s="58"/>
      <c r="EM7" s="58"/>
      <c r="EN7" s="58"/>
      <c r="EO7" s="58"/>
      <c r="EP7" s="58"/>
      <c r="EQ7" s="58"/>
      <c r="ER7" s="58"/>
      <c r="ES7" s="58"/>
      <c r="ET7" s="58"/>
      <c r="EU7" s="58"/>
      <c r="EV7" s="58"/>
      <c r="EW7" s="58"/>
      <c r="EX7" s="58"/>
      <c r="EY7" s="58"/>
      <c r="EZ7" s="58"/>
      <c r="FA7" s="58"/>
      <c r="FB7" s="58"/>
      <c r="FC7" s="58"/>
      <c r="FD7" s="58"/>
      <c r="FE7" s="58"/>
    </row>
    <row r="8" spans="1:161" s="2" customFormat="1" ht="15.75" customHeight="1" x14ac:dyDescent="0.25">
      <c r="A8" s="58" t="s">
        <v>9</v>
      </c>
      <c r="B8" s="58"/>
      <c r="C8" s="58"/>
      <c r="D8" s="58"/>
      <c r="E8" s="58"/>
      <c r="F8" s="58"/>
      <c r="G8" s="58"/>
      <c r="H8" s="58"/>
      <c r="I8" s="58"/>
      <c r="J8" s="58"/>
      <c r="K8" s="58"/>
      <c r="L8" s="58"/>
      <c r="M8" s="58"/>
      <c r="N8" s="58"/>
      <c r="O8" s="58"/>
      <c r="P8" s="58"/>
      <c r="Q8" s="58"/>
      <c r="R8" s="58"/>
      <c r="S8" s="58"/>
      <c r="T8" s="58"/>
      <c r="U8" s="58"/>
      <c r="V8" s="58"/>
      <c r="W8" s="58"/>
      <c r="X8" s="58"/>
      <c r="Y8" s="58"/>
      <c r="Z8" s="58"/>
      <c r="AA8" s="58"/>
      <c r="AB8" s="58"/>
      <c r="AC8" s="58"/>
      <c r="AD8" s="58"/>
      <c r="AE8" s="58"/>
      <c r="AF8" s="58"/>
      <c r="AG8" s="58"/>
      <c r="AH8" s="58"/>
      <c r="AI8" s="58"/>
      <c r="AJ8" s="58"/>
      <c r="AK8" s="58"/>
      <c r="AL8" s="58"/>
      <c r="AM8" s="58"/>
      <c r="AN8" s="58"/>
      <c r="AO8" s="58"/>
      <c r="AP8" s="58"/>
      <c r="AQ8" s="58"/>
      <c r="AR8" s="58"/>
      <c r="AS8" s="58"/>
      <c r="AT8" s="58"/>
      <c r="AU8" s="58"/>
      <c r="AV8" s="58"/>
      <c r="AW8" s="58"/>
      <c r="AX8" s="58"/>
      <c r="AY8" s="58"/>
      <c r="AZ8" s="58"/>
      <c r="BA8" s="58"/>
      <c r="BB8" s="58"/>
      <c r="BC8" s="58"/>
      <c r="BD8" s="58"/>
      <c r="BE8" s="58"/>
      <c r="BF8" s="58"/>
      <c r="BG8" s="58"/>
      <c r="BH8" s="58"/>
      <c r="BI8" s="58"/>
      <c r="BJ8" s="58"/>
      <c r="BK8" s="58"/>
      <c r="BL8" s="58"/>
      <c r="BM8" s="58"/>
      <c r="BN8" s="58"/>
      <c r="BO8" s="58"/>
      <c r="BP8" s="58"/>
      <c r="BQ8" s="58"/>
      <c r="BR8" s="58"/>
      <c r="BS8" s="58"/>
      <c r="BT8" s="58"/>
      <c r="BU8" s="58"/>
      <c r="BV8" s="58"/>
      <c r="BW8" s="58"/>
      <c r="BX8" s="58"/>
      <c r="BY8" s="58"/>
      <c r="BZ8" s="58"/>
      <c r="CA8" s="58"/>
      <c r="CB8" s="58"/>
      <c r="CC8" s="58"/>
      <c r="CD8" s="58"/>
      <c r="CE8" s="58"/>
      <c r="CF8" s="58"/>
      <c r="CG8" s="58"/>
      <c r="CH8" s="58"/>
      <c r="CI8" s="58"/>
      <c r="CJ8" s="58"/>
      <c r="CK8" s="58"/>
      <c r="CL8" s="58"/>
      <c r="CM8" s="58"/>
      <c r="CN8" s="58"/>
      <c r="CO8" s="58"/>
      <c r="CP8" s="58"/>
      <c r="CQ8" s="58"/>
      <c r="CR8" s="58"/>
      <c r="CS8" s="58"/>
      <c r="CT8" s="58"/>
      <c r="CU8" s="58"/>
      <c r="CV8" s="58"/>
      <c r="CW8" s="58"/>
      <c r="CX8" s="58"/>
      <c r="CY8" s="58"/>
      <c r="CZ8" s="58"/>
      <c r="DA8" s="58"/>
      <c r="DB8" s="58"/>
      <c r="DC8" s="58"/>
      <c r="DD8" s="58"/>
      <c r="DE8" s="58"/>
      <c r="DF8" s="58"/>
      <c r="DG8" s="58"/>
      <c r="DH8" s="58"/>
      <c r="DI8" s="58"/>
      <c r="DJ8" s="58"/>
      <c r="DK8" s="58"/>
      <c r="DL8" s="58"/>
      <c r="DM8" s="58"/>
      <c r="DN8" s="58"/>
      <c r="DO8" s="58"/>
      <c r="DP8" s="58"/>
      <c r="DQ8" s="58"/>
      <c r="DR8" s="58"/>
      <c r="DS8" s="58"/>
      <c r="DT8" s="58"/>
      <c r="DU8" s="58"/>
      <c r="DV8" s="58"/>
      <c r="DW8" s="58"/>
      <c r="DX8" s="58"/>
      <c r="DY8" s="58"/>
      <c r="DZ8" s="58"/>
      <c r="EA8" s="58"/>
      <c r="EB8" s="58"/>
      <c r="EC8" s="58"/>
      <c r="ED8" s="58"/>
      <c r="EE8" s="58"/>
      <c r="EF8" s="58"/>
      <c r="EG8" s="58"/>
      <c r="EH8" s="58"/>
      <c r="EI8" s="58"/>
      <c r="EJ8" s="58"/>
      <c r="EK8" s="58"/>
      <c r="EL8" s="58"/>
      <c r="EM8" s="58"/>
      <c r="EN8" s="58"/>
      <c r="EO8" s="58"/>
      <c r="EP8" s="58"/>
      <c r="EQ8" s="58"/>
      <c r="ER8" s="58"/>
      <c r="ES8" s="58"/>
      <c r="ET8" s="58"/>
      <c r="EU8" s="58"/>
      <c r="EV8" s="58"/>
      <c r="EW8" s="58"/>
      <c r="EX8" s="58"/>
      <c r="EY8" s="58"/>
      <c r="EZ8" s="58"/>
      <c r="FA8" s="58"/>
      <c r="FB8" s="58"/>
      <c r="FC8" s="58"/>
      <c r="FD8" s="58"/>
      <c r="FE8" s="58"/>
    </row>
    <row r="10" spans="1:161" s="2" customFormat="1" ht="15.75" x14ac:dyDescent="0.25">
      <c r="A10" s="59" t="s">
        <v>10</v>
      </c>
      <c r="B10" s="59"/>
      <c r="C10" s="59"/>
      <c r="D10" s="59"/>
      <c r="E10" s="59"/>
      <c r="F10" s="59"/>
      <c r="G10" s="59"/>
      <c r="H10" s="59"/>
      <c r="I10" s="59"/>
      <c r="J10" s="59"/>
      <c r="K10" s="59"/>
      <c r="L10" s="59"/>
      <c r="M10" s="59"/>
      <c r="N10" s="59"/>
      <c r="O10" s="59"/>
      <c r="P10" s="59"/>
      <c r="Q10" s="59"/>
      <c r="R10" s="59"/>
      <c r="S10" s="59"/>
      <c r="T10" s="59"/>
      <c r="U10" s="59"/>
      <c r="V10" s="59"/>
      <c r="W10" s="59"/>
      <c r="X10" s="59"/>
      <c r="Y10" s="59"/>
      <c r="Z10" s="59"/>
      <c r="AA10" s="59"/>
      <c r="AB10" s="59"/>
      <c r="AC10" s="59"/>
      <c r="AD10" s="59"/>
      <c r="AE10" s="59"/>
      <c r="AF10" s="59"/>
      <c r="AG10" s="59"/>
      <c r="AH10" s="59"/>
      <c r="AI10" s="59"/>
      <c r="AJ10" s="59"/>
      <c r="AK10" s="59"/>
      <c r="AL10" s="59"/>
      <c r="AM10" s="59"/>
      <c r="AN10" s="59"/>
      <c r="AO10" s="59"/>
      <c r="AP10" s="59"/>
      <c r="AQ10" s="59"/>
      <c r="AR10" s="59"/>
      <c r="AS10" s="59"/>
      <c r="AT10" s="59"/>
      <c r="AU10" s="59"/>
      <c r="AV10" s="59"/>
      <c r="AW10" s="59"/>
      <c r="AX10" s="59"/>
      <c r="AY10" s="59"/>
      <c r="AZ10" s="59"/>
      <c r="BA10" s="59"/>
      <c r="BB10" s="59"/>
      <c r="BC10" s="59"/>
      <c r="BD10" s="59"/>
      <c r="BE10" s="59"/>
      <c r="BF10" s="59"/>
      <c r="BG10" s="59"/>
      <c r="BH10" s="59"/>
      <c r="BI10" s="59"/>
      <c r="BJ10" s="59"/>
      <c r="BK10" s="59"/>
      <c r="BL10" s="59"/>
      <c r="BM10" s="59"/>
      <c r="BN10" s="59"/>
      <c r="BO10" s="59"/>
      <c r="BP10" s="59"/>
      <c r="BQ10" s="59"/>
      <c r="BR10" s="59"/>
      <c r="BS10" s="59"/>
      <c r="BT10" s="59"/>
      <c r="BU10" s="59"/>
      <c r="BV10" s="59"/>
      <c r="BW10" s="59"/>
      <c r="BX10" s="59"/>
      <c r="BY10" s="59"/>
      <c r="BZ10" s="59"/>
      <c r="CA10" s="59"/>
      <c r="CB10" s="59"/>
      <c r="CC10" s="59"/>
      <c r="CD10" s="59"/>
      <c r="CE10" s="59"/>
      <c r="CF10" s="59"/>
      <c r="CG10" s="59"/>
      <c r="CH10" s="59"/>
      <c r="CI10" s="59"/>
      <c r="CJ10" s="59"/>
      <c r="CK10" s="59"/>
      <c r="CL10" s="59"/>
      <c r="CM10" s="59"/>
      <c r="CN10" s="59"/>
      <c r="CO10" s="59"/>
      <c r="CP10" s="59"/>
      <c r="CQ10" s="59"/>
      <c r="CR10" s="59"/>
      <c r="CS10" s="59"/>
      <c r="CT10" s="59"/>
      <c r="CU10" s="59"/>
      <c r="CV10" s="59"/>
      <c r="CW10" s="59"/>
      <c r="CX10" s="59"/>
      <c r="CY10" s="59"/>
      <c r="CZ10" s="59"/>
      <c r="DA10" s="59"/>
      <c r="DB10" s="59"/>
      <c r="DC10" s="59"/>
      <c r="DD10" s="59"/>
      <c r="DE10" s="59"/>
      <c r="DF10" s="59"/>
      <c r="DG10" s="59"/>
      <c r="DH10" s="59"/>
      <c r="DI10" s="59"/>
      <c r="DJ10" s="59"/>
      <c r="DK10" s="59"/>
      <c r="DL10" s="59"/>
      <c r="DM10" s="59"/>
      <c r="DN10" s="59"/>
      <c r="DO10" s="59"/>
      <c r="DP10" s="59"/>
      <c r="DQ10" s="59"/>
      <c r="DR10" s="59"/>
      <c r="DS10" s="59"/>
      <c r="DT10" s="59"/>
      <c r="DU10" s="59"/>
      <c r="DV10" s="59"/>
      <c r="DW10" s="59"/>
      <c r="DX10" s="59"/>
      <c r="DY10" s="59"/>
      <c r="DZ10" s="59"/>
      <c r="EA10" s="59"/>
      <c r="EB10" s="59"/>
      <c r="EC10" s="59"/>
      <c r="ED10" s="59"/>
      <c r="EE10" s="59"/>
      <c r="EF10" s="59"/>
      <c r="EG10" s="59"/>
      <c r="EH10" s="59"/>
      <c r="EI10" s="59"/>
      <c r="EJ10" s="59"/>
      <c r="EK10" s="59"/>
      <c r="EL10" s="59"/>
      <c r="EM10" s="59"/>
      <c r="EN10" s="59"/>
      <c r="EO10" s="59"/>
      <c r="EP10" s="59"/>
      <c r="EQ10" s="59"/>
      <c r="ER10" s="59"/>
      <c r="ES10" s="59"/>
      <c r="ET10" s="59"/>
      <c r="EU10" s="59"/>
      <c r="EV10" s="59"/>
      <c r="EW10" s="59"/>
      <c r="EX10" s="59"/>
      <c r="EY10" s="59"/>
      <c r="EZ10" s="59"/>
      <c r="FA10" s="59"/>
      <c r="FB10" s="59"/>
      <c r="FC10" s="59"/>
      <c r="FD10" s="59"/>
      <c r="FE10" s="59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60" t="s">
        <v>30</v>
      </c>
      <c r="AC12" s="60"/>
      <c r="AD12" s="60"/>
      <c r="AE12" s="60"/>
      <c r="AF12" s="60"/>
      <c r="AG12" s="60"/>
      <c r="AH12" s="60"/>
      <c r="AI12" s="60"/>
      <c r="AJ12" s="60"/>
      <c r="AK12" s="60"/>
      <c r="AL12" s="60"/>
      <c r="AM12" s="60"/>
      <c r="AN12" s="60"/>
      <c r="AO12" s="60"/>
      <c r="AP12" s="60"/>
      <c r="AQ12" s="60"/>
      <c r="AR12" s="60"/>
      <c r="AS12" s="60"/>
      <c r="AT12" s="60"/>
      <c r="AU12" s="60"/>
      <c r="AV12" s="60"/>
      <c r="AW12" s="60"/>
      <c r="AX12" s="60"/>
      <c r="AY12" s="60"/>
      <c r="AZ12" s="60"/>
      <c r="BA12" s="60"/>
      <c r="BB12" s="60"/>
      <c r="BC12" s="60"/>
      <c r="BD12" s="60"/>
      <c r="BE12" s="60"/>
      <c r="BF12" s="60"/>
      <c r="BG12" s="60"/>
      <c r="BH12" s="60"/>
      <c r="BI12" s="60"/>
      <c r="BJ12" s="60"/>
      <c r="BK12" s="60"/>
      <c r="BL12" s="60"/>
      <c r="BM12" s="60"/>
      <c r="BN12" s="60"/>
      <c r="BO12" s="60"/>
      <c r="BP12" s="60"/>
      <c r="BQ12" s="60"/>
      <c r="BR12" s="60"/>
      <c r="BS12" s="60"/>
      <c r="BT12" s="60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60" t="s">
        <v>31</v>
      </c>
      <c r="Z14" s="60"/>
      <c r="AA14" s="60"/>
      <c r="AB14" s="60"/>
      <c r="AC14" s="60"/>
      <c r="AD14" s="60"/>
      <c r="AE14" s="60"/>
      <c r="AF14" s="60"/>
      <c r="AG14" s="60"/>
      <c r="AH14" s="60"/>
      <c r="AI14" s="60"/>
      <c r="AJ14" s="60"/>
      <c r="AK14" s="60"/>
      <c r="AL14" s="60"/>
      <c r="AM14" s="60"/>
      <c r="AN14" s="60"/>
      <c r="AO14" s="60"/>
      <c r="AP14" s="60"/>
      <c r="AQ14" s="60"/>
      <c r="AR14" s="60"/>
      <c r="AS14" s="60"/>
      <c r="AT14" s="60"/>
      <c r="AU14" s="60"/>
      <c r="AV14" s="60"/>
      <c r="AW14" s="60"/>
      <c r="AX14" s="60"/>
      <c r="AY14" s="60"/>
      <c r="AZ14" s="60"/>
      <c r="BA14" s="60"/>
      <c r="BB14" s="60"/>
      <c r="BC14" s="60"/>
      <c r="BD14" s="60"/>
      <c r="BE14" s="60"/>
      <c r="BF14" s="60"/>
      <c r="BG14" s="60"/>
      <c r="BH14" s="60"/>
      <c r="BI14" s="60"/>
      <c r="BJ14" s="60"/>
      <c r="BK14" s="60"/>
      <c r="BL14" s="60"/>
      <c r="BM14" s="60"/>
      <c r="BN14" s="60"/>
      <c r="BO14" s="60"/>
      <c r="BP14" s="60"/>
      <c r="BQ14" s="60"/>
      <c r="BR14" s="60"/>
      <c r="BS14" s="60"/>
      <c r="BT14" s="60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48" t="s">
        <v>44</v>
      </c>
      <c r="U16" s="48"/>
      <c r="V16" s="48"/>
      <c r="W16" s="48"/>
      <c r="X16" s="48"/>
      <c r="Y16" s="48"/>
      <c r="Z16" s="48"/>
      <c r="AA16" s="48"/>
      <c r="AB16" s="48"/>
      <c r="AC16" s="48"/>
      <c r="AD16" s="48"/>
      <c r="AE16" s="48"/>
      <c r="AF16" s="48"/>
      <c r="AG16" s="48"/>
      <c r="AH16" s="48"/>
      <c r="AI16" s="48"/>
      <c r="AJ16" s="48"/>
      <c r="AK16" s="48"/>
      <c r="AL16" s="48"/>
      <c r="AM16" s="48"/>
      <c r="AN16" s="48"/>
      <c r="AO16" s="48"/>
      <c r="AP16" s="48"/>
      <c r="AQ16" s="48"/>
      <c r="AR16" s="48"/>
      <c r="AS16" s="48"/>
      <c r="AT16" s="48"/>
      <c r="AU16" s="48"/>
      <c r="AV16" s="48"/>
      <c r="AW16" s="48"/>
      <c r="AX16" s="48"/>
      <c r="AY16" s="48"/>
      <c r="AZ16" s="48"/>
      <c r="BA16" s="48"/>
      <c r="BB16" s="48"/>
      <c r="BC16" s="48"/>
      <c r="BD16" s="48"/>
      <c r="BE16" s="48"/>
      <c r="BF16" s="48"/>
      <c r="BG16" s="48"/>
      <c r="BH16" s="48"/>
      <c r="BI16" s="48"/>
      <c r="BJ16" s="48"/>
      <c r="BK16" s="48"/>
      <c r="BL16" s="48"/>
      <c r="BM16" s="48"/>
      <c r="BN16" s="48"/>
      <c r="BO16" s="48"/>
      <c r="BP16" s="48"/>
      <c r="BQ16" s="48"/>
      <c r="BR16" s="48"/>
      <c r="BS16" s="48"/>
      <c r="BT16" s="48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49"/>
      <c r="B18" s="50"/>
      <c r="C18" s="50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1"/>
      <c r="R18" s="26"/>
      <c r="S18" s="27"/>
      <c r="T18" s="27"/>
      <c r="U18" s="27"/>
      <c r="V18" s="27"/>
      <c r="W18" s="27"/>
      <c r="X18" s="27"/>
      <c r="Y18" s="27"/>
      <c r="Z18" s="27"/>
      <c r="AA18" s="27"/>
      <c r="AB18" s="27"/>
      <c r="AC18" s="27"/>
      <c r="AD18" s="27"/>
      <c r="AE18" s="27"/>
      <c r="AF18" s="27"/>
      <c r="AG18" s="27"/>
      <c r="AH18" s="27"/>
      <c r="AI18" s="28"/>
      <c r="AJ18" s="26" t="s">
        <v>15</v>
      </c>
      <c r="AK18" s="27"/>
      <c r="AL18" s="27"/>
      <c r="AM18" s="27"/>
      <c r="AN18" s="27"/>
      <c r="AO18" s="27"/>
      <c r="AP18" s="27"/>
      <c r="AQ18" s="27"/>
      <c r="AR18" s="27"/>
      <c r="AS18" s="27"/>
      <c r="AT18" s="27"/>
      <c r="AU18" s="27"/>
      <c r="AV18" s="27"/>
      <c r="AW18" s="27"/>
      <c r="AX18" s="27"/>
      <c r="AY18" s="27"/>
      <c r="AZ18" s="27"/>
      <c r="BA18" s="28"/>
      <c r="BB18" s="35" t="s">
        <v>20</v>
      </c>
      <c r="BC18" s="36"/>
      <c r="BD18" s="36"/>
      <c r="BE18" s="36"/>
      <c r="BF18" s="36"/>
      <c r="BG18" s="36"/>
      <c r="BH18" s="36"/>
      <c r="BI18" s="36"/>
      <c r="BJ18" s="36"/>
      <c r="BK18" s="36"/>
      <c r="BL18" s="36"/>
      <c r="BM18" s="36"/>
      <c r="BN18" s="36"/>
      <c r="BO18" s="36"/>
      <c r="BP18" s="36"/>
      <c r="BQ18" s="36"/>
      <c r="BR18" s="36"/>
      <c r="BS18" s="36"/>
      <c r="BT18" s="36"/>
      <c r="BU18" s="36"/>
      <c r="BV18" s="36"/>
      <c r="BW18" s="36"/>
      <c r="BX18" s="36"/>
      <c r="BY18" s="36"/>
      <c r="BZ18" s="36"/>
      <c r="CA18" s="36"/>
      <c r="CB18" s="36"/>
      <c r="CC18" s="36"/>
      <c r="CD18" s="36"/>
      <c r="CE18" s="36"/>
      <c r="CF18" s="36"/>
      <c r="CG18" s="37"/>
      <c r="CH18" s="26" t="s">
        <v>21</v>
      </c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27"/>
      <c r="CW18" s="27"/>
      <c r="CX18" s="27"/>
      <c r="CY18" s="27"/>
      <c r="CZ18" s="27"/>
      <c r="DA18" s="27"/>
      <c r="DB18" s="28"/>
      <c r="DC18" s="26" t="s">
        <v>22</v>
      </c>
      <c r="DD18" s="27"/>
      <c r="DE18" s="27"/>
      <c r="DF18" s="27"/>
      <c r="DG18" s="27"/>
      <c r="DH18" s="27"/>
      <c r="DI18" s="27"/>
      <c r="DJ18" s="27"/>
      <c r="DK18" s="27"/>
      <c r="DL18" s="27"/>
      <c r="DM18" s="27"/>
      <c r="DN18" s="27"/>
      <c r="DO18" s="27"/>
      <c r="DP18" s="27"/>
      <c r="DQ18" s="27"/>
      <c r="DR18" s="27"/>
      <c r="DS18" s="27"/>
      <c r="DT18" s="28"/>
      <c r="DU18" s="35" t="s">
        <v>23</v>
      </c>
      <c r="DV18" s="36"/>
      <c r="DW18" s="36"/>
      <c r="DX18" s="36"/>
      <c r="DY18" s="36"/>
      <c r="DZ18" s="36"/>
      <c r="EA18" s="36"/>
      <c r="EB18" s="36"/>
      <c r="EC18" s="36"/>
      <c r="ED18" s="36"/>
      <c r="EE18" s="36"/>
      <c r="EF18" s="36"/>
      <c r="EG18" s="36"/>
      <c r="EH18" s="36"/>
      <c r="EI18" s="36"/>
      <c r="EJ18" s="36"/>
      <c r="EK18" s="36"/>
      <c r="EL18" s="36"/>
      <c r="EM18" s="36"/>
      <c r="EN18" s="37"/>
      <c r="EO18" s="26" t="s">
        <v>24</v>
      </c>
      <c r="EP18" s="27"/>
      <c r="EQ18" s="27"/>
      <c r="ER18" s="27"/>
      <c r="ES18" s="27"/>
      <c r="ET18" s="27"/>
      <c r="EU18" s="27"/>
      <c r="EV18" s="27"/>
      <c r="EW18" s="27"/>
      <c r="EX18" s="27"/>
      <c r="EY18" s="27"/>
      <c r="EZ18" s="27"/>
      <c r="FA18" s="27"/>
      <c r="FB18" s="27"/>
      <c r="FC18" s="27"/>
      <c r="FD18" s="27"/>
      <c r="FE18" s="28"/>
    </row>
    <row r="19" spans="1:161" s="9" customFormat="1" ht="15" customHeight="1" x14ac:dyDescent="0.2">
      <c r="A19" s="52"/>
      <c r="B19" s="53"/>
      <c r="C19" s="53"/>
      <c r="D19" s="53"/>
      <c r="E19" s="53"/>
      <c r="F19" s="53"/>
      <c r="G19" s="53"/>
      <c r="H19" s="53"/>
      <c r="I19" s="53"/>
      <c r="J19" s="53"/>
      <c r="K19" s="53"/>
      <c r="L19" s="53"/>
      <c r="M19" s="53"/>
      <c r="N19" s="53"/>
      <c r="O19" s="53"/>
      <c r="P19" s="53"/>
      <c r="Q19" s="54"/>
      <c r="R19" s="29"/>
      <c r="S19" s="30"/>
      <c r="T19" s="30"/>
      <c r="U19" s="30"/>
      <c r="V19" s="30"/>
      <c r="W19" s="30"/>
      <c r="X19" s="30"/>
      <c r="Y19" s="30"/>
      <c r="Z19" s="30"/>
      <c r="AA19" s="30"/>
      <c r="AB19" s="30"/>
      <c r="AC19" s="30"/>
      <c r="AD19" s="30"/>
      <c r="AE19" s="30"/>
      <c r="AF19" s="30"/>
      <c r="AG19" s="30"/>
      <c r="AH19" s="30"/>
      <c r="AI19" s="31"/>
      <c r="AJ19" s="29"/>
      <c r="AK19" s="30"/>
      <c r="AL19" s="30"/>
      <c r="AM19" s="30"/>
      <c r="AN19" s="30"/>
      <c r="AO19" s="30"/>
      <c r="AP19" s="30"/>
      <c r="AQ19" s="30"/>
      <c r="AR19" s="30"/>
      <c r="AS19" s="30"/>
      <c r="AT19" s="30"/>
      <c r="AU19" s="30"/>
      <c r="AV19" s="30"/>
      <c r="AW19" s="30"/>
      <c r="AX19" s="30"/>
      <c r="AY19" s="30"/>
      <c r="AZ19" s="30"/>
      <c r="BA19" s="31"/>
      <c r="BB19" s="38" t="s">
        <v>16</v>
      </c>
      <c r="BC19" s="39"/>
      <c r="BD19" s="39"/>
      <c r="BE19" s="39"/>
      <c r="BF19" s="39"/>
      <c r="BG19" s="39"/>
      <c r="BH19" s="39"/>
      <c r="BI19" s="39"/>
      <c r="BJ19" s="39"/>
      <c r="BK19" s="39"/>
      <c r="BL19" s="39"/>
      <c r="BM19" s="39"/>
      <c r="BN19" s="39"/>
      <c r="BO19" s="39"/>
      <c r="BP19" s="39"/>
      <c r="BQ19" s="40"/>
      <c r="BR19" s="38" t="s">
        <v>17</v>
      </c>
      <c r="BS19" s="39"/>
      <c r="BT19" s="39"/>
      <c r="BU19" s="39"/>
      <c r="BV19" s="39"/>
      <c r="BW19" s="39"/>
      <c r="BX19" s="39"/>
      <c r="BY19" s="39"/>
      <c r="BZ19" s="39"/>
      <c r="CA19" s="39"/>
      <c r="CB19" s="39"/>
      <c r="CC19" s="39"/>
      <c r="CD19" s="39"/>
      <c r="CE19" s="39"/>
      <c r="CF19" s="39"/>
      <c r="CG19" s="40"/>
      <c r="CH19" s="29"/>
      <c r="CI19" s="30"/>
      <c r="CJ19" s="30"/>
      <c r="CK19" s="30"/>
      <c r="CL19" s="30"/>
      <c r="CM19" s="30"/>
      <c r="CN19" s="30"/>
      <c r="CO19" s="30"/>
      <c r="CP19" s="30"/>
      <c r="CQ19" s="30"/>
      <c r="CR19" s="30"/>
      <c r="CS19" s="30"/>
      <c r="CT19" s="30"/>
      <c r="CU19" s="30"/>
      <c r="CV19" s="30"/>
      <c r="CW19" s="30"/>
      <c r="CX19" s="30"/>
      <c r="CY19" s="30"/>
      <c r="CZ19" s="30"/>
      <c r="DA19" s="30"/>
      <c r="DB19" s="31"/>
      <c r="DC19" s="29"/>
      <c r="DD19" s="30"/>
      <c r="DE19" s="30"/>
      <c r="DF19" s="30"/>
      <c r="DG19" s="30"/>
      <c r="DH19" s="30"/>
      <c r="DI19" s="30"/>
      <c r="DJ19" s="30"/>
      <c r="DK19" s="30"/>
      <c r="DL19" s="30"/>
      <c r="DM19" s="30"/>
      <c r="DN19" s="30"/>
      <c r="DO19" s="30"/>
      <c r="DP19" s="30"/>
      <c r="DQ19" s="30"/>
      <c r="DR19" s="30"/>
      <c r="DS19" s="30"/>
      <c r="DT19" s="31"/>
      <c r="DU19" s="41" t="s">
        <v>18</v>
      </c>
      <c r="DV19" s="42"/>
      <c r="DW19" s="42"/>
      <c r="DX19" s="42"/>
      <c r="DY19" s="42"/>
      <c r="DZ19" s="42"/>
      <c r="EA19" s="42"/>
      <c r="EB19" s="42"/>
      <c r="EC19" s="42"/>
      <c r="ED19" s="43"/>
      <c r="EE19" s="41" t="s">
        <v>19</v>
      </c>
      <c r="EF19" s="42"/>
      <c r="EG19" s="42"/>
      <c r="EH19" s="42"/>
      <c r="EI19" s="42"/>
      <c r="EJ19" s="42"/>
      <c r="EK19" s="42"/>
      <c r="EL19" s="42"/>
      <c r="EM19" s="42"/>
      <c r="EN19" s="43"/>
      <c r="EO19" s="29"/>
      <c r="EP19" s="30"/>
      <c r="EQ19" s="30"/>
      <c r="ER19" s="30"/>
      <c r="ES19" s="30"/>
      <c r="ET19" s="30"/>
      <c r="EU19" s="30"/>
      <c r="EV19" s="30"/>
      <c r="EW19" s="30"/>
      <c r="EX19" s="30"/>
      <c r="EY19" s="30"/>
      <c r="EZ19" s="30"/>
      <c r="FA19" s="30"/>
      <c r="FB19" s="30"/>
      <c r="FC19" s="30"/>
      <c r="FD19" s="30"/>
      <c r="FE19" s="31"/>
    </row>
    <row r="20" spans="1:161" s="9" customFormat="1" ht="15" customHeight="1" x14ac:dyDescent="0.2">
      <c r="A20" s="55"/>
      <c r="B20" s="56"/>
      <c r="C20" s="56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7"/>
      <c r="R20" s="32"/>
      <c r="S20" s="33"/>
      <c r="T20" s="33"/>
      <c r="U20" s="33"/>
      <c r="V20" s="33"/>
      <c r="W20" s="33"/>
      <c r="X20" s="33"/>
      <c r="Y20" s="33"/>
      <c r="Z20" s="33"/>
      <c r="AA20" s="33"/>
      <c r="AB20" s="33"/>
      <c r="AC20" s="33"/>
      <c r="AD20" s="33"/>
      <c r="AE20" s="33"/>
      <c r="AF20" s="33"/>
      <c r="AG20" s="33"/>
      <c r="AH20" s="33"/>
      <c r="AI20" s="34"/>
      <c r="AJ20" s="32"/>
      <c r="AK20" s="33"/>
      <c r="AL20" s="33"/>
      <c r="AM20" s="33"/>
      <c r="AN20" s="33"/>
      <c r="AO20" s="33"/>
      <c r="AP20" s="33"/>
      <c r="AQ20" s="33"/>
      <c r="AR20" s="33"/>
      <c r="AS20" s="33"/>
      <c r="AT20" s="33"/>
      <c r="AU20" s="33"/>
      <c r="AV20" s="33"/>
      <c r="AW20" s="33"/>
      <c r="AX20" s="33"/>
      <c r="AY20" s="33"/>
      <c r="AZ20" s="33"/>
      <c r="BA20" s="34"/>
      <c r="BB20" s="47" t="s">
        <v>18</v>
      </c>
      <c r="BC20" s="47"/>
      <c r="BD20" s="47"/>
      <c r="BE20" s="47"/>
      <c r="BF20" s="47"/>
      <c r="BG20" s="47"/>
      <c r="BH20" s="47"/>
      <c r="BI20" s="47"/>
      <c r="BJ20" s="47" t="s">
        <v>19</v>
      </c>
      <c r="BK20" s="47"/>
      <c r="BL20" s="47"/>
      <c r="BM20" s="47"/>
      <c r="BN20" s="47"/>
      <c r="BO20" s="47"/>
      <c r="BP20" s="47"/>
      <c r="BQ20" s="47"/>
      <c r="BR20" s="47" t="s">
        <v>18</v>
      </c>
      <c r="BS20" s="47"/>
      <c r="BT20" s="47"/>
      <c r="BU20" s="47"/>
      <c r="BV20" s="47"/>
      <c r="BW20" s="47"/>
      <c r="BX20" s="47"/>
      <c r="BY20" s="47"/>
      <c r="BZ20" s="47" t="s">
        <v>19</v>
      </c>
      <c r="CA20" s="47"/>
      <c r="CB20" s="47"/>
      <c r="CC20" s="47"/>
      <c r="CD20" s="47"/>
      <c r="CE20" s="47"/>
      <c r="CF20" s="47"/>
      <c r="CG20" s="47"/>
      <c r="CH20" s="32"/>
      <c r="CI20" s="33"/>
      <c r="CJ20" s="33"/>
      <c r="CK20" s="33"/>
      <c r="CL20" s="33"/>
      <c r="CM20" s="33"/>
      <c r="CN20" s="33"/>
      <c r="CO20" s="33"/>
      <c r="CP20" s="33"/>
      <c r="CQ20" s="33"/>
      <c r="CR20" s="33"/>
      <c r="CS20" s="33"/>
      <c r="CT20" s="33"/>
      <c r="CU20" s="33"/>
      <c r="CV20" s="33"/>
      <c r="CW20" s="33"/>
      <c r="CX20" s="33"/>
      <c r="CY20" s="33"/>
      <c r="CZ20" s="33"/>
      <c r="DA20" s="33"/>
      <c r="DB20" s="34"/>
      <c r="DC20" s="32"/>
      <c r="DD20" s="33"/>
      <c r="DE20" s="33"/>
      <c r="DF20" s="33"/>
      <c r="DG20" s="33"/>
      <c r="DH20" s="33"/>
      <c r="DI20" s="33"/>
      <c r="DJ20" s="33"/>
      <c r="DK20" s="33"/>
      <c r="DL20" s="33"/>
      <c r="DM20" s="33"/>
      <c r="DN20" s="33"/>
      <c r="DO20" s="33"/>
      <c r="DP20" s="33"/>
      <c r="DQ20" s="33"/>
      <c r="DR20" s="33"/>
      <c r="DS20" s="33"/>
      <c r="DT20" s="34"/>
      <c r="DU20" s="44"/>
      <c r="DV20" s="45"/>
      <c r="DW20" s="45"/>
      <c r="DX20" s="45"/>
      <c r="DY20" s="45"/>
      <c r="DZ20" s="45"/>
      <c r="EA20" s="45"/>
      <c r="EB20" s="45"/>
      <c r="EC20" s="45"/>
      <c r="ED20" s="46"/>
      <c r="EE20" s="44"/>
      <c r="EF20" s="45"/>
      <c r="EG20" s="45"/>
      <c r="EH20" s="45"/>
      <c r="EI20" s="45"/>
      <c r="EJ20" s="45"/>
      <c r="EK20" s="45"/>
      <c r="EL20" s="45"/>
      <c r="EM20" s="45"/>
      <c r="EN20" s="46"/>
      <c r="EO20" s="32"/>
      <c r="EP20" s="33"/>
      <c r="EQ20" s="33"/>
      <c r="ER20" s="33"/>
      <c r="ES20" s="33"/>
      <c r="ET20" s="33"/>
      <c r="EU20" s="33"/>
      <c r="EV20" s="33"/>
      <c r="EW20" s="33"/>
      <c r="EX20" s="33"/>
      <c r="EY20" s="33"/>
      <c r="EZ20" s="33"/>
      <c r="FA20" s="33"/>
      <c r="FB20" s="33"/>
      <c r="FC20" s="33"/>
      <c r="FD20" s="33"/>
      <c r="FE20" s="34"/>
    </row>
    <row r="21" spans="1:161" s="9" customFormat="1" ht="14.25" customHeight="1" x14ac:dyDescent="0.2">
      <c r="A21" s="23">
        <v>1</v>
      </c>
      <c r="B21" s="24"/>
      <c r="C21" s="24"/>
      <c r="D21" s="24"/>
      <c r="E21" s="24"/>
      <c r="F21" s="24"/>
      <c r="G21" s="24"/>
      <c r="H21" s="24"/>
      <c r="I21" s="24"/>
      <c r="J21" s="24"/>
      <c r="K21" s="24"/>
      <c r="L21" s="24"/>
      <c r="M21" s="24"/>
      <c r="N21" s="24"/>
      <c r="O21" s="24"/>
      <c r="P21" s="24"/>
      <c r="Q21" s="25"/>
      <c r="R21" s="23">
        <v>2</v>
      </c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5"/>
      <c r="AJ21" s="16">
        <v>3</v>
      </c>
      <c r="AK21" s="16"/>
      <c r="AL21" s="16"/>
      <c r="AM21" s="16"/>
      <c r="AN21" s="16"/>
      <c r="AO21" s="16"/>
      <c r="AP21" s="16"/>
      <c r="AQ21" s="16"/>
      <c r="AR21" s="16"/>
      <c r="AS21" s="16"/>
      <c r="AT21" s="16"/>
      <c r="AU21" s="16"/>
      <c r="AV21" s="16"/>
      <c r="AW21" s="16"/>
      <c r="AX21" s="16"/>
      <c r="AY21" s="16"/>
      <c r="AZ21" s="16"/>
      <c r="BA21" s="16"/>
      <c r="BB21" s="16">
        <v>4</v>
      </c>
      <c r="BC21" s="16"/>
      <c r="BD21" s="16"/>
      <c r="BE21" s="16"/>
      <c r="BF21" s="16"/>
      <c r="BG21" s="16"/>
      <c r="BH21" s="16"/>
      <c r="BI21" s="16"/>
      <c r="BJ21" s="16">
        <v>5</v>
      </c>
      <c r="BK21" s="16"/>
      <c r="BL21" s="16"/>
      <c r="BM21" s="16"/>
      <c r="BN21" s="16"/>
      <c r="BO21" s="16"/>
      <c r="BP21" s="16"/>
      <c r="BQ21" s="16"/>
      <c r="BR21" s="16">
        <v>6</v>
      </c>
      <c r="BS21" s="16"/>
      <c r="BT21" s="16"/>
      <c r="BU21" s="16"/>
      <c r="BV21" s="16"/>
      <c r="BW21" s="16"/>
      <c r="BX21" s="16"/>
      <c r="BY21" s="16"/>
      <c r="BZ21" s="16">
        <v>7</v>
      </c>
      <c r="CA21" s="16"/>
      <c r="CB21" s="16"/>
      <c r="CC21" s="16"/>
      <c r="CD21" s="16"/>
      <c r="CE21" s="16"/>
      <c r="CF21" s="16"/>
      <c r="CG21" s="16"/>
      <c r="CH21" s="16">
        <v>8</v>
      </c>
      <c r="CI21" s="16"/>
      <c r="CJ21" s="16"/>
      <c r="CK21" s="16"/>
      <c r="CL21" s="16"/>
      <c r="CM21" s="16"/>
      <c r="CN21" s="16"/>
      <c r="CO21" s="16"/>
      <c r="CP21" s="16"/>
      <c r="CQ21" s="16"/>
      <c r="CR21" s="16"/>
      <c r="CS21" s="16"/>
      <c r="CT21" s="16"/>
      <c r="CU21" s="16"/>
      <c r="CV21" s="16"/>
      <c r="CW21" s="16"/>
      <c r="CX21" s="16"/>
      <c r="CY21" s="16"/>
      <c r="CZ21" s="16"/>
      <c r="DA21" s="16"/>
      <c r="DB21" s="16"/>
      <c r="DC21" s="16">
        <v>9</v>
      </c>
      <c r="DD21" s="16"/>
      <c r="DE21" s="16"/>
      <c r="DF21" s="16"/>
      <c r="DG21" s="16"/>
      <c r="DH21" s="16"/>
      <c r="DI21" s="16"/>
      <c r="DJ21" s="16"/>
      <c r="DK21" s="16"/>
      <c r="DL21" s="16"/>
      <c r="DM21" s="16"/>
      <c r="DN21" s="16"/>
      <c r="DO21" s="16"/>
      <c r="DP21" s="16"/>
      <c r="DQ21" s="16"/>
      <c r="DR21" s="16"/>
      <c r="DS21" s="16"/>
      <c r="DT21" s="16"/>
      <c r="DU21" s="16">
        <v>10</v>
      </c>
      <c r="DV21" s="16"/>
      <c r="DW21" s="16"/>
      <c r="DX21" s="16"/>
      <c r="DY21" s="16"/>
      <c r="DZ21" s="16"/>
      <c r="EA21" s="16"/>
      <c r="EB21" s="16"/>
      <c r="EC21" s="16"/>
      <c r="ED21" s="16"/>
      <c r="EE21" s="16">
        <v>11</v>
      </c>
      <c r="EF21" s="16"/>
      <c r="EG21" s="16"/>
      <c r="EH21" s="16"/>
      <c r="EI21" s="16"/>
      <c r="EJ21" s="16"/>
      <c r="EK21" s="16"/>
      <c r="EL21" s="16"/>
      <c r="EM21" s="16"/>
      <c r="EN21" s="16"/>
      <c r="EO21" s="16">
        <v>12</v>
      </c>
      <c r="EP21" s="16"/>
      <c r="EQ21" s="16"/>
      <c r="ER21" s="16"/>
      <c r="ES21" s="16"/>
      <c r="ET21" s="16"/>
      <c r="EU21" s="16"/>
      <c r="EV21" s="16"/>
      <c r="EW21" s="16"/>
      <c r="EX21" s="16"/>
      <c r="EY21" s="16"/>
      <c r="EZ21" s="16"/>
      <c r="FA21" s="16"/>
      <c r="FB21" s="16"/>
      <c r="FC21" s="16"/>
      <c r="FD21" s="16"/>
      <c r="FE21" s="16"/>
    </row>
    <row r="22" spans="1:161" s="9" customFormat="1" ht="13.5" customHeight="1" x14ac:dyDescent="0.2">
      <c r="A22" s="10"/>
      <c r="B22" s="17" t="s">
        <v>11</v>
      </c>
      <c r="C22" s="17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  <c r="O22" s="17"/>
      <c r="P22" s="17"/>
      <c r="Q22" s="18"/>
      <c r="R22" s="10"/>
      <c r="S22" s="19" t="s">
        <v>12</v>
      </c>
      <c r="T22" s="19"/>
      <c r="U22" s="19"/>
      <c r="V22" s="19"/>
      <c r="W22" s="19"/>
      <c r="X22" s="19"/>
      <c r="Y22" s="19"/>
      <c r="Z22" s="19"/>
      <c r="AA22" s="19"/>
      <c r="AB22" s="19"/>
      <c r="AC22" s="19"/>
      <c r="AD22" s="19"/>
      <c r="AE22" s="19"/>
      <c r="AF22" s="19"/>
      <c r="AG22" s="19"/>
      <c r="AH22" s="19"/>
      <c r="AI22" s="20"/>
      <c r="AJ22" s="16">
        <v>1.4</v>
      </c>
      <c r="AK22" s="16"/>
      <c r="AL22" s="16"/>
      <c r="AM22" s="16"/>
      <c r="AN22" s="16"/>
      <c r="AO22" s="16"/>
      <c r="AP22" s="16"/>
      <c r="AQ22" s="16"/>
      <c r="AR22" s="16"/>
      <c r="AS22" s="16"/>
      <c r="AT22" s="16"/>
      <c r="AU22" s="16"/>
      <c r="AV22" s="16"/>
      <c r="AW22" s="16"/>
      <c r="AX22" s="16"/>
      <c r="AY22" s="16"/>
      <c r="AZ22" s="16"/>
      <c r="BA22" s="16"/>
      <c r="BB22" s="16"/>
      <c r="BC22" s="16"/>
      <c r="BD22" s="16"/>
      <c r="BE22" s="16"/>
      <c r="BF22" s="16"/>
      <c r="BG22" s="16"/>
      <c r="BH22" s="16"/>
      <c r="BI22" s="16"/>
      <c r="BJ22" s="16"/>
      <c r="BK22" s="16"/>
      <c r="BL22" s="16"/>
      <c r="BM22" s="16"/>
      <c r="BN22" s="16"/>
      <c r="BO22" s="16"/>
      <c r="BP22" s="16"/>
      <c r="BQ22" s="16"/>
      <c r="BR22" s="61">
        <v>11</v>
      </c>
      <c r="BS22" s="61"/>
      <c r="BT22" s="61"/>
      <c r="BU22" s="61"/>
      <c r="BV22" s="61"/>
      <c r="BW22" s="61"/>
      <c r="BX22" s="61"/>
      <c r="BY22" s="61"/>
      <c r="BZ22" s="61">
        <v>11</v>
      </c>
      <c r="CA22" s="61"/>
      <c r="CB22" s="61"/>
      <c r="CC22" s="61"/>
      <c r="CD22" s="61"/>
      <c r="CE22" s="61"/>
      <c r="CF22" s="61"/>
      <c r="CG22" s="61"/>
      <c r="CH22" s="16">
        <v>1.4</v>
      </c>
      <c r="CI22" s="16"/>
      <c r="CJ22" s="16"/>
      <c r="CK22" s="16"/>
      <c r="CL22" s="16"/>
      <c r="CM22" s="16"/>
      <c r="CN22" s="16"/>
      <c r="CO22" s="16"/>
      <c r="CP22" s="16"/>
      <c r="CQ22" s="16"/>
      <c r="CR22" s="16"/>
      <c r="CS22" s="16"/>
      <c r="CT22" s="16"/>
      <c r="CU22" s="16"/>
      <c r="CV22" s="16"/>
      <c r="CW22" s="16"/>
      <c r="CX22" s="16"/>
      <c r="CY22" s="16"/>
      <c r="CZ22" s="16"/>
      <c r="DA22" s="16"/>
      <c r="DB22" s="16"/>
      <c r="DC22" s="61">
        <v>11</v>
      </c>
      <c r="DD22" s="61"/>
      <c r="DE22" s="61"/>
      <c r="DF22" s="61"/>
      <c r="DG22" s="61"/>
      <c r="DH22" s="61"/>
      <c r="DI22" s="61"/>
      <c r="DJ22" s="61"/>
      <c r="DK22" s="61"/>
      <c r="DL22" s="61"/>
      <c r="DM22" s="61"/>
      <c r="DN22" s="61"/>
      <c r="DO22" s="61"/>
      <c r="DP22" s="61"/>
      <c r="DQ22" s="61"/>
      <c r="DR22" s="61"/>
      <c r="DS22" s="61"/>
      <c r="DT22" s="61"/>
      <c r="DU22" s="16">
        <v>3</v>
      </c>
      <c r="DV22" s="16"/>
      <c r="DW22" s="16"/>
      <c r="DX22" s="16"/>
      <c r="DY22" s="16"/>
      <c r="DZ22" s="16"/>
      <c r="EA22" s="16"/>
      <c r="EB22" s="16"/>
      <c r="EC22" s="16"/>
      <c r="ED22" s="16"/>
      <c r="EE22" s="61">
        <f>1326/744</f>
        <v>1.782258064516129</v>
      </c>
      <c r="EF22" s="61"/>
      <c r="EG22" s="61"/>
      <c r="EH22" s="61"/>
      <c r="EI22" s="61"/>
      <c r="EJ22" s="61"/>
      <c r="EK22" s="61"/>
      <c r="EL22" s="61"/>
      <c r="EM22" s="61"/>
      <c r="EN22" s="61"/>
      <c r="EO22" s="61">
        <f>AJ22+EE22</f>
        <v>3.1822580645161289</v>
      </c>
      <c r="EP22" s="16"/>
      <c r="EQ22" s="16"/>
      <c r="ER22" s="16"/>
      <c r="ES22" s="16"/>
      <c r="ET22" s="16"/>
      <c r="EU22" s="16"/>
      <c r="EV22" s="16"/>
      <c r="EW22" s="16"/>
      <c r="EX22" s="16"/>
      <c r="EY22" s="16"/>
      <c r="EZ22" s="16"/>
      <c r="FA22" s="16"/>
      <c r="FB22" s="16"/>
      <c r="FC22" s="16"/>
      <c r="FD22" s="16"/>
      <c r="FE22" s="16"/>
    </row>
    <row r="23" spans="1:161" s="9" customFormat="1" ht="39.75" customHeight="1" x14ac:dyDescent="0.2">
      <c r="A23" s="10"/>
      <c r="B23" s="17" t="s">
        <v>33</v>
      </c>
      <c r="C23" s="17"/>
      <c r="D23" s="17"/>
      <c r="E23" s="17"/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8"/>
      <c r="R23" s="10"/>
      <c r="S23" s="19" t="s">
        <v>13</v>
      </c>
      <c r="T23" s="19"/>
      <c r="U23" s="19"/>
      <c r="V23" s="19"/>
      <c r="W23" s="19"/>
      <c r="X23" s="19"/>
      <c r="Y23" s="19"/>
      <c r="Z23" s="19"/>
      <c r="AA23" s="19"/>
      <c r="AB23" s="19"/>
      <c r="AC23" s="19"/>
      <c r="AD23" s="19"/>
      <c r="AE23" s="19"/>
      <c r="AF23" s="19"/>
      <c r="AG23" s="19"/>
      <c r="AH23" s="19"/>
      <c r="AI23" s="20"/>
      <c r="AJ23" s="61">
        <f>1330/744</f>
        <v>1.7876344086021505</v>
      </c>
      <c r="AK23" s="61"/>
      <c r="AL23" s="61"/>
      <c r="AM23" s="61"/>
      <c r="AN23" s="61"/>
      <c r="AO23" s="61"/>
      <c r="AP23" s="61"/>
      <c r="AQ23" s="61"/>
      <c r="AR23" s="61"/>
      <c r="AS23" s="61"/>
      <c r="AT23" s="61"/>
      <c r="AU23" s="61"/>
      <c r="AV23" s="61"/>
      <c r="AW23" s="61"/>
      <c r="AX23" s="61"/>
      <c r="AY23" s="61"/>
      <c r="AZ23" s="61"/>
      <c r="BA23" s="61"/>
      <c r="BB23" s="16"/>
      <c r="BC23" s="16"/>
      <c r="BD23" s="16"/>
      <c r="BE23" s="16"/>
      <c r="BF23" s="16"/>
      <c r="BG23" s="16"/>
      <c r="BH23" s="16"/>
      <c r="BI23" s="16"/>
      <c r="BJ23" s="16"/>
      <c r="BK23" s="16"/>
      <c r="BL23" s="16"/>
      <c r="BM23" s="16"/>
      <c r="BN23" s="16"/>
      <c r="BO23" s="16"/>
      <c r="BP23" s="16"/>
      <c r="BQ23" s="16"/>
      <c r="BR23" s="16"/>
      <c r="BS23" s="16"/>
      <c r="BT23" s="16"/>
      <c r="BU23" s="16"/>
      <c r="BV23" s="16"/>
      <c r="BW23" s="16"/>
      <c r="BX23" s="16"/>
      <c r="BY23" s="16"/>
      <c r="BZ23" s="16"/>
      <c r="CA23" s="16"/>
      <c r="CB23" s="16"/>
      <c r="CC23" s="16"/>
      <c r="CD23" s="16"/>
      <c r="CE23" s="16"/>
      <c r="CF23" s="16"/>
      <c r="CG23" s="16"/>
      <c r="CH23" s="16"/>
      <c r="CI23" s="16"/>
      <c r="CJ23" s="16"/>
      <c r="CK23" s="16"/>
      <c r="CL23" s="16"/>
      <c r="CM23" s="16"/>
      <c r="CN23" s="16"/>
      <c r="CO23" s="16"/>
      <c r="CP23" s="16"/>
      <c r="CQ23" s="16"/>
      <c r="CR23" s="16"/>
      <c r="CS23" s="16"/>
      <c r="CT23" s="16"/>
      <c r="CU23" s="16"/>
      <c r="CV23" s="16"/>
      <c r="CW23" s="16"/>
      <c r="CX23" s="16"/>
      <c r="CY23" s="16"/>
      <c r="CZ23" s="16"/>
      <c r="DA23" s="16"/>
      <c r="DB23" s="16"/>
      <c r="DC23" s="16"/>
      <c r="DD23" s="16"/>
      <c r="DE23" s="16"/>
      <c r="DF23" s="16"/>
      <c r="DG23" s="16"/>
      <c r="DH23" s="16"/>
      <c r="DI23" s="16"/>
      <c r="DJ23" s="16"/>
      <c r="DK23" s="16"/>
      <c r="DL23" s="16"/>
      <c r="DM23" s="16"/>
      <c r="DN23" s="16"/>
      <c r="DO23" s="16"/>
      <c r="DP23" s="16"/>
      <c r="DQ23" s="16"/>
      <c r="DR23" s="16"/>
      <c r="DS23" s="16"/>
      <c r="DT23" s="16"/>
      <c r="DU23" s="61">
        <f>252/744</f>
        <v>0.33870967741935482</v>
      </c>
      <c r="DV23" s="61"/>
      <c r="DW23" s="61"/>
      <c r="DX23" s="61"/>
      <c r="DY23" s="61"/>
      <c r="DZ23" s="61"/>
      <c r="EA23" s="61"/>
      <c r="EB23" s="61"/>
      <c r="EC23" s="61"/>
      <c r="ED23" s="61"/>
      <c r="EE23" s="61">
        <v>0.3</v>
      </c>
      <c r="EF23" s="61"/>
      <c r="EG23" s="61"/>
      <c r="EH23" s="61"/>
      <c r="EI23" s="61"/>
      <c r="EJ23" s="61"/>
      <c r="EK23" s="61"/>
      <c r="EL23" s="61"/>
      <c r="EM23" s="61"/>
      <c r="EN23" s="61"/>
      <c r="EO23" s="61">
        <f>AJ23+EE23</f>
        <v>2.0876344086021503</v>
      </c>
      <c r="EP23" s="61"/>
      <c r="EQ23" s="61"/>
      <c r="ER23" s="61"/>
      <c r="ES23" s="61"/>
      <c r="ET23" s="61"/>
      <c r="EU23" s="61"/>
      <c r="EV23" s="61"/>
      <c r="EW23" s="61"/>
      <c r="EX23" s="61"/>
      <c r="EY23" s="61"/>
      <c r="EZ23" s="61"/>
      <c r="FA23" s="61"/>
      <c r="FB23" s="61"/>
      <c r="FC23" s="61"/>
      <c r="FD23" s="61"/>
      <c r="FE23" s="61"/>
    </row>
    <row r="24" spans="1:161" s="9" customFormat="1" ht="39.75" customHeight="1" x14ac:dyDescent="0.2">
      <c r="A24" s="10"/>
      <c r="B24" s="17"/>
      <c r="C24" s="17"/>
      <c r="D24" s="17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8"/>
      <c r="R24" s="10"/>
      <c r="S24" s="19" t="s">
        <v>14</v>
      </c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  <c r="AE24" s="19"/>
      <c r="AF24" s="19"/>
      <c r="AG24" s="19"/>
      <c r="AH24" s="19"/>
      <c r="AI24" s="20"/>
      <c r="AJ24" s="16"/>
      <c r="AK24" s="16"/>
      <c r="AL24" s="16"/>
      <c r="AM24" s="16"/>
      <c r="AN24" s="16"/>
      <c r="AO24" s="16"/>
      <c r="AP24" s="16"/>
      <c r="AQ24" s="16"/>
      <c r="AR24" s="16"/>
      <c r="AS24" s="16"/>
      <c r="AT24" s="16"/>
      <c r="AU24" s="16"/>
      <c r="AV24" s="16"/>
      <c r="AW24" s="16"/>
      <c r="AX24" s="16"/>
      <c r="AY24" s="16"/>
      <c r="AZ24" s="16"/>
      <c r="BA24" s="16"/>
      <c r="BB24" s="16"/>
      <c r="BC24" s="16"/>
      <c r="BD24" s="16"/>
      <c r="BE24" s="16"/>
      <c r="BF24" s="16"/>
      <c r="BG24" s="16"/>
      <c r="BH24" s="16"/>
      <c r="BI24" s="16"/>
      <c r="BJ24" s="16"/>
      <c r="BK24" s="16"/>
      <c r="BL24" s="16"/>
      <c r="BM24" s="16"/>
      <c r="BN24" s="16"/>
      <c r="BO24" s="16"/>
      <c r="BP24" s="16"/>
      <c r="BQ24" s="16"/>
      <c r="BR24" s="16"/>
      <c r="BS24" s="16"/>
      <c r="BT24" s="16"/>
      <c r="BU24" s="16"/>
      <c r="BV24" s="16"/>
      <c r="BW24" s="16"/>
      <c r="BX24" s="16"/>
      <c r="BY24" s="16"/>
      <c r="BZ24" s="16"/>
      <c r="CA24" s="16"/>
      <c r="CB24" s="16"/>
      <c r="CC24" s="16"/>
      <c r="CD24" s="16"/>
      <c r="CE24" s="16"/>
      <c r="CF24" s="16"/>
      <c r="CG24" s="16"/>
      <c r="CH24" s="16"/>
      <c r="CI24" s="16"/>
      <c r="CJ24" s="16"/>
      <c r="CK24" s="16"/>
      <c r="CL24" s="16"/>
      <c r="CM24" s="16"/>
      <c r="CN24" s="16"/>
      <c r="CO24" s="16"/>
      <c r="CP24" s="16"/>
      <c r="CQ24" s="16"/>
      <c r="CR24" s="16"/>
      <c r="CS24" s="16"/>
      <c r="CT24" s="16"/>
      <c r="CU24" s="16"/>
      <c r="CV24" s="16"/>
      <c r="CW24" s="16"/>
      <c r="CX24" s="16"/>
      <c r="CY24" s="16"/>
      <c r="CZ24" s="16"/>
      <c r="DA24" s="16"/>
      <c r="DB24" s="16"/>
      <c r="DC24" s="16"/>
      <c r="DD24" s="16"/>
      <c r="DE24" s="16"/>
      <c r="DF24" s="16"/>
      <c r="DG24" s="16"/>
      <c r="DH24" s="16"/>
      <c r="DI24" s="16"/>
      <c r="DJ24" s="16"/>
      <c r="DK24" s="16"/>
      <c r="DL24" s="16"/>
      <c r="DM24" s="16"/>
      <c r="DN24" s="16"/>
      <c r="DO24" s="16"/>
      <c r="DP24" s="16"/>
      <c r="DQ24" s="16"/>
      <c r="DR24" s="16"/>
      <c r="DS24" s="16"/>
      <c r="DT24" s="16"/>
      <c r="DU24" s="16"/>
      <c r="DV24" s="16"/>
      <c r="DW24" s="16"/>
      <c r="DX24" s="16"/>
      <c r="DY24" s="16"/>
      <c r="DZ24" s="16"/>
      <c r="EA24" s="16"/>
      <c r="EB24" s="16"/>
      <c r="EC24" s="16"/>
      <c r="ED24" s="16"/>
      <c r="EE24" s="16"/>
      <c r="EF24" s="16"/>
      <c r="EG24" s="16"/>
      <c r="EH24" s="16"/>
      <c r="EI24" s="16"/>
      <c r="EJ24" s="16"/>
      <c r="EK24" s="16"/>
      <c r="EL24" s="16"/>
      <c r="EM24" s="16"/>
      <c r="EN24" s="16"/>
      <c r="EO24" s="16"/>
      <c r="EP24" s="16"/>
      <c r="EQ24" s="16"/>
      <c r="ER24" s="16"/>
      <c r="ES24" s="16"/>
      <c r="ET24" s="16"/>
      <c r="EU24" s="16"/>
      <c r="EV24" s="16"/>
      <c r="EW24" s="16"/>
      <c r="EX24" s="16"/>
      <c r="EY24" s="16"/>
      <c r="EZ24" s="16"/>
      <c r="FA24" s="16"/>
      <c r="FB24" s="16"/>
      <c r="FC24" s="16"/>
      <c r="FD24" s="16"/>
      <c r="FE24" s="16"/>
    </row>
    <row r="25" spans="1:161" s="9" customFormat="1" ht="53.25" customHeight="1" x14ac:dyDescent="0.2">
      <c r="A25" s="10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8"/>
      <c r="R25" s="10"/>
      <c r="S25" s="19" t="s">
        <v>25</v>
      </c>
      <c r="T25" s="19"/>
      <c r="U25" s="19"/>
      <c r="V25" s="19"/>
      <c r="W25" s="19"/>
      <c r="X25" s="19"/>
      <c r="Y25" s="19"/>
      <c r="Z25" s="19"/>
      <c r="AA25" s="19"/>
      <c r="AB25" s="19"/>
      <c r="AC25" s="19"/>
      <c r="AD25" s="19"/>
      <c r="AE25" s="19"/>
      <c r="AF25" s="19"/>
      <c r="AG25" s="19"/>
      <c r="AH25" s="19"/>
      <c r="AI25" s="20"/>
      <c r="AJ25" s="16"/>
      <c r="AK25" s="16"/>
      <c r="AL25" s="16"/>
      <c r="AM25" s="16"/>
      <c r="AN25" s="16"/>
      <c r="AO25" s="16"/>
      <c r="AP25" s="16"/>
      <c r="AQ25" s="16"/>
      <c r="AR25" s="16"/>
      <c r="AS25" s="16"/>
      <c r="AT25" s="16"/>
      <c r="AU25" s="16"/>
      <c r="AV25" s="16"/>
      <c r="AW25" s="16"/>
      <c r="AX25" s="16"/>
      <c r="AY25" s="16"/>
      <c r="AZ25" s="16"/>
      <c r="BA25" s="16"/>
      <c r="BB25" s="16"/>
      <c r="BC25" s="16"/>
      <c r="BD25" s="16"/>
      <c r="BE25" s="16"/>
      <c r="BF25" s="16"/>
      <c r="BG25" s="16"/>
      <c r="BH25" s="16"/>
      <c r="BI25" s="16"/>
      <c r="BJ25" s="16"/>
      <c r="BK25" s="16"/>
      <c r="BL25" s="16"/>
      <c r="BM25" s="16"/>
      <c r="BN25" s="16"/>
      <c r="BO25" s="16"/>
      <c r="BP25" s="16"/>
      <c r="BQ25" s="16"/>
      <c r="BR25" s="16"/>
      <c r="BS25" s="16"/>
      <c r="BT25" s="16"/>
      <c r="BU25" s="16"/>
      <c r="BV25" s="16"/>
      <c r="BW25" s="16"/>
      <c r="BX25" s="16"/>
      <c r="BY25" s="16"/>
      <c r="BZ25" s="16"/>
      <c r="CA25" s="16"/>
      <c r="CB25" s="16"/>
      <c r="CC25" s="16"/>
      <c r="CD25" s="16"/>
      <c r="CE25" s="16"/>
      <c r="CF25" s="16"/>
      <c r="CG25" s="16"/>
      <c r="CH25" s="16"/>
      <c r="CI25" s="16"/>
      <c r="CJ25" s="16"/>
      <c r="CK25" s="16"/>
      <c r="CL25" s="16"/>
      <c r="CM25" s="16"/>
      <c r="CN25" s="16"/>
      <c r="CO25" s="16"/>
      <c r="CP25" s="16"/>
      <c r="CQ25" s="16"/>
      <c r="CR25" s="16"/>
      <c r="CS25" s="16"/>
      <c r="CT25" s="16"/>
      <c r="CU25" s="16"/>
      <c r="CV25" s="16"/>
      <c r="CW25" s="16"/>
      <c r="CX25" s="16"/>
      <c r="CY25" s="16"/>
      <c r="CZ25" s="16"/>
      <c r="DA25" s="16"/>
      <c r="DB25" s="16"/>
      <c r="DC25" s="16"/>
      <c r="DD25" s="16"/>
      <c r="DE25" s="16"/>
      <c r="DF25" s="16"/>
      <c r="DG25" s="16"/>
      <c r="DH25" s="16"/>
      <c r="DI25" s="16"/>
      <c r="DJ25" s="16"/>
      <c r="DK25" s="16"/>
      <c r="DL25" s="16"/>
      <c r="DM25" s="16"/>
      <c r="DN25" s="16"/>
      <c r="DO25" s="16"/>
      <c r="DP25" s="16"/>
      <c r="DQ25" s="16"/>
      <c r="DR25" s="16"/>
      <c r="DS25" s="16"/>
      <c r="DT25" s="16"/>
      <c r="DU25" s="16"/>
      <c r="DV25" s="16"/>
      <c r="DW25" s="16"/>
      <c r="DX25" s="16"/>
      <c r="DY25" s="16"/>
      <c r="DZ25" s="16"/>
      <c r="EA25" s="16"/>
      <c r="EB25" s="16"/>
      <c r="EC25" s="16"/>
      <c r="ED25" s="16"/>
      <c r="EE25" s="16"/>
      <c r="EF25" s="16"/>
      <c r="EG25" s="16"/>
      <c r="EH25" s="16"/>
      <c r="EI25" s="16"/>
      <c r="EJ25" s="16"/>
      <c r="EK25" s="16"/>
      <c r="EL25" s="16"/>
      <c r="EM25" s="16"/>
      <c r="EN25" s="16"/>
      <c r="EO25" s="16"/>
      <c r="EP25" s="16"/>
      <c r="EQ25" s="16"/>
      <c r="ER25" s="16"/>
      <c r="ES25" s="16"/>
      <c r="ET25" s="16"/>
      <c r="EU25" s="16"/>
      <c r="EV25" s="16"/>
      <c r="EW25" s="16"/>
      <c r="EX25" s="16"/>
      <c r="EY25" s="16"/>
      <c r="EZ25" s="16"/>
      <c r="FA25" s="16"/>
      <c r="FB25" s="16"/>
      <c r="FC25" s="16"/>
      <c r="FD25" s="16"/>
      <c r="FE25" s="16"/>
    </row>
    <row r="26" spans="1:161" s="9" customFormat="1" ht="57" customHeight="1" x14ac:dyDescent="0.2">
      <c r="A26" s="10"/>
      <c r="B26" s="21" t="s">
        <v>26</v>
      </c>
      <c r="C26" s="21"/>
      <c r="D26" s="21"/>
      <c r="E26" s="21"/>
      <c r="F26" s="21"/>
      <c r="G26" s="21"/>
      <c r="H26" s="21"/>
      <c r="I26" s="21"/>
      <c r="J26" s="21"/>
      <c r="K26" s="21"/>
      <c r="L26" s="21"/>
      <c r="M26" s="21"/>
      <c r="N26" s="21"/>
      <c r="O26" s="21"/>
      <c r="P26" s="21"/>
      <c r="Q26" s="22"/>
      <c r="R26" s="10"/>
      <c r="S26" s="19" t="s">
        <v>12</v>
      </c>
      <c r="T26" s="19"/>
      <c r="U26" s="19"/>
      <c r="V26" s="19"/>
      <c r="W26" s="19"/>
      <c r="X26" s="19"/>
      <c r="Y26" s="19"/>
      <c r="Z26" s="19"/>
      <c r="AA26" s="19"/>
      <c r="AB26" s="19"/>
      <c r="AC26" s="19"/>
      <c r="AD26" s="19"/>
      <c r="AE26" s="19"/>
      <c r="AF26" s="19"/>
      <c r="AG26" s="19"/>
      <c r="AH26" s="19"/>
      <c r="AI26" s="20"/>
      <c r="AJ26" s="16"/>
      <c r="AK26" s="16"/>
      <c r="AL26" s="16"/>
      <c r="AM26" s="16"/>
      <c r="AN26" s="16"/>
      <c r="AO26" s="16"/>
      <c r="AP26" s="16"/>
      <c r="AQ26" s="16"/>
      <c r="AR26" s="16"/>
      <c r="AS26" s="16"/>
      <c r="AT26" s="16"/>
      <c r="AU26" s="16"/>
      <c r="AV26" s="16"/>
      <c r="AW26" s="16"/>
      <c r="AX26" s="16"/>
      <c r="AY26" s="16"/>
      <c r="AZ26" s="16"/>
      <c r="BA26" s="16"/>
      <c r="BB26" s="16"/>
      <c r="BC26" s="16"/>
      <c r="BD26" s="16"/>
      <c r="BE26" s="16"/>
      <c r="BF26" s="16"/>
      <c r="BG26" s="16"/>
      <c r="BH26" s="16"/>
      <c r="BI26" s="16"/>
      <c r="BJ26" s="16"/>
      <c r="BK26" s="16"/>
      <c r="BL26" s="16"/>
      <c r="BM26" s="16"/>
      <c r="BN26" s="16"/>
      <c r="BO26" s="16"/>
      <c r="BP26" s="16"/>
      <c r="BQ26" s="16"/>
      <c r="BR26" s="16"/>
      <c r="BS26" s="16"/>
      <c r="BT26" s="16"/>
      <c r="BU26" s="16"/>
      <c r="BV26" s="16"/>
      <c r="BW26" s="16"/>
      <c r="BX26" s="16"/>
      <c r="BY26" s="16"/>
      <c r="BZ26" s="16"/>
      <c r="CA26" s="16"/>
      <c r="CB26" s="16"/>
      <c r="CC26" s="16"/>
      <c r="CD26" s="16"/>
      <c r="CE26" s="16"/>
      <c r="CF26" s="16"/>
      <c r="CG26" s="16"/>
      <c r="CH26" s="16"/>
      <c r="CI26" s="16"/>
      <c r="CJ26" s="16"/>
      <c r="CK26" s="16"/>
      <c r="CL26" s="16"/>
      <c r="CM26" s="16"/>
      <c r="CN26" s="16"/>
      <c r="CO26" s="16"/>
      <c r="CP26" s="16"/>
      <c r="CQ26" s="16"/>
      <c r="CR26" s="16"/>
      <c r="CS26" s="16"/>
      <c r="CT26" s="16"/>
      <c r="CU26" s="16"/>
      <c r="CV26" s="16"/>
      <c r="CW26" s="16"/>
      <c r="CX26" s="16"/>
      <c r="CY26" s="16"/>
      <c r="CZ26" s="16"/>
      <c r="DA26" s="16"/>
      <c r="DB26" s="16"/>
      <c r="DC26" s="16"/>
      <c r="DD26" s="16"/>
      <c r="DE26" s="16"/>
      <c r="DF26" s="16"/>
      <c r="DG26" s="16"/>
      <c r="DH26" s="16"/>
      <c r="DI26" s="16"/>
      <c r="DJ26" s="16"/>
      <c r="DK26" s="16"/>
      <c r="DL26" s="16"/>
      <c r="DM26" s="16"/>
      <c r="DN26" s="16"/>
      <c r="DO26" s="16"/>
      <c r="DP26" s="16"/>
      <c r="DQ26" s="16"/>
      <c r="DR26" s="16"/>
      <c r="DS26" s="16"/>
      <c r="DT26" s="16"/>
      <c r="DU26" s="16"/>
      <c r="DV26" s="16"/>
      <c r="DW26" s="16"/>
      <c r="DX26" s="16"/>
      <c r="DY26" s="16"/>
      <c r="DZ26" s="16"/>
      <c r="EA26" s="16"/>
      <c r="EB26" s="16"/>
      <c r="EC26" s="16"/>
      <c r="ED26" s="16"/>
      <c r="EE26" s="16"/>
      <c r="EF26" s="16"/>
      <c r="EG26" s="16"/>
      <c r="EH26" s="16"/>
      <c r="EI26" s="16"/>
      <c r="EJ26" s="16"/>
      <c r="EK26" s="16"/>
      <c r="EL26" s="16"/>
      <c r="EM26" s="16"/>
      <c r="EN26" s="16"/>
      <c r="EO26" s="16"/>
      <c r="EP26" s="16"/>
      <c r="EQ26" s="16"/>
      <c r="ER26" s="16"/>
      <c r="ES26" s="16"/>
      <c r="ET26" s="16"/>
      <c r="EU26" s="16"/>
      <c r="EV26" s="16"/>
      <c r="EW26" s="16"/>
      <c r="EX26" s="16"/>
      <c r="EY26" s="16"/>
      <c r="EZ26" s="16"/>
      <c r="FA26" s="16"/>
      <c r="FB26" s="16"/>
      <c r="FC26" s="16"/>
      <c r="FD26" s="16"/>
      <c r="FE26" s="16"/>
    </row>
    <row r="27" spans="1:161" s="9" customFormat="1" ht="39.75" customHeight="1" x14ac:dyDescent="0.2">
      <c r="A27" s="10"/>
      <c r="B27" s="17"/>
      <c r="C27" s="17"/>
      <c r="D27" s="17"/>
      <c r="E27" s="17"/>
      <c r="F27" s="17"/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8"/>
      <c r="R27" s="10"/>
      <c r="S27" s="19" t="s">
        <v>13</v>
      </c>
      <c r="T27" s="19"/>
      <c r="U27" s="19"/>
      <c r="V27" s="19"/>
      <c r="W27" s="19"/>
      <c r="X27" s="19"/>
      <c r="Y27" s="19"/>
      <c r="Z27" s="19"/>
      <c r="AA27" s="19"/>
      <c r="AB27" s="19"/>
      <c r="AC27" s="19"/>
      <c r="AD27" s="19"/>
      <c r="AE27" s="19"/>
      <c r="AF27" s="19"/>
      <c r="AG27" s="19"/>
      <c r="AH27" s="19"/>
      <c r="AI27" s="20"/>
      <c r="AJ27" s="16"/>
      <c r="AK27" s="16"/>
      <c r="AL27" s="16"/>
      <c r="AM27" s="16"/>
      <c r="AN27" s="16"/>
      <c r="AO27" s="16"/>
      <c r="AP27" s="16"/>
      <c r="AQ27" s="16"/>
      <c r="AR27" s="16"/>
      <c r="AS27" s="16"/>
      <c r="AT27" s="16"/>
      <c r="AU27" s="16"/>
      <c r="AV27" s="16"/>
      <c r="AW27" s="16"/>
      <c r="AX27" s="16"/>
      <c r="AY27" s="16"/>
      <c r="AZ27" s="16"/>
      <c r="BA27" s="16"/>
      <c r="BB27" s="16"/>
      <c r="BC27" s="16"/>
      <c r="BD27" s="16"/>
      <c r="BE27" s="16"/>
      <c r="BF27" s="16"/>
      <c r="BG27" s="16"/>
      <c r="BH27" s="16"/>
      <c r="BI27" s="16"/>
      <c r="BJ27" s="16"/>
      <c r="BK27" s="16"/>
      <c r="BL27" s="16"/>
      <c r="BM27" s="16"/>
      <c r="BN27" s="16"/>
      <c r="BO27" s="16"/>
      <c r="BP27" s="16"/>
      <c r="BQ27" s="16"/>
      <c r="BR27" s="16"/>
      <c r="BS27" s="16"/>
      <c r="BT27" s="16"/>
      <c r="BU27" s="16"/>
      <c r="BV27" s="16"/>
      <c r="BW27" s="16"/>
      <c r="BX27" s="16"/>
      <c r="BY27" s="16"/>
      <c r="BZ27" s="16"/>
      <c r="CA27" s="16"/>
      <c r="CB27" s="16"/>
      <c r="CC27" s="16"/>
      <c r="CD27" s="16"/>
      <c r="CE27" s="16"/>
      <c r="CF27" s="16"/>
      <c r="CG27" s="16"/>
      <c r="CH27" s="16"/>
      <c r="CI27" s="16"/>
      <c r="CJ27" s="16"/>
      <c r="CK27" s="16"/>
      <c r="CL27" s="16"/>
      <c r="CM27" s="16"/>
      <c r="CN27" s="16"/>
      <c r="CO27" s="16"/>
      <c r="CP27" s="16"/>
      <c r="CQ27" s="16"/>
      <c r="CR27" s="16"/>
      <c r="CS27" s="16"/>
      <c r="CT27" s="16"/>
      <c r="CU27" s="16"/>
      <c r="CV27" s="16"/>
      <c r="CW27" s="16"/>
      <c r="CX27" s="16"/>
      <c r="CY27" s="16"/>
      <c r="CZ27" s="16"/>
      <c r="DA27" s="16"/>
      <c r="DB27" s="16"/>
      <c r="DC27" s="16"/>
      <c r="DD27" s="16"/>
      <c r="DE27" s="16"/>
      <c r="DF27" s="16"/>
      <c r="DG27" s="16"/>
      <c r="DH27" s="16"/>
      <c r="DI27" s="16"/>
      <c r="DJ27" s="16"/>
      <c r="DK27" s="16"/>
      <c r="DL27" s="16"/>
      <c r="DM27" s="16"/>
      <c r="DN27" s="16"/>
      <c r="DO27" s="16"/>
      <c r="DP27" s="16"/>
      <c r="DQ27" s="16"/>
      <c r="DR27" s="16"/>
      <c r="DS27" s="16"/>
      <c r="DT27" s="16"/>
      <c r="DU27" s="16"/>
      <c r="DV27" s="16"/>
      <c r="DW27" s="16"/>
      <c r="DX27" s="16"/>
      <c r="DY27" s="16"/>
      <c r="DZ27" s="16"/>
      <c r="EA27" s="16"/>
      <c r="EB27" s="16"/>
      <c r="EC27" s="16"/>
      <c r="ED27" s="16"/>
      <c r="EE27" s="16"/>
      <c r="EF27" s="16"/>
      <c r="EG27" s="16"/>
      <c r="EH27" s="16"/>
      <c r="EI27" s="16"/>
      <c r="EJ27" s="16"/>
      <c r="EK27" s="16"/>
      <c r="EL27" s="16"/>
      <c r="EM27" s="16"/>
      <c r="EN27" s="16"/>
      <c r="EO27" s="16"/>
      <c r="EP27" s="16"/>
      <c r="EQ27" s="16"/>
      <c r="ER27" s="16"/>
      <c r="ES27" s="16"/>
      <c r="ET27" s="16"/>
      <c r="EU27" s="16"/>
      <c r="EV27" s="16"/>
      <c r="EW27" s="16"/>
      <c r="EX27" s="16"/>
      <c r="EY27" s="16"/>
      <c r="EZ27" s="16"/>
      <c r="FA27" s="16"/>
      <c r="FB27" s="16"/>
      <c r="FC27" s="16"/>
      <c r="FD27" s="16"/>
      <c r="FE27" s="16"/>
    </row>
    <row r="28" spans="1:161" s="9" customFormat="1" ht="39.75" customHeight="1" x14ac:dyDescent="0.2">
      <c r="A28" s="10"/>
      <c r="B28" s="17"/>
      <c r="C28" s="17"/>
      <c r="D28" s="17"/>
      <c r="E28" s="17"/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8"/>
      <c r="R28" s="10"/>
      <c r="S28" s="19" t="s">
        <v>14</v>
      </c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20"/>
      <c r="AJ28" s="16"/>
      <c r="AK28" s="16"/>
      <c r="AL28" s="16"/>
      <c r="AM28" s="16"/>
      <c r="AN28" s="16"/>
      <c r="AO28" s="16"/>
      <c r="AP28" s="16"/>
      <c r="AQ28" s="16"/>
      <c r="AR28" s="16"/>
      <c r="AS28" s="16"/>
      <c r="AT28" s="16"/>
      <c r="AU28" s="16"/>
      <c r="AV28" s="16"/>
      <c r="AW28" s="16"/>
      <c r="AX28" s="16"/>
      <c r="AY28" s="16"/>
      <c r="AZ28" s="16"/>
      <c r="BA28" s="16"/>
      <c r="BB28" s="16"/>
      <c r="BC28" s="16"/>
      <c r="BD28" s="16"/>
      <c r="BE28" s="16"/>
      <c r="BF28" s="16"/>
      <c r="BG28" s="16"/>
      <c r="BH28" s="16"/>
      <c r="BI28" s="16"/>
      <c r="BJ28" s="16"/>
      <c r="BK28" s="16"/>
      <c r="BL28" s="16"/>
      <c r="BM28" s="16"/>
      <c r="BN28" s="16"/>
      <c r="BO28" s="16"/>
      <c r="BP28" s="16"/>
      <c r="BQ28" s="16"/>
      <c r="BR28" s="16"/>
      <c r="BS28" s="16"/>
      <c r="BT28" s="16"/>
      <c r="BU28" s="16"/>
      <c r="BV28" s="16"/>
      <c r="BW28" s="16"/>
      <c r="BX28" s="16"/>
      <c r="BY28" s="16"/>
      <c r="BZ28" s="16"/>
      <c r="CA28" s="16"/>
      <c r="CB28" s="16"/>
      <c r="CC28" s="16"/>
      <c r="CD28" s="16"/>
      <c r="CE28" s="16"/>
      <c r="CF28" s="16"/>
      <c r="CG28" s="16"/>
      <c r="CH28" s="16"/>
      <c r="CI28" s="16"/>
      <c r="CJ28" s="16"/>
      <c r="CK28" s="16"/>
      <c r="CL28" s="16"/>
      <c r="CM28" s="16"/>
      <c r="CN28" s="16"/>
      <c r="CO28" s="16"/>
      <c r="CP28" s="16"/>
      <c r="CQ28" s="16"/>
      <c r="CR28" s="16"/>
      <c r="CS28" s="16"/>
      <c r="CT28" s="16"/>
      <c r="CU28" s="16"/>
      <c r="CV28" s="16"/>
      <c r="CW28" s="16"/>
      <c r="CX28" s="16"/>
      <c r="CY28" s="16"/>
      <c r="CZ28" s="16"/>
      <c r="DA28" s="16"/>
      <c r="DB28" s="16"/>
      <c r="DC28" s="16"/>
      <c r="DD28" s="16"/>
      <c r="DE28" s="16"/>
      <c r="DF28" s="16"/>
      <c r="DG28" s="16"/>
      <c r="DH28" s="16"/>
      <c r="DI28" s="16"/>
      <c r="DJ28" s="16"/>
      <c r="DK28" s="16"/>
      <c r="DL28" s="16"/>
      <c r="DM28" s="16"/>
      <c r="DN28" s="16"/>
      <c r="DO28" s="16"/>
      <c r="DP28" s="16"/>
      <c r="DQ28" s="16"/>
      <c r="DR28" s="16"/>
      <c r="DS28" s="16"/>
      <c r="DT28" s="16"/>
      <c r="DU28" s="16"/>
      <c r="DV28" s="16"/>
      <c r="DW28" s="16"/>
      <c r="DX28" s="16"/>
      <c r="DY28" s="16"/>
      <c r="DZ28" s="16"/>
      <c r="EA28" s="16"/>
      <c r="EB28" s="16"/>
      <c r="EC28" s="16"/>
      <c r="ED28" s="16"/>
      <c r="EE28" s="16"/>
      <c r="EF28" s="16"/>
      <c r="EG28" s="16"/>
      <c r="EH28" s="16"/>
      <c r="EI28" s="16"/>
      <c r="EJ28" s="16"/>
      <c r="EK28" s="16"/>
      <c r="EL28" s="16"/>
      <c r="EM28" s="16"/>
      <c r="EN28" s="16"/>
      <c r="EO28" s="16"/>
      <c r="EP28" s="16"/>
      <c r="EQ28" s="16"/>
      <c r="ER28" s="16"/>
      <c r="ES28" s="16"/>
      <c r="ET28" s="16"/>
      <c r="EU28" s="16"/>
      <c r="EV28" s="16"/>
      <c r="EW28" s="16"/>
      <c r="EX28" s="16"/>
      <c r="EY28" s="16"/>
      <c r="EZ28" s="16"/>
      <c r="FA28" s="16"/>
      <c r="FB28" s="16"/>
      <c r="FC28" s="16"/>
      <c r="FD28" s="16"/>
      <c r="FE28" s="16"/>
    </row>
    <row r="29" spans="1:161" s="9" customFormat="1" ht="53.25" customHeight="1" x14ac:dyDescent="0.2">
      <c r="A29" s="10"/>
      <c r="B29" s="17"/>
      <c r="C29" s="17"/>
      <c r="D29" s="17"/>
      <c r="E29" s="17"/>
      <c r="F29" s="17"/>
      <c r="G29" s="17"/>
      <c r="H29" s="17"/>
      <c r="I29" s="17"/>
      <c r="J29" s="17"/>
      <c r="K29" s="17"/>
      <c r="L29" s="17"/>
      <c r="M29" s="17"/>
      <c r="N29" s="17"/>
      <c r="O29" s="17"/>
      <c r="P29" s="17"/>
      <c r="Q29" s="18"/>
      <c r="R29" s="10"/>
      <c r="S29" s="19" t="s">
        <v>25</v>
      </c>
      <c r="T29" s="19"/>
      <c r="U29" s="19"/>
      <c r="V29" s="19"/>
      <c r="W29" s="19"/>
      <c r="X29" s="19"/>
      <c r="Y29" s="19"/>
      <c r="Z29" s="19"/>
      <c r="AA29" s="19"/>
      <c r="AB29" s="19"/>
      <c r="AC29" s="19"/>
      <c r="AD29" s="19"/>
      <c r="AE29" s="19"/>
      <c r="AF29" s="19"/>
      <c r="AG29" s="19"/>
      <c r="AH29" s="19"/>
      <c r="AI29" s="20"/>
      <c r="AJ29" s="16"/>
      <c r="AK29" s="16"/>
      <c r="AL29" s="16"/>
      <c r="AM29" s="16"/>
      <c r="AN29" s="16"/>
      <c r="AO29" s="16"/>
      <c r="AP29" s="16"/>
      <c r="AQ29" s="16"/>
      <c r="AR29" s="16"/>
      <c r="AS29" s="16"/>
      <c r="AT29" s="16"/>
      <c r="AU29" s="16"/>
      <c r="AV29" s="16"/>
      <c r="AW29" s="16"/>
      <c r="AX29" s="16"/>
      <c r="AY29" s="16"/>
      <c r="AZ29" s="16"/>
      <c r="BA29" s="16"/>
      <c r="BB29" s="16"/>
      <c r="BC29" s="16"/>
      <c r="BD29" s="16"/>
      <c r="BE29" s="16"/>
      <c r="BF29" s="16"/>
      <c r="BG29" s="16"/>
      <c r="BH29" s="16"/>
      <c r="BI29" s="16"/>
      <c r="BJ29" s="16"/>
      <c r="BK29" s="16"/>
      <c r="BL29" s="16"/>
      <c r="BM29" s="16"/>
      <c r="BN29" s="16"/>
      <c r="BO29" s="16"/>
      <c r="BP29" s="16"/>
      <c r="BQ29" s="16"/>
      <c r="BR29" s="16"/>
      <c r="BS29" s="16"/>
      <c r="BT29" s="16"/>
      <c r="BU29" s="16"/>
      <c r="BV29" s="16"/>
      <c r="BW29" s="16"/>
      <c r="BX29" s="16"/>
      <c r="BY29" s="16"/>
      <c r="BZ29" s="16"/>
      <c r="CA29" s="16"/>
      <c r="CB29" s="16"/>
      <c r="CC29" s="16"/>
      <c r="CD29" s="16"/>
      <c r="CE29" s="16"/>
      <c r="CF29" s="16"/>
      <c r="CG29" s="16"/>
      <c r="CH29" s="16"/>
      <c r="CI29" s="16"/>
      <c r="CJ29" s="16"/>
      <c r="CK29" s="16"/>
      <c r="CL29" s="16"/>
      <c r="CM29" s="16"/>
      <c r="CN29" s="16"/>
      <c r="CO29" s="16"/>
      <c r="CP29" s="16"/>
      <c r="CQ29" s="16"/>
      <c r="CR29" s="16"/>
      <c r="CS29" s="16"/>
      <c r="CT29" s="16"/>
      <c r="CU29" s="16"/>
      <c r="CV29" s="16"/>
      <c r="CW29" s="16"/>
      <c r="CX29" s="16"/>
      <c r="CY29" s="16"/>
      <c r="CZ29" s="16"/>
      <c r="DA29" s="16"/>
      <c r="DB29" s="16"/>
      <c r="DC29" s="16"/>
      <c r="DD29" s="16"/>
      <c r="DE29" s="16"/>
      <c r="DF29" s="16"/>
      <c r="DG29" s="16"/>
      <c r="DH29" s="16"/>
      <c r="DI29" s="16"/>
      <c r="DJ29" s="16"/>
      <c r="DK29" s="16"/>
      <c r="DL29" s="16"/>
      <c r="DM29" s="16"/>
      <c r="DN29" s="16"/>
      <c r="DO29" s="16"/>
      <c r="DP29" s="16"/>
      <c r="DQ29" s="16"/>
      <c r="DR29" s="16"/>
      <c r="DS29" s="16"/>
      <c r="DT29" s="16"/>
      <c r="DU29" s="16"/>
      <c r="DV29" s="16"/>
      <c r="DW29" s="16"/>
      <c r="DX29" s="16"/>
      <c r="DY29" s="16"/>
      <c r="DZ29" s="16"/>
      <c r="EA29" s="16"/>
      <c r="EB29" s="16"/>
      <c r="EC29" s="16"/>
      <c r="ED29" s="16"/>
      <c r="EE29" s="16"/>
      <c r="EF29" s="16"/>
      <c r="EG29" s="16"/>
      <c r="EH29" s="16"/>
      <c r="EI29" s="16"/>
      <c r="EJ29" s="16"/>
      <c r="EK29" s="16"/>
      <c r="EL29" s="16"/>
      <c r="EM29" s="16"/>
      <c r="EN29" s="16"/>
      <c r="EO29" s="16"/>
      <c r="EP29" s="16"/>
      <c r="EQ29" s="16"/>
      <c r="ER29" s="16"/>
      <c r="ES29" s="16"/>
      <c r="ET29" s="16"/>
      <c r="EU29" s="16"/>
      <c r="EV29" s="16"/>
      <c r="EW29" s="16"/>
      <c r="EX29" s="16"/>
      <c r="EY29" s="16"/>
      <c r="EZ29" s="16"/>
      <c r="FA29" s="16"/>
      <c r="FB29" s="16"/>
      <c r="FC29" s="16"/>
      <c r="FD29" s="16"/>
      <c r="FE29" s="16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4" t="s">
        <v>27</v>
      </c>
      <c r="B32" s="15"/>
      <c r="C32" s="15"/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/>
      <c r="BA32" s="15"/>
      <c r="BB32" s="15"/>
      <c r="BC32" s="15"/>
      <c r="BD32" s="15"/>
      <c r="BE32" s="15"/>
      <c r="BF32" s="15"/>
      <c r="BG32" s="15"/>
      <c r="BH32" s="15"/>
      <c r="BI32" s="15"/>
      <c r="BJ32" s="15"/>
      <c r="BK32" s="15"/>
      <c r="BL32" s="15"/>
      <c r="BM32" s="15"/>
      <c r="BN32" s="15"/>
      <c r="BO32" s="15"/>
      <c r="BP32" s="15"/>
      <c r="BQ32" s="15"/>
      <c r="BR32" s="15"/>
      <c r="BS32" s="15"/>
      <c r="BT32" s="15"/>
      <c r="BU32" s="15"/>
      <c r="BV32" s="15"/>
      <c r="BW32" s="15"/>
      <c r="BX32" s="15"/>
      <c r="BY32" s="15"/>
      <c r="BZ32" s="15"/>
      <c r="CA32" s="15"/>
      <c r="CB32" s="15"/>
      <c r="CC32" s="15"/>
      <c r="CD32" s="15"/>
      <c r="CE32" s="15"/>
      <c r="CF32" s="15"/>
      <c r="CG32" s="15"/>
      <c r="CH32" s="15"/>
      <c r="CI32" s="15"/>
      <c r="CJ32" s="15"/>
      <c r="CK32" s="15"/>
      <c r="CL32" s="15"/>
      <c r="CM32" s="15"/>
      <c r="CN32" s="15"/>
      <c r="CO32" s="15"/>
      <c r="CP32" s="15"/>
      <c r="CQ32" s="15"/>
      <c r="CR32" s="15"/>
      <c r="CS32" s="15"/>
      <c r="CT32" s="15"/>
      <c r="CU32" s="15"/>
      <c r="CV32" s="15"/>
      <c r="CW32" s="15"/>
      <c r="CX32" s="15"/>
      <c r="CY32" s="15"/>
      <c r="CZ32" s="15"/>
      <c r="DA32" s="15"/>
      <c r="DB32" s="15"/>
      <c r="DC32" s="15"/>
      <c r="DD32" s="15"/>
      <c r="DE32" s="15"/>
      <c r="DF32" s="15"/>
      <c r="DG32" s="15"/>
      <c r="DH32" s="15"/>
      <c r="DI32" s="15"/>
      <c r="DJ32" s="15"/>
      <c r="DK32" s="15"/>
      <c r="DL32" s="15"/>
      <c r="DM32" s="15"/>
      <c r="DN32" s="15"/>
      <c r="DO32" s="15"/>
      <c r="DP32" s="15"/>
      <c r="DQ32" s="15"/>
      <c r="DR32" s="15"/>
      <c r="DS32" s="15"/>
      <c r="DT32" s="15"/>
      <c r="DU32" s="15"/>
      <c r="DV32" s="15"/>
      <c r="DW32" s="15"/>
      <c r="DX32" s="15"/>
      <c r="DY32" s="15"/>
      <c r="DZ32" s="15"/>
      <c r="EA32" s="15"/>
      <c r="EB32" s="15"/>
      <c r="EC32" s="15"/>
      <c r="ED32" s="15"/>
      <c r="EE32" s="15"/>
      <c r="EF32" s="15"/>
      <c r="EG32" s="15"/>
      <c r="EH32" s="15"/>
      <c r="EI32" s="15"/>
      <c r="EJ32" s="15"/>
      <c r="EK32" s="15"/>
      <c r="EL32" s="15"/>
      <c r="EM32" s="15"/>
      <c r="EN32" s="15"/>
      <c r="EO32" s="15"/>
      <c r="EP32" s="15"/>
      <c r="EQ32" s="15"/>
      <c r="ER32" s="15"/>
      <c r="ES32" s="15"/>
      <c r="ET32" s="15"/>
      <c r="EU32" s="15"/>
      <c r="EV32" s="15"/>
      <c r="EW32" s="15"/>
      <c r="EX32" s="15"/>
      <c r="EY32" s="15"/>
      <c r="EZ32" s="15"/>
      <c r="FA32" s="15"/>
      <c r="FB32" s="15"/>
      <c r="FC32" s="15"/>
      <c r="FD32" s="15"/>
      <c r="FE32" s="15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zoomScaleNormal="100" zoomScaleSheetLayoutView="100" workbookViewId="0">
      <selection activeCell="EO24" sqref="EO24:FE24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58" t="s">
        <v>7</v>
      </c>
      <c r="B6" s="58"/>
      <c r="C6" s="58"/>
      <c r="D6" s="58"/>
      <c r="E6" s="58"/>
      <c r="F6" s="58"/>
      <c r="G6" s="58"/>
      <c r="H6" s="58"/>
      <c r="I6" s="58"/>
      <c r="J6" s="58"/>
      <c r="K6" s="58"/>
      <c r="L6" s="58"/>
      <c r="M6" s="58"/>
      <c r="N6" s="58"/>
      <c r="O6" s="58"/>
      <c r="P6" s="58"/>
      <c r="Q6" s="58"/>
      <c r="R6" s="58"/>
      <c r="S6" s="58"/>
      <c r="T6" s="58"/>
      <c r="U6" s="58"/>
      <c r="V6" s="58"/>
      <c r="W6" s="58"/>
      <c r="X6" s="58"/>
      <c r="Y6" s="58"/>
      <c r="Z6" s="58"/>
      <c r="AA6" s="58"/>
      <c r="AB6" s="58"/>
      <c r="AC6" s="58"/>
      <c r="AD6" s="58"/>
      <c r="AE6" s="58"/>
      <c r="AF6" s="58"/>
      <c r="AG6" s="58"/>
      <c r="AH6" s="58"/>
      <c r="AI6" s="58"/>
      <c r="AJ6" s="58"/>
      <c r="AK6" s="58"/>
      <c r="AL6" s="58"/>
      <c r="AM6" s="58"/>
      <c r="AN6" s="58"/>
      <c r="AO6" s="58"/>
      <c r="AP6" s="58"/>
      <c r="AQ6" s="58"/>
      <c r="AR6" s="58"/>
      <c r="AS6" s="58"/>
      <c r="AT6" s="58"/>
      <c r="AU6" s="58"/>
      <c r="AV6" s="58"/>
      <c r="AW6" s="58"/>
      <c r="AX6" s="58"/>
      <c r="AY6" s="58"/>
      <c r="AZ6" s="58"/>
      <c r="BA6" s="58"/>
      <c r="BB6" s="58"/>
      <c r="BC6" s="58"/>
      <c r="BD6" s="58"/>
      <c r="BE6" s="58"/>
      <c r="BF6" s="58"/>
      <c r="BG6" s="58"/>
      <c r="BH6" s="58"/>
      <c r="BI6" s="58"/>
      <c r="BJ6" s="58"/>
      <c r="BK6" s="58"/>
      <c r="BL6" s="58"/>
      <c r="BM6" s="58"/>
      <c r="BN6" s="58"/>
      <c r="BO6" s="58"/>
      <c r="BP6" s="58"/>
      <c r="BQ6" s="58"/>
      <c r="BR6" s="58"/>
      <c r="BS6" s="58"/>
      <c r="BT6" s="58"/>
      <c r="BU6" s="58"/>
      <c r="BV6" s="58"/>
      <c r="BW6" s="58"/>
      <c r="BX6" s="58"/>
      <c r="BY6" s="58"/>
      <c r="BZ6" s="58"/>
      <c r="CA6" s="58"/>
      <c r="CB6" s="58"/>
      <c r="CC6" s="58"/>
      <c r="CD6" s="58"/>
      <c r="CE6" s="58"/>
      <c r="CF6" s="58"/>
      <c r="CG6" s="58"/>
      <c r="CH6" s="58"/>
      <c r="CI6" s="58"/>
      <c r="CJ6" s="58"/>
      <c r="CK6" s="58"/>
      <c r="CL6" s="58"/>
      <c r="CM6" s="58"/>
      <c r="CN6" s="58"/>
      <c r="CO6" s="58"/>
      <c r="CP6" s="58"/>
      <c r="CQ6" s="58"/>
      <c r="CR6" s="58"/>
      <c r="CS6" s="58"/>
      <c r="CT6" s="58"/>
      <c r="CU6" s="58"/>
      <c r="CV6" s="58"/>
      <c r="CW6" s="58"/>
      <c r="CX6" s="58"/>
      <c r="CY6" s="58"/>
      <c r="CZ6" s="58"/>
      <c r="DA6" s="58"/>
      <c r="DB6" s="58"/>
      <c r="DC6" s="58"/>
      <c r="DD6" s="58"/>
      <c r="DE6" s="58"/>
      <c r="DF6" s="58"/>
      <c r="DG6" s="58"/>
      <c r="DH6" s="58"/>
      <c r="DI6" s="58"/>
      <c r="DJ6" s="58"/>
      <c r="DK6" s="58"/>
      <c r="DL6" s="58"/>
      <c r="DM6" s="58"/>
      <c r="DN6" s="58"/>
      <c r="DO6" s="58"/>
      <c r="DP6" s="58"/>
      <c r="DQ6" s="58"/>
      <c r="DR6" s="58"/>
      <c r="DS6" s="58"/>
      <c r="DT6" s="58"/>
      <c r="DU6" s="58"/>
      <c r="DV6" s="58"/>
      <c r="DW6" s="58"/>
      <c r="DX6" s="58"/>
      <c r="DY6" s="58"/>
      <c r="DZ6" s="58"/>
      <c r="EA6" s="58"/>
      <c r="EB6" s="58"/>
      <c r="EC6" s="58"/>
      <c r="ED6" s="58"/>
      <c r="EE6" s="58"/>
      <c r="EF6" s="58"/>
      <c r="EG6" s="58"/>
      <c r="EH6" s="58"/>
      <c r="EI6" s="58"/>
      <c r="EJ6" s="58"/>
      <c r="EK6" s="58"/>
      <c r="EL6" s="58"/>
      <c r="EM6" s="58"/>
      <c r="EN6" s="58"/>
      <c r="EO6" s="58"/>
      <c r="EP6" s="58"/>
      <c r="EQ6" s="58"/>
      <c r="ER6" s="58"/>
      <c r="ES6" s="58"/>
      <c r="ET6" s="58"/>
      <c r="EU6" s="58"/>
      <c r="EV6" s="58"/>
      <c r="EW6" s="58"/>
      <c r="EX6" s="58"/>
      <c r="EY6" s="58"/>
      <c r="EZ6" s="58"/>
      <c r="FA6" s="58"/>
      <c r="FB6" s="58"/>
      <c r="FC6" s="58"/>
      <c r="FD6" s="58"/>
      <c r="FE6" s="58"/>
    </row>
    <row r="7" spans="1:161" s="2" customFormat="1" ht="15.75" customHeight="1" x14ac:dyDescent="0.25">
      <c r="A7" s="58" t="s">
        <v>8</v>
      </c>
      <c r="B7" s="58"/>
      <c r="C7" s="58"/>
      <c r="D7" s="58"/>
      <c r="E7" s="58"/>
      <c r="F7" s="58"/>
      <c r="G7" s="58"/>
      <c r="H7" s="58"/>
      <c r="I7" s="58"/>
      <c r="J7" s="58"/>
      <c r="K7" s="58"/>
      <c r="L7" s="58"/>
      <c r="M7" s="58"/>
      <c r="N7" s="58"/>
      <c r="O7" s="58"/>
      <c r="P7" s="58"/>
      <c r="Q7" s="58"/>
      <c r="R7" s="58"/>
      <c r="S7" s="58"/>
      <c r="T7" s="58"/>
      <c r="U7" s="58"/>
      <c r="V7" s="58"/>
      <c r="W7" s="58"/>
      <c r="X7" s="58"/>
      <c r="Y7" s="58"/>
      <c r="Z7" s="58"/>
      <c r="AA7" s="58"/>
      <c r="AB7" s="58"/>
      <c r="AC7" s="58"/>
      <c r="AD7" s="58"/>
      <c r="AE7" s="58"/>
      <c r="AF7" s="58"/>
      <c r="AG7" s="58"/>
      <c r="AH7" s="58"/>
      <c r="AI7" s="58"/>
      <c r="AJ7" s="58"/>
      <c r="AK7" s="58"/>
      <c r="AL7" s="58"/>
      <c r="AM7" s="58"/>
      <c r="AN7" s="58"/>
      <c r="AO7" s="58"/>
      <c r="AP7" s="58"/>
      <c r="AQ7" s="58"/>
      <c r="AR7" s="58"/>
      <c r="AS7" s="58"/>
      <c r="AT7" s="58"/>
      <c r="AU7" s="58"/>
      <c r="AV7" s="58"/>
      <c r="AW7" s="58"/>
      <c r="AX7" s="58"/>
      <c r="AY7" s="58"/>
      <c r="AZ7" s="58"/>
      <c r="BA7" s="58"/>
      <c r="BB7" s="58"/>
      <c r="BC7" s="58"/>
      <c r="BD7" s="58"/>
      <c r="BE7" s="58"/>
      <c r="BF7" s="58"/>
      <c r="BG7" s="58"/>
      <c r="BH7" s="58"/>
      <c r="BI7" s="58"/>
      <c r="BJ7" s="58"/>
      <c r="BK7" s="58"/>
      <c r="BL7" s="58"/>
      <c r="BM7" s="58"/>
      <c r="BN7" s="58"/>
      <c r="BO7" s="58"/>
      <c r="BP7" s="58"/>
      <c r="BQ7" s="58"/>
      <c r="BR7" s="58"/>
      <c r="BS7" s="58"/>
      <c r="BT7" s="58"/>
      <c r="BU7" s="58"/>
      <c r="BV7" s="58"/>
      <c r="BW7" s="58"/>
      <c r="BX7" s="58"/>
      <c r="BY7" s="58"/>
      <c r="BZ7" s="58"/>
      <c r="CA7" s="58"/>
      <c r="CB7" s="58"/>
      <c r="CC7" s="58"/>
      <c r="CD7" s="58"/>
      <c r="CE7" s="58"/>
      <c r="CF7" s="58"/>
      <c r="CG7" s="58"/>
      <c r="CH7" s="58"/>
      <c r="CI7" s="58"/>
      <c r="CJ7" s="58"/>
      <c r="CK7" s="58"/>
      <c r="CL7" s="58"/>
      <c r="CM7" s="58"/>
      <c r="CN7" s="58"/>
      <c r="CO7" s="58"/>
      <c r="CP7" s="58"/>
      <c r="CQ7" s="58"/>
      <c r="CR7" s="58"/>
      <c r="CS7" s="58"/>
      <c r="CT7" s="58"/>
      <c r="CU7" s="58"/>
      <c r="CV7" s="58"/>
      <c r="CW7" s="58"/>
      <c r="CX7" s="58"/>
      <c r="CY7" s="58"/>
      <c r="CZ7" s="58"/>
      <c r="DA7" s="58"/>
      <c r="DB7" s="58"/>
      <c r="DC7" s="58"/>
      <c r="DD7" s="58"/>
      <c r="DE7" s="58"/>
      <c r="DF7" s="58"/>
      <c r="DG7" s="58"/>
      <c r="DH7" s="58"/>
      <c r="DI7" s="58"/>
      <c r="DJ7" s="58"/>
      <c r="DK7" s="58"/>
      <c r="DL7" s="58"/>
      <c r="DM7" s="58"/>
      <c r="DN7" s="58"/>
      <c r="DO7" s="58"/>
      <c r="DP7" s="58"/>
      <c r="DQ7" s="58"/>
      <c r="DR7" s="58"/>
      <c r="DS7" s="58"/>
      <c r="DT7" s="58"/>
      <c r="DU7" s="58"/>
      <c r="DV7" s="58"/>
      <c r="DW7" s="58"/>
      <c r="DX7" s="58"/>
      <c r="DY7" s="58"/>
      <c r="DZ7" s="58"/>
      <c r="EA7" s="58"/>
      <c r="EB7" s="58"/>
      <c r="EC7" s="58"/>
      <c r="ED7" s="58"/>
      <c r="EE7" s="58"/>
      <c r="EF7" s="58"/>
      <c r="EG7" s="58"/>
      <c r="EH7" s="58"/>
      <c r="EI7" s="58"/>
      <c r="EJ7" s="58"/>
      <c r="EK7" s="58"/>
      <c r="EL7" s="58"/>
      <c r="EM7" s="58"/>
      <c r="EN7" s="58"/>
      <c r="EO7" s="58"/>
      <c r="EP7" s="58"/>
      <c r="EQ7" s="58"/>
      <c r="ER7" s="58"/>
      <c r="ES7" s="58"/>
      <c r="ET7" s="58"/>
      <c r="EU7" s="58"/>
      <c r="EV7" s="58"/>
      <c r="EW7" s="58"/>
      <c r="EX7" s="58"/>
      <c r="EY7" s="58"/>
      <c r="EZ7" s="58"/>
      <c r="FA7" s="58"/>
      <c r="FB7" s="58"/>
      <c r="FC7" s="58"/>
      <c r="FD7" s="58"/>
      <c r="FE7" s="58"/>
    </row>
    <row r="8" spans="1:161" s="2" customFormat="1" ht="15.75" customHeight="1" x14ac:dyDescent="0.25">
      <c r="A8" s="58" t="s">
        <v>9</v>
      </c>
      <c r="B8" s="58"/>
      <c r="C8" s="58"/>
      <c r="D8" s="58"/>
      <c r="E8" s="58"/>
      <c r="F8" s="58"/>
      <c r="G8" s="58"/>
      <c r="H8" s="58"/>
      <c r="I8" s="58"/>
      <c r="J8" s="58"/>
      <c r="K8" s="58"/>
      <c r="L8" s="58"/>
      <c r="M8" s="58"/>
      <c r="N8" s="58"/>
      <c r="O8" s="58"/>
      <c r="P8" s="58"/>
      <c r="Q8" s="58"/>
      <c r="R8" s="58"/>
      <c r="S8" s="58"/>
      <c r="T8" s="58"/>
      <c r="U8" s="58"/>
      <c r="V8" s="58"/>
      <c r="W8" s="58"/>
      <c r="X8" s="58"/>
      <c r="Y8" s="58"/>
      <c r="Z8" s="58"/>
      <c r="AA8" s="58"/>
      <c r="AB8" s="58"/>
      <c r="AC8" s="58"/>
      <c r="AD8" s="58"/>
      <c r="AE8" s="58"/>
      <c r="AF8" s="58"/>
      <c r="AG8" s="58"/>
      <c r="AH8" s="58"/>
      <c r="AI8" s="58"/>
      <c r="AJ8" s="58"/>
      <c r="AK8" s="58"/>
      <c r="AL8" s="58"/>
      <c r="AM8" s="58"/>
      <c r="AN8" s="58"/>
      <c r="AO8" s="58"/>
      <c r="AP8" s="58"/>
      <c r="AQ8" s="58"/>
      <c r="AR8" s="58"/>
      <c r="AS8" s="58"/>
      <c r="AT8" s="58"/>
      <c r="AU8" s="58"/>
      <c r="AV8" s="58"/>
      <c r="AW8" s="58"/>
      <c r="AX8" s="58"/>
      <c r="AY8" s="58"/>
      <c r="AZ8" s="58"/>
      <c r="BA8" s="58"/>
      <c r="BB8" s="58"/>
      <c r="BC8" s="58"/>
      <c r="BD8" s="58"/>
      <c r="BE8" s="58"/>
      <c r="BF8" s="58"/>
      <c r="BG8" s="58"/>
      <c r="BH8" s="58"/>
      <c r="BI8" s="58"/>
      <c r="BJ8" s="58"/>
      <c r="BK8" s="58"/>
      <c r="BL8" s="58"/>
      <c r="BM8" s="58"/>
      <c r="BN8" s="58"/>
      <c r="BO8" s="58"/>
      <c r="BP8" s="58"/>
      <c r="BQ8" s="58"/>
      <c r="BR8" s="58"/>
      <c r="BS8" s="58"/>
      <c r="BT8" s="58"/>
      <c r="BU8" s="58"/>
      <c r="BV8" s="58"/>
      <c r="BW8" s="58"/>
      <c r="BX8" s="58"/>
      <c r="BY8" s="58"/>
      <c r="BZ8" s="58"/>
      <c r="CA8" s="58"/>
      <c r="CB8" s="58"/>
      <c r="CC8" s="58"/>
      <c r="CD8" s="58"/>
      <c r="CE8" s="58"/>
      <c r="CF8" s="58"/>
      <c r="CG8" s="58"/>
      <c r="CH8" s="58"/>
      <c r="CI8" s="58"/>
      <c r="CJ8" s="58"/>
      <c r="CK8" s="58"/>
      <c r="CL8" s="58"/>
      <c r="CM8" s="58"/>
      <c r="CN8" s="58"/>
      <c r="CO8" s="58"/>
      <c r="CP8" s="58"/>
      <c r="CQ8" s="58"/>
      <c r="CR8" s="58"/>
      <c r="CS8" s="58"/>
      <c r="CT8" s="58"/>
      <c r="CU8" s="58"/>
      <c r="CV8" s="58"/>
      <c r="CW8" s="58"/>
      <c r="CX8" s="58"/>
      <c r="CY8" s="58"/>
      <c r="CZ8" s="58"/>
      <c r="DA8" s="58"/>
      <c r="DB8" s="58"/>
      <c r="DC8" s="58"/>
      <c r="DD8" s="58"/>
      <c r="DE8" s="58"/>
      <c r="DF8" s="58"/>
      <c r="DG8" s="58"/>
      <c r="DH8" s="58"/>
      <c r="DI8" s="58"/>
      <c r="DJ8" s="58"/>
      <c r="DK8" s="58"/>
      <c r="DL8" s="58"/>
      <c r="DM8" s="58"/>
      <c r="DN8" s="58"/>
      <c r="DO8" s="58"/>
      <c r="DP8" s="58"/>
      <c r="DQ8" s="58"/>
      <c r="DR8" s="58"/>
      <c r="DS8" s="58"/>
      <c r="DT8" s="58"/>
      <c r="DU8" s="58"/>
      <c r="DV8" s="58"/>
      <c r="DW8" s="58"/>
      <c r="DX8" s="58"/>
      <c r="DY8" s="58"/>
      <c r="DZ8" s="58"/>
      <c r="EA8" s="58"/>
      <c r="EB8" s="58"/>
      <c r="EC8" s="58"/>
      <c r="ED8" s="58"/>
      <c r="EE8" s="58"/>
      <c r="EF8" s="58"/>
      <c r="EG8" s="58"/>
      <c r="EH8" s="58"/>
      <c r="EI8" s="58"/>
      <c r="EJ8" s="58"/>
      <c r="EK8" s="58"/>
      <c r="EL8" s="58"/>
      <c r="EM8" s="58"/>
      <c r="EN8" s="58"/>
      <c r="EO8" s="58"/>
      <c r="EP8" s="58"/>
      <c r="EQ8" s="58"/>
      <c r="ER8" s="58"/>
      <c r="ES8" s="58"/>
      <c r="ET8" s="58"/>
      <c r="EU8" s="58"/>
      <c r="EV8" s="58"/>
      <c r="EW8" s="58"/>
      <c r="EX8" s="58"/>
      <c r="EY8" s="58"/>
      <c r="EZ8" s="58"/>
      <c r="FA8" s="58"/>
      <c r="FB8" s="58"/>
      <c r="FC8" s="58"/>
      <c r="FD8" s="58"/>
      <c r="FE8" s="58"/>
    </row>
    <row r="10" spans="1:161" s="2" customFormat="1" ht="15.75" x14ac:dyDescent="0.25">
      <c r="A10" s="59" t="s">
        <v>10</v>
      </c>
      <c r="B10" s="59"/>
      <c r="C10" s="59"/>
      <c r="D10" s="59"/>
      <c r="E10" s="59"/>
      <c r="F10" s="59"/>
      <c r="G10" s="59"/>
      <c r="H10" s="59"/>
      <c r="I10" s="59"/>
      <c r="J10" s="59"/>
      <c r="K10" s="59"/>
      <c r="L10" s="59"/>
      <c r="M10" s="59"/>
      <c r="N10" s="59"/>
      <c r="O10" s="59"/>
      <c r="P10" s="59"/>
      <c r="Q10" s="59"/>
      <c r="R10" s="59"/>
      <c r="S10" s="59"/>
      <c r="T10" s="59"/>
      <c r="U10" s="59"/>
      <c r="V10" s="59"/>
      <c r="W10" s="59"/>
      <c r="X10" s="59"/>
      <c r="Y10" s="59"/>
      <c r="Z10" s="59"/>
      <c r="AA10" s="59"/>
      <c r="AB10" s="59"/>
      <c r="AC10" s="59"/>
      <c r="AD10" s="59"/>
      <c r="AE10" s="59"/>
      <c r="AF10" s="59"/>
      <c r="AG10" s="59"/>
      <c r="AH10" s="59"/>
      <c r="AI10" s="59"/>
      <c r="AJ10" s="59"/>
      <c r="AK10" s="59"/>
      <c r="AL10" s="59"/>
      <c r="AM10" s="59"/>
      <c r="AN10" s="59"/>
      <c r="AO10" s="59"/>
      <c r="AP10" s="59"/>
      <c r="AQ10" s="59"/>
      <c r="AR10" s="59"/>
      <c r="AS10" s="59"/>
      <c r="AT10" s="59"/>
      <c r="AU10" s="59"/>
      <c r="AV10" s="59"/>
      <c r="AW10" s="59"/>
      <c r="AX10" s="59"/>
      <c r="AY10" s="59"/>
      <c r="AZ10" s="59"/>
      <c r="BA10" s="59"/>
      <c r="BB10" s="59"/>
      <c r="BC10" s="59"/>
      <c r="BD10" s="59"/>
      <c r="BE10" s="59"/>
      <c r="BF10" s="59"/>
      <c r="BG10" s="59"/>
      <c r="BH10" s="59"/>
      <c r="BI10" s="59"/>
      <c r="BJ10" s="59"/>
      <c r="BK10" s="59"/>
      <c r="BL10" s="59"/>
      <c r="BM10" s="59"/>
      <c r="BN10" s="59"/>
      <c r="BO10" s="59"/>
      <c r="BP10" s="59"/>
      <c r="BQ10" s="59"/>
      <c r="BR10" s="59"/>
      <c r="BS10" s="59"/>
      <c r="BT10" s="59"/>
      <c r="BU10" s="59"/>
      <c r="BV10" s="59"/>
      <c r="BW10" s="59"/>
      <c r="BX10" s="59"/>
      <c r="BY10" s="59"/>
      <c r="BZ10" s="59"/>
      <c r="CA10" s="59"/>
      <c r="CB10" s="59"/>
      <c r="CC10" s="59"/>
      <c r="CD10" s="59"/>
      <c r="CE10" s="59"/>
      <c r="CF10" s="59"/>
      <c r="CG10" s="59"/>
      <c r="CH10" s="59"/>
      <c r="CI10" s="59"/>
      <c r="CJ10" s="59"/>
      <c r="CK10" s="59"/>
      <c r="CL10" s="59"/>
      <c r="CM10" s="59"/>
      <c r="CN10" s="59"/>
      <c r="CO10" s="59"/>
      <c r="CP10" s="59"/>
      <c r="CQ10" s="59"/>
      <c r="CR10" s="59"/>
      <c r="CS10" s="59"/>
      <c r="CT10" s="59"/>
      <c r="CU10" s="59"/>
      <c r="CV10" s="59"/>
      <c r="CW10" s="59"/>
      <c r="CX10" s="59"/>
      <c r="CY10" s="59"/>
      <c r="CZ10" s="59"/>
      <c r="DA10" s="59"/>
      <c r="DB10" s="59"/>
      <c r="DC10" s="59"/>
      <c r="DD10" s="59"/>
      <c r="DE10" s="59"/>
      <c r="DF10" s="59"/>
      <c r="DG10" s="59"/>
      <c r="DH10" s="59"/>
      <c r="DI10" s="59"/>
      <c r="DJ10" s="59"/>
      <c r="DK10" s="59"/>
      <c r="DL10" s="59"/>
      <c r="DM10" s="59"/>
      <c r="DN10" s="59"/>
      <c r="DO10" s="59"/>
      <c r="DP10" s="59"/>
      <c r="DQ10" s="59"/>
      <c r="DR10" s="59"/>
      <c r="DS10" s="59"/>
      <c r="DT10" s="59"/>
      <c r="DU10" s="59"/>
      <c r="DV10" s="59"/>
      <c r="DW10" s="59"/>
      <c r="DX10" s="59"/>
      <c r="DY10" s="59"/>
      <c r="DZ10" s="59"/>
      <c r="EA10" s="59"/>
      <c r="EB10" s="59"/>
      <c r="EC10" s="59"/>
      <c r="ED10" s="59"/>
      <c r="EE10" s="59"/>
      <c r="EF10" s="59"/>
      <c r="EG10" s="59"/>
      <c r="EH10" s="59"/>
      <c r="EI10" s="59"/>
      <c r="EJ10" s="59"/>
      <c r="EK10" s="59"/>
      <c r="EL10" s="59"/>
      <c r="EM10" s="59"/>
      <c r="EN10" s="59"/>
      <c r="EO10" s="59"/>
      <c r="EP10" s="59"/>
      <c r="EQ10" s="59"/>
      <c r="ER10" s="59"/>
      <c r="ES10" s="59"/>
      <c r="ET10" s="59"/>
      <c r="EU10" s="59"/>
      <c r="EV10" s="59"/>
      <c r="EW10" s="59"/>
      <c r="EX10" s="59"/>
      <c r="EY10" s="59"/>
      <c r="EZ10" s="59"/>
      <c r="FA10" s="59"/>
      <c r="FB10" s="59"/>
      <c r="FC10" s="59"/>
      <c r="FD10" s="59"/>
      <c r="FE10" s="59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60" t="s">
        <v>30</v>
      </c>
      <c r="AC12" s="60"/>
      <c r="AD12" s="60"/>
      <c r="AE12" s="60"/>
      <c r="AF12" s="60"/>
      <c r="AG12" s="60"/>
      <c r="AH12" s="60"/>
      <c r="AI12" s="60"/>
      <c r="AJ12" s="60"/>
      <c r="AK12" s="60"/>
      <c r="AL12" s="60"/>
      <c r="AM12" s="60"/>
      <c r="AN12" s="60"/>
      <c r="AO12" s="60"/>
      <c r="AP12" s="60"/>
      <c r="AQ12" s="60"/>
      <c r="AR12" s="60"/>
      <c r="AS12" s="60"/>
      <c r="AT12" s="60"/>
      <c r="AU12" s="60"/>
      <c r="AV12" s="60"/>
      <c r="AW12" s="60"/>
      <c r="AX12" s="60"/>
      <c r="AY12" s="60"/>
      <c r="AZ12" s="60"/>
      <c r="BA12" s="60"/>
      <c r="BB12" s="60"/>
      <c r="BC12" s="60"/>
      <c r="BD12" s="60"/>
      <c r="BE12" s="60"/>
      <c r="BF12" s="60"/>
      <c r="BG12" s="60"/>
      <c r="BH12" s="60"/>
      <c r="BI12" s="60"/>
      <c r="BJ12" s="60"/>
      <c r="BK12" s="60"/>
      <c r="BL12" s="60"/>
      <c r="BM12" s="60"/>
      <c r="BN12" s="60"/>
      <c r="BO12" s="60"/>
      <c r="BP12" s="60"/>
      <c r="BQ12" s="60"/>
      <c r="BR12" s="60"/>
      <c r="BS12" s="60"/>
      <c r="BT12" s="60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60" t="s">
        <v>31</v>
      </c>
      <c r="Z14" s="60"/>
      <c r="AA14" s="60"/>
      <c r="AB14" s="60"/>
      <c r="AC14" s="60"/>
      <c r="AD14" s="60"/>
      <c r="AE14" s="60"/>
      <c r="AF14" s="60"/>
      <c r="AG14" s="60"/>
      <c r="AH14" s="60"/>
      <c r="AI14" s="60"/>
      <c r="AJ14" s="60"/>
      <c r="AK14" s="60"/>
      <c r="AL14" s="60"/>
      <c r="AM14" s="60"/>
      <c r="AN14" s="60"/>
      <c r="AO14" s="60"/>
      <c r="AP14" s="60"/>
      <c r="AQ14" s="60"/>
      <c r="AR14" s="60"/>
      <c r="AS14" s="60"/>
      <c r="AT14" s="60"/>
      <c r="AU14" s="60"/>
      <c r="AV14" s="60"/>
      <c r="AW14" s="60"/>
      <c r="AX14" s="60"/>
      <c r="AY14" s="60"/>
      <c r="AZ14" s="60"/>
      <c r="BA14" s="60"/>
      <c r="BB14" s="60"/>
      <c r="BC14" s="60"/>
      <c r="BD14" s="60"/>
      <c r="BE14" s="60"/>
      <c r="BF14" s="60"/>
      <c r="BG14" s="60"/>
      <c r="BH14" s="60"/>
      <c r="BI14" s="60"/>
      <c r="BJ14" s="60"/>
      <c r="BK14" s="60"/>
      <c r="BL14" s="60"/>
      <c r="BM14" s="60"/>
      <c r="BN14" s="60"/>
      <c r="BO14" s="60"/>
      <c r="BP14" s="60"/>
      <c r="BQ14" s="60"/>
      <c r="BR14" s="60"/>
      <c r="BS14" s="60"/>
      <c r="BT14" s="60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48" t="s">
        <v>45</v>
      </c>
      <c r="U16" s="48"/>
      <c r="V16" s="48"/>
      <c r="W16" s="48"/>
      <c r="X16" s="48"/>
      <c r="Y16" s="48"/>
      <c r="Z16" s="48"/>
      <c r="AA16" s="48"/>
      <c r="AB16" s="48"/>
      <c r="AC16" s="48"/>
      <c r="AD16" s="48"/>
      <c r="AE16" s="48"/>
      <c r="AF16" s="48"/>
      <c r="AG16" s="48"/>
      <c r="AH16" s="48"/>
      <c r="AI16" s="48"/>
      <c r="AJ16" s="48"/>
      <c r="AK16" s="48"/>
      <c r="AL16" s="48"/>
      <c r="AM16" s="48"/>
      <c r="AN16" s="48"/>
      <c r="AO16" s="48"/>
      <c r="AP16" s="48"/>
      <c r="AQ16" s="48"/>
      <c r="AR16" s="48"/>
      <c r="AS16" s="48"/>
      <c r="AT16" s="48"/>
      <c r="AU16" s="48"/>
      <c r="AV16" s="48"/>
      <c r="AW16" s="48"/>
      <c r="AX16" s="48"/>
      <c r="AY16" s="48"/>
      <c r="AZ16" s="48"/>
      <c r="BA16" s="48"/>
      <c r="BB16" s="48"/>
      <c r="BC16" s="48"/>
      <c r="BD16" s="48"/>
      <c r="BE16" s="48"/>
      <c r="BF16" s="48"/>
      <c r="BG16" s="48"/>
      <c r="BH16" s="48"/>
      <c r="BI16" s="48"/>
      <c r="BJ16" s="48"/>
      <c r="BK16" s="48"/>
      <c r="BL16" s="48"/>
      <c r="BM16" s="48"/>
      <c r="BN16" s="48"/>
      <c r="BO16" s="48"/>
      <c r="BP16" s="48"/>
      <c r="BQ16" s="48"/>
      <c r="BR16" s="48"/>
      <c r="BS16" s="48"/>
      <c r="BT16" s="48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49"/>
      <c r="B18" s="50"/>
      <c r="C18" s="50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1"/>
      <c r="R18" s="26"/>
      <c r="S18" s="27"/>
      <c r="T18" s="27"/>
      <c r="U18" s="27"/>
      <c r="V18" s="27"/>
      <c r="W18" s="27"/>
      <c r="X18" s="27"/>
      <c r="Y18" s="27"/>
      <c r="Z18" s="27"/>
      <c r="AA18" s="27"/>
      <c r="AB18" s="27"/>
      <c r="AC18" s="27"/>
      <c r="AD18" s="27"/>
      <c r="AE18" s="27"/>
      <c r="AF18" s="27"/>
      <c r="AG18" s="27"/>
      <c r="AH18" s="27"/>
      <c r="AI18" s="28"/>
      <c r="AJ18" s="26" t="s">
        <v>15</v>
      </c>
      <c r="AK18" s="27"/>
      <c r="AL18" s="27"/>
      <c r="AM18" s="27"/>
      <c r="AN18" s="27"/>
      <c r="AO18" s="27"/>
      <c r="AP18" s="27"/>
      <c r="AQ18" s="27"/>
      <c r="AR18" s="27"/>
      <c r="AS18" s="27"/>
      <c r="AT18" s="27"/>
      <c r="AU18" s="27"/>
      <c r="AV18" s="27"/>
      <c r="AW18" s="27"/>
      <c r="AX18" s="27"/>
      <c r="AY18" s="27"/>
      <c r="AZ18" s="27"/>
      <c r="BA18" s="28"/>
      <c r="BB18" s="35" t="s">
        <v>20</v>
      </c>
      <c r="BC18" s="36"/>
      <c r="BD18" s="36"/>
      <c r="BE18" s="36"/>
      <c r="BF18" s="36"/>
      <c r="BG18" s="36"/>
      <c r="BH18" s="36"/>
      <c r="BI18" s="36"/>
      <c r="BJ18" s="36"/>
      <c r="BK18" s="36"/>
      <c r="BL18" s="36"/>
      <c r="BM18" s="36"/>
      <c r="BN18" s="36"/>
      <c r="BO18" s="36"/>
      <c r="BP18" s="36"/>
      <c r="BQ18" s="36"/>
      <c r="BR18" s="36"/>
      <c r="BS18" s="36"/>
      <c r="BT18" s="36"/>
      <c r="BU18" s="36"/>
      <c r="BV18" s="36"/>
      <c r="BW18" s="36"/>
      <c r="BX18" s="36"/>
      <c r="BY18" s="36"/>
      <c r="BZ18" s="36"/>
      <c r="CA18" s="36"/>
      <c r="CB18" s="36"/>
      <c r="CC18" s="36"/>
      <c r="CD18" s="36"/>
      <c r="CE18" s="36"/>
      <c r="CF18" s="36"/>
      <c r="CG18" s="37"/>
      <c r="CH18" s="26" t="s">
        <v>21</v>
      </c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27"/>
      <c r="CW18" s="27"/>
      <c r="CX18" s="27"/>
      <c r="CY18" s="27"/>
      <c r="CZ18" s="27"/>
      <c r="DA18" s="27"/>
      <c r="DB18" s="28"/>
      <c r="DC18" s="26" t="s">
        <v>22</v>
      </c>
      <c r="DD18" s="27"/>
      <c r="DE18" s="27"/>
      <c r="DF18" s="27"/>
      <c r="DG18" s="27"/>
      <c r="DH18" s="27"/>
      <c r="DI18" s="27"/>
      <c r="DJ18" s="27"/>
      <c r="DK18" s="27"/>
      <c r="DL18" s="27"/>
      <c r="DM18" s="27"/>
      <c r="DN18" s="27"/>
      <c r="DO18" s="27"/>
      <c r="DP18" s="27"/>
      <c r="DQ18" s="27"/>
      <c r="DR18" s="27"/>
      <c r="DS18" s="27"/>
      <c r="DT18" s="28"/>
      <c r="DU18" s="35" t="s">
        <v>23</v>
      </c>
      <c r="DV18" s="36"/>
      <c r="DW18" s="36"/>
      <c r="DX18" s="36"/>
      <c r="DY18" s="36"/>
      <c r="DZ18" s="36"/>
      <c r="EA18" s="36"/>
      <c r="EB18" s="36"/>
      <c r="EC18" s="36"/>
      <c r="ED18" s="36"/>
      <c r="EE18" s="36"/>
      <c r="EF18" s="36"/>
      <c r="EG18" s="36"/>
      <c r="EH18" s="36"/>
      <c r="EI18" s="36"/>
      <c r="EJ18" s="36"/>
      <c r="EK18" s="36"/>
      <c r="EL18" s="36"/>
      <c r="EM18" s="36"/>
      <c r="EN18" s="37"/>
      <c r="EO18" s="26" t="s">
        <v>24</v>
      </c>
      <c r="EP18" s="27"/>
      <c r="EQ18" s="27"/>
      <c r="ER18" s="27"/>
      <c r="ES18" s="27"/>
      <c r="ET18" s="27"/>
      <c r="EU18" s="27"/>
      <c r="EV18" s="27"/>
      <c r="EW18" s="27"/>
      <c r="EX18" s="27"/>
      <c r="EY18" s="27"/>
      <c r="EZ18" s="27"/>
      <c r="FA18" s="27"/>
      <c r="FB18" s="27"/>
      <c r="FC18" s="27"/>
      <c r="FD18" s="27"/>
      <c r="FE18" s="28"/>
    </row>
    <row r="19" spans="1:161" s="9" customFormat="1" ht="15" customHeight="1" x14ac:dyDescent="0.2">
      <c r="A19" s="52"/>
      <c r="B19" s="53"/>
      <c r="C19" s="53"/>
      <c r="D19" s="53"/>
      <c r="E19" s="53"/>
      <c r="F19" s="53"/>
      <c r="G19" s="53"/>
      <c r="H19" s="53"/>
      <c r="I19" s="53"/>
      <c r="J19" s="53"/>
      <c r="K19" s="53"/>
      <c r="L19" s="53"/>
      <c r="M19" s="53"/>
      <c r="N19" s="53"/>
      <c r="O19" s="53"/>
      <c r="P19" s="53"/>
      <c r="Q19" s="54"/>
      <c r="R19" s="29"/>
      <c r="S19" s="30"/>
      <c r="T19" s="30"/>
      <c r="U19" s="30"/>
      <c r="V19" s="30"/>
      <c r="W19" s="30"/>
      <c r="X19" s="30"/>
      <c r="Y19" s="30"/>
      <c r="Z19" s="30"/>
      <c r="AA19" s="30"/>
      <c r="AB19" s="30"/>
      <c r="AC19" s="30"/>
      <c r="AD19" s="30"/>
      <c r="AE19" s="30"/>
      <c r="AF19" s="30"/>
      <c r="AG19" s="30"/>
      <c r="AH19" s="30"/>
      <c r="AI19" s="31"/>
      <c r="AJ19" s="29"/>
      <c r="AK19" s="30"/>
      <c r="AL19" s="30"/>
      <c r="AM19" s="30"/>
      <c r="AN19" s="30"/>
      <c r="AO19" s="30"/>
      <c r="AP19" s="30"/>
      <c r="AQ19" s="30"/>
      <c r="AR19" s="30"/>
      <c r="AS19" s="30"/>
      <c r="AT19" s="30"/>
      <c r="AU19" s="30"/>
      <c r="AV19" s="30"/>
      <c r="AW19" s="30"/>
      <c r="AX19" s="30"/>
      <c r="AY19" s="30"/>
      <c r="AZ19" s="30"/>
      <c r="BA19" s="31"/>
      <c r="BB19" s="38" t="s">
        <v>16</v>
      </c>
      <c r="BC19" s="39"/>
      <c r="BD19" s="39"/>
      <c r="BE19" s="39"/>
      <c r="BF19" s="39"/>
      <c r="BG19" s="39"/>
      <c r="BH19" s="39"/>
      <c r="BI19" s="39"/>
      <c r="BJ19" s="39"/>
      <c r="BK19" s="39"/>
      <c r="BL19" s="39"/>
      <c r="BM19" s="39"/>
      <c r="BN19" s="39"/>
      <c r="BO19" s="39"/>
      <c r="BP19" s="39"/>
      <c r="BQ19" s="40"/>
      <c r="BR19" s="38" t="s">
        <v>17</v>
      </c>
      <c r="BS19" s="39"/>
      <c r="BT19" s="39"/>
      <c r="BU19" s="39"/>
      <c r="BV19" s="39"/>
      <c r="BW19" s="39"/>
      <c r="BX19" s="39"/>
      <c r="BY19" s="39"/>
      <c r="BZ19" s="39"/>
      <c r="CA19" s="39"/>
      <c r="CB19" s="39"/>
      <c r="CC19" s="39"/>
      <c r="CD19" s="39"/>
      <c r="CE19" s="39"/>
      <c r="CF19" s="39"/>
      <c r="CG19" s="40"/>
      <c r="CH19" s="29"/>
      <c r="CI19" s="30"/>
      <c r="CJ19" s="30"/>
      <c r="CK19" s="30"/>
      <c r="CL19" s="30"/>
      <c r="CM19" s="30"/>
      <c r="CN19" s="30"/>
      <c r="CO19" s="30"/>
      <c r="CP19" s="30"/>
      <c r="CQ19" s="30"/>
      <c r="CR19" s="30"/>
      <c r="CS19" s="30"/>
      <c r="CT19" s="30"/>
      <c r="CU19" s="30"/>
      <c r="CV19" s="30"/>
      <c r="CW19" s="30"/>
      <c r="CX19" s="30"/>
      <c r="CY19" s="30"/>
      <c r="CZ19" s="30"/>
      <c r="DA19" s="30"/>
      <c r="DB19" s="31"/>
      <c r="DC19" s="29"/>
      <c r="DD19" s="30"/>
      <c r="DE19" s="30"/>
      <c r="DF19" s="30"/>
      <c r="DG19" s="30"/>
      <c r="DH19" s="30"/>
      <c r="DI19" s="30"/>
      <c r="DJ19" s="30"/>
      <c r="DK19" s="30"/>
      <c r="DL19" s="30"/>
      <c r="DM19" s="30"/>
      <c r="DN19" s="30"/>
      <c r="DO19" s="30"/>
      <c r="DP19" s="30"/>
      <c r="DQ19" s="30"/>
      <c r="DR19" s="30"/>
      <c r="DS19" s="30"/>
      <c r="DT19" s="31"/>
      <c r="DU19" s="41" t="s">
        <v>18</v>
      </c>
      <c r="DV19" s="42"/>
      <c r="DW19" s="42"/>
      <c r="DX19" s="42"/>
      <c r="DY19" s="42"/>
      <c r="DZ19" s="42"/>
      <c r="EA19" s="42"/>
      <c r="EB19" s="42"/>
      <c r="EC19" s="42"/>
      <c r="ED19" s="43"/>
      <c r="EE19" s="41" t="s">
        <v>19</v>
      </c>
      <c r="EF19" s="42"/>
      <c r="EG19" s="42"/>
      <c r="EH19" s="42"/>
      <c r="EI19" s="42"/>
      <c r="EJ19" s="42"/>
      <c r="EK19" s="42"/>
      <c r="EL19" s="42"/>
      <c r="EM19" s="42"/>
      <c r="EN19" s="43"/>
      <c r="EO19" s="29"/>
      <c r="EP19" s="30"/>
      <c r="EQ19" s="30"/>
      <c r="ER19" s="30"/>
      <c r="ES19" s="30"/>
      <c r="ET19" s="30"/>
      <c r="EU19" s="30"/>
      <c r="EV19" s="30"/>
      <c r="EW19" s="30"/>
      <c r="EX19" s="30"/>
      <c r="EY19" s="30"/>
      <c r="EZ19" s="30"/>
      <c r="FA19" s="30"/>
      <c r="FB19" s="30"/>
      <c r="FC19" s="30"/>
      <c r="FD19" s="30"/>
      <c r="FE19" s="31"/>
    </row>
    <row r="20" spans="1:161" s="9" customFormat="1" ht="15" customHeight="1" x14ac:dyDescent="0.2">
      <c r="A20" s="55"/>
      <c r="B20" s="56"/>
      <c r="C20" s="56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7"/>
      <c r="R20" s="32"/>
      <c r="S20" s="33"/>
      <c r="T20" s="33"/>
      <c r="U20" s="33"/>
      <c r="V20" s="33"/>
      <c r="W20" s="33"/>
      <c r="X20" s="33"/>
      <c r="Y20" s="33"/>
      <c r="Z20" s="33"/>
      <c r="AA20" s="33"/>
      <c r="AB20" s="33"/>
      <c r="AC20" s="33"/>
      <c r="AD20" s="33"/>
      <c r="AE20" s="33"/>
      <c r="AF20" s="33"/>
      <c r="AG20" s="33"/>
      <c r="AH20" s="33"/>
      <c r="AI20" s="34"/>
      <c r="AJ20" s="32"/>
      <c r="AK20" s="33"/>
      <c r="AL20" s="33"/>
      <c r="AM20" s="33"/>
      <c r="AN20" s="33"/>
      <c r="AO20" s="33"/>
      <c r="AP20" s="33"/>
      <c r="AQ20" s="33"/>
      <c r="AR20" s="33"/>
      <c r="AS20" s="33"/>
      <c r="AT20" s="33"/>
      <c r="AU20" s="33"/>
      <c r="AV20" s="33"/>
      <c r="AW20" s="33"/>
      <c r="AX20" s="33"/>
      <c r="AY20" s="33"/>
      <c r="AZ20" s="33"/>
      <c r="BA20" s="34"/>
      <c r="BB20" s="47" t="s">
        <v>18</v>
      </c>
      <c r="BC20" s="47"/>
      <c r="BD20" s="47"/>
      <c r="BE20" s="47"/>
      <c r="BF20" s="47"/>
      <c r="BG20" s="47"/>
      <c r="BH20" s="47"/>
      <c r="BI20" s="47"/>
      <c r="BJ20" s="47" t="s">
        <v>19</v>
      </c>
      <c r="BK20" s="47"/>
      <c r="BL20" s="47"/>
      <c r="BM20" s="47"/>
      <c r="BN20" s="47"/>
      <c r="BO20" s="47"/>
      <c r="BP20" s="47"/>
      <c r="BQ20" s="47"/>
      <c r="BR20" s="47" t="s">
        <v>18</v>
      </c>
      <c r="BS20" s="47"/>
      <c r="BT20" s="47"/>
      <c r="BU20" s="47"/>
      <c r="BV20" s="47"/>
      <c r="BW20" s="47"/>
      <c r="BX20" s="47"/>
      <c r="BY20" s="47"/>
      <c r="BZ20" s="47" t="s">
        <v>19</v>
      </c>
      <c r="CA20" s="47"/>
      <c r="CB20" s="47"/>
      <c r="CC20" s="47"/>
      <c r="CD20" s="47"/>
      <c r="CE20" s="47"/>
      <c r="CF20" s="47"/>
      <c r="CG20" s="47"/>
      <c r="CH20" s="32"/>
      <c r="CI20" s="33"/>
      <c r="CJ20" s="33"/>
      <c r="CK20" s="33"/>
      <c r="CL20" s="33"/>
      <c r="CM20" s="33"/>
      <c r="CN20" s="33"/>
      <c r="CO20" s="33"/>
      <c r="CP20" s="33"/>
      <c r="CQ20" s="33"/>
      <c r="CR20" s="33"/>
      <c r="CS20" s="33"/>
      <c r="CT20" s="33"/>
      <c r="CU20" s="33"/>
      <c r="CV20" s="33"/>
      <c r="CW20" s="33"/>
      <c r="CX20" s="33"/>
      <c r="CY20" s="33"/>
      <c r="CZ20" s="33"/>
      <c r="DA20" s="33"/>
      <c r="DB20" s="34"/>
      <c r="DC20" s="32"/>
      <c r="DD20" s="33"/>
      <c r="DE20" s="33"/>
      <c r="DF20" s="33"/>
      <c r="DG20" s="33"/>
      <c r="DH20" s="33"/>
      <c r="DI20" s="33"/>
      <c r="DJ20" s="33"/>
      <c r="DK20" s="33"/>
      <c r="DL20" s="33"/>
      <c r="DM20" s="33"/>
      <c r="DN20" s="33"/>
      <c r="DO20" s="33"/>
      <c r="DP20" s="33"/>
      <c r="DQ20" s="33"/>
      <c r="DR20" s="33"/>
      <c r="DS20" s="33"/>
      <c r="DT20" s="34"/>
      <c r="DU20" s="44"/>
      <c r="DV20" s="45"/>
      <c r="DW20" s="45"/>
      <c r="DX20" s="45"/>
      <c r="DY20" s="45"/>
      <c r="DZ20" s="45"/>
      <c r="EA20" s="45"/>
      <c r="EB20" s="45"/>
      <c r="EC20" s="45"/>
      <c r="ED20" s="46"/>
      <c r="EE20" s="44"/>
      <c r="EF20" s="45"/>
      <c r="EG20" s="45"/>
      <c r="EH20" s="45"/>
      <c r="EI20" s="45"/>
      <c r="EJ20" s="45"/>
      <c r="EK20" s="45"/>
      <c r="EL20" s="45"/>
      <c r="EM20" s="45"/>
      <c r="EN20" s="46"/>
      <c r="EO20" s="32"/>
      <c r="EP20" s="33"/>
      <c r="EQ20" s="33"/>
      <c r="ER20" s="33"/>
      <c r="ES20" s="33"/>
      <c r="ET20" s="33"/>
      <c r="EU20" s="33"/>
      <c r="EV20" s="33"/>
      <c r="EW20" s="33"/>
      <c r="EX20" s="33"/>
      <c r="EY20" s="33"/>
      <c r="EZ20" s="33"/>
      <c r="FA20" s="33"/>
      <c r="FB20" s="33"/>
      <c r="FC20" s="33"/>
      <c r="FD20" s="33"/>
      <c r="FE20" s="34"/>
    </row>
    <row r="21" spans="1:161" s="9" customFormat="1" ht="14.25" customHeight="1" x14ac:dyDescent="0.2">
      <c r="A21" s="23">
        <v>1</v>
      </c>
      <c r="B21" s="24"/>
      <c r="C21" s="24"/>
      <c r="D21" s="24"/>
      <c r="E21" s="24"/>
      <c r="F21" s="24"/>
      <c r="G21" s="24"/>
      <c r="H21" s="24"/>
      <c r="I21" s="24"/>
      <c r="J21" s="24"/>
      <c r="K21" s="24"/>
      <c r="L21" s="24"/>
      <c r="M21" s="24"/>
      <c r="N21" s="24"/>
      <c r="O21" s="24"/>
      <c r="P21" s="24"/>
      <c r="Q21" s="25"/>
      <c r="R21" s="23">
        <v>2</v>
      </c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5"/>
      <c r="AJ21" s="16">
        <v>3</v>
      </c>
      <c r="AK21" s="16"/>
      <c r="AL21" s="16"/>
      <c r="AM21" s="16"/>
      <c r="AN21" s="16"/>
      <c r="AO21" s="16"/>
      <c r="AP21" s="16"/>
      <c r="AQ21" s="16"/>
      <c r="AR21" s="16"/>
      <c r="AS21" s="16"/>
      <c r="AT21" s="16"/>
      <c r="AU21" s="16"/>
      <c r="AV21" s="16"/>
      <c r="AW21" s="16"/>
      <c r="AX21" s="16"/>
      <c r="AY21" s="16"/>
      <c r="AZ21" s="16"/>
      <c r="BA21" s="16"/>
      <c r="BB21" s="16">
        <v>4</v>
      </c>
      <c r="BC21" s="16"/>
      <c r="BD21" s="16"/>
      <c r="BE21" s="16"/>
      <c r="BF21" s="16"/>
      <c r="BG21" s="16"/>
      <c r="BH21" s="16"/>
      <c r="BI21" s="16"/>
      <c r="BJ21" s="16">
        <v>5</v>
      </c>
      <c r="BK21" s="16"/>
      <c r="BL21" s="16"/>
      <c r="BM21" s="16"/>
      <c r="BN21" s="16"/>
      <c r="BO21" s="16"/>
      <c r="BP21" s="16"/>
      <c r="BQ21" s="16"/>
      <c r="BR21" s="16">
        <v>6</v>
      </c>
      <c r="BS21" s="16"/>
      <c r="BT21" s="16"/>
      <c r="BU21" s="16"/>
      <c r="BV21" s="16"/>
      <c r="BW21" s="16"/>
      <c r="BX21" s="16"/>
      <c r="BY21" s="16"/>
      <c r="BZ21" s="16">
        <v>7</v>
      </c>
      <c r="CA21" s="16"/>
      <c r="CB21" s="16"/>
      <c r="CC21" s="16"/>
      <c r="CD21" s="16"/>
      <c r="CE21" s="16"/>
      <c r="CF21" s="16"/>
      <c r="CG21" s="16"/>
      <c r="CH21" s="16">
        <v>8</v>
      </c>
      <c r="CI21" s="16"/>
      <c r="CJ21" s="16"/>
      <c r="CK21" s="16"/>
      <c r="CL21" s="16"/>
      <c r="CM21" s="16"/>
      <c r="CN21" s="16"/>
      <c r="CO21" s="16"/>
      <c r="CP21" s="16"/>
      <c r="CQ21" s="16"/>
      <c r="CR21" s="16"/>
      <c r="CS21" s="16"/>
      <c r="CT21" s="16"/>
      <c r="CU21" s="16"/>
      <c r="CV21" s="16"/>
      <c r="CW21" s="16"/>
      <c r="CX21" s="16"/>
      <c r="CY21" s="16"/>
      <c r="CZ21" s="16"/>
      <c r="DA21" s="16"/>
      <c r="DB21" s="16"/>
      <c r="DC21" s="16">
        <v>9</v>
      </c>
      <c r="DD21" s="16"/>
      <c r="DE21" s="16"/>
      <c r="DF21" s="16"/>
      <c r="DG21" s="16"/>
      <c r="DH21" s="16"/>
      <c r="DI21" s="16"/>
      <c r="DJ21" s="16"/>
      <c r="DK21" s="16"/>
      <c r="DL21" s="16"/>
      <c r="DM21" s="16"/>
      <c r="DN21" s="16"/>
      <c r="DO21" s="16"/>
      <c r="DP21" s="16"/>
      <c r="DQ21" s="16"/>
      <c r="DR21" s="16"/>
      <c r="DS21" s="16"/>
      <c r="DT21" s="16"/>
      <c r="DU21" s="16">
        <v>10</v>
      </c>
      <c r="DV21" s="16"/>
      <c r="DW21" s="16"/>
      <c r="DX21" s="16"/>
      <c r="DY21" s="16"/>
      <c r="DZ21" s="16"/>
      <c r="EA21" s="16"/>
      <c r="EB21" s="16"/>
      <c r="EC21" s="16"/>
      <c r="ED21" s="16"/>
      <c r="EE21" s="16">
        <v>11</v>
      </c>
      <c r="EF21" s="16"/>
      <c r="EG21" s="16"/>
      <c r="EH21" s="16"/>
      <c r="EI21" s="16"/>
      <c r="EJ21" s="16"/>
      <c r="EK21" s="16"/>
      <c r="EL21" s="16"/>
      <c r="EM21" s="16"/>
      <c r="EN21" s="16"/>
      <c r="EO21" s="16">
        <v>12</v>
      </c>
      <c r="EP21" s="16"/>
      <c r="EQ21" s="16"/>
      <c r="ER21" s="16"/>
      <c r="ES21" s="16"/>
      <c r="ET21" s="16"/>
      <c r="EU21" s="16"/>
      <c r="EV21" s="16"/>
      <c r="EW21" s="16"/>
      <c r="EX21" s="16"/>
      <c r="EY21" s="16"/>
      <c r="EZ21" s="16"/>
      <c r="FA21" s="16"/>
      <c r="FB21" s="16"/>
      <c r="FC21" s="16"/>
      <c r="FD21" s="16"/>
      <c r="FE21" s="16"/>
    </row>
    <row r="22" spans="1:161" s="9" customFormat="1" ht="13.5" customHeight="1" x14ac:dyDescent="0.2">
      <c r="A22" s="10"/>
      <c r="B22" s="17" t="s">
        <v>11</v>
      </c>
      <c r="C22" s="17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  <c r="O22" s="17"/>
      <c r="P22" s="17"/>
      <c r="Q22" s="18"/>
      <c r="R22" s="10"/>
      <c r="S22" s="19" t="s">
        <v>12</v>
      </c>
      <c r="T22" s="19"/>
      <c r="U22" s="19"/>
      <c r="V22" s="19"/>
      <c r="W22" s="19"/>
      <c r="X22" s="19"/>
      <c r="Y22" s="19"/>
      <c r="Z22" s="19"/>
      <c r="AA22" s="19"/>
      <c r="AB22" s="19"/>
      <c r="AC22" s="19"/>
      <c r="AD22" s="19"/>
      <c r="AE22" s="19"/>
      <c r="AF22" s="19"/>
      <c r="AG22" s="19"/>
      <c r="AH22" s="19"/>
      <c r="AI22" s="20"/>
      <c r="AJ22" s="16">
        <v>1.3</v>
      </c>
      <c r="AK22" s="16"/>
      <c r="AL22" s="16"/>
      <c r="AM22" s="16"/>
      <c r="AN22" s="16"/>
      <c r="AO22" s="16"/>
      <c r="AP22" s="16"/>
      <c r="AQ22" s="16"/>
      <c r="AR22" s="16"/>
      <c r="AS22" s="16"/>
      <c r="AT22" s="16"/>
      <c r="AU22" s="16"/>
      <c r="AV22" s="16"/>
      <c r="AW22" s="16"/>
      <c r="AX22" s="16"/>
      <c r="AY22" s="16"/>
      <c r="AZ22" s="16"/>
      <c r="BA22" s="16"/>
      <c r="BB22" s="16"/>
      <c r="BC22" s="16"/>
      <c r="BD22" s="16"/>
      <c r="BE22" s="16"/>
      <c r="BF22" s="16"/>
      <c r="BG22" s="16"/>
      <c r="BH22" s="16"/>
      <c r="BI22" s="16"/>
      <c r="BJ22" s="16"/>
      <c r="BK22" s="16"/>
      <c r="BL22" s="16"/>
      <c r="BM22" s="16"/>
      <c r="BN22" s="16"/>
      <c r="BO22" s="16"/>
      <c r="BP22" s="16"/>
      <c r="BQ22" s="16"/>
      <c r="BR22" s="61">
        <v>10.5</v>
      </c>
      <c r="BS22" s="61"/>
      <c r="BT22" s="61"/>
      <c r="BU22" s="61"/>
      <c r="BV22" s="61"/>
      <c r="BW22" s="61"/>
      <c r="BX22" s="61"/>
      <c r="BY22" s="61"/>
      <c r="BZ22" s="61">
        <v>10.5</v>
      </c>
      <c r="CA22" s="61"/>
      <c r="CB22" s="61"/>
      <c r="CC22" s="61"/>
      <c r="CD22" s="61"/>
      <c r="CE22" s="61"/>
      <c r="CF22" s="61"/>
      <c r="CG22" s="61"/>
      <c r="CH22" s="16">
        <v>1.3</v>
      </c>
      <c r="CI22" s="16"/>
      <c r="CJ22" s="16"/>
      <c r="CK22" s="16"/>
      <c r="CL22" s="16"/>
      <c r="CM22" s="16"/>
      <c r="CN22" s="16"/>
      <c r="CO22" s="16"/>
      <c r="CP22" s="16"/>
      <c r="CQ22" s="16"/>
      <c r="CR22" s="16"/>
      <c r="CS22" s="16"/>
      <c r="CT22" s="16"/>
      <c r="CU22" s="16"/>
      <c r="CV22" s="16"/>
      <c r="CW22" s="16"/>
      <c r="CX22" s="16"/>
      <c r="CY22" s="16"/>
      <c r="CZ22" s="16"/>
      <c r="DA22" s="16"/>
      <c r="DB22" s="16"/>
      <c r="DC22" s="61">
        <v>10.5</v>
      </c>
      <c r="DD22" s="61"/>
      <c r="DE22" s="61"/>
      <c r="DF22" s="61"/>
      <c r="DG22" s="61"/>
      <c r="DH22" s="61"/>
      <c r="DI22" s="61"/>
      <c r="DJ22" s="61"/>
      <c r="DK22" s="61"/>
      <c r="DL22" s="61"/>
      <c r="DM22" s="61"/>
      <c r="DN22" s="61"/>
      <c r="DO22" s="61"/>
      <c r="DP22" s="61"/>
      <c r="DQ22" s="61"/>
      <c r="DR22" s="61"/>
      <c r="DS22" s="61"/>
      <c r="DT22" s="61"/>
      <c r="DU22" s="16">
        <v>3</v>
      </c>
      <c r="DV22" s="16"/>
      <c r="DW22" s="16"/>
      <c r="DX22" s="16"/>
      <c r="DY22" s="16"/>
      <c r="DZ22" s="16"/>
      <c r="EA22" s="16"/>
      <c r="EB22" s="16"/>
      <c r="EC22" s="16"/>
      <c r="ED22" s="16"/>
      <c r="EE22" s="61">
        <f>1344/744</f>
        <v>1.8064516129032258</v>
      </c>
      <c r="EF22" s="61"/>
      <c r="EG22" s="61"/>
      <c r="EH22" s="61"/>
      <c r="EI22" s="61"/>
      <c r="EJ22" s="61"/>
      <c r="EK22" s="61"/>
      <c r="EL22" s="61"/>
      <c r="EM22" s="61"/>
      <c r="EN22" s="61"/>
      <c r="EO22" s="61">
        <f>AJ22+EE22</f>
        <v>3.1064516129032258</v>
      </c>
      <c r="EP22" s="16"/>
      <c r="EQ22" s="16"/>
      <c r="ER22" s="16"/>
      <c r="ES22" s="16"/>
      <c r="ET22" s="16"/>
      <c r="EU22" s="16"/>
      <c r="EV22" s="16"/>
      <c r="EW22" s="16"/>
      <c r="EX22" s="16"/>
      <c r="EY22" s="16"/>
      <c r="EZ22" s="16"/>
      <c r="FA22" s="16"/>
      <c r="FB22" s="16"/>
      <c r="FC22" s="16"/>
      <c r="FD22" s="16"/>
      <c r="FE22" s="16"/>
    </row>
    <row r="23" spans="1:161" s="9" customFormat="1" ht="39.75" customHeight="1" x14ac:dyDescent="0.2">
      <c r="A23" s="10"/>
      <c r="B23" s="17" t="s">
        <v>33</v>
      </c>
      <c r="C23" s="17"/>
      <c r="D23" s="17"/>
      <c r="E23" s="17"/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8"/>
      <c r="R23" s="10"/>
      <c r="S23" s="19" t="s">
        <v>13</v>
      </c>
      <c r="T23" s="19"/>
      <c r="U23" s="19"/>
      <c r="V23" s="19"/>
      <c r="W23" s="19"/>
      <c r="X23" s="19"/>
      <c r="Y23" s="19"/>
      <c r="Z23" s="19"/>
      <c r="AA23" s="19"/>
      <c r="AB23" s="19"/>
      <c r="AC23" s="19"/>
      <c r="AD23" s="19"/>
      <c r="AE23" s="19"/>
      <c r="AF23" s="19"/>
      <c r="AG23" s="19"/>
      <c r="AH23" s="19"/>
      <c r="AI23" s="20"/>
      <c r="AJ23" s="61">
        <v>1.1000000000000001</v>
      </c>
      <c r="AK23" s="61"/>
      <c r="AL23" s="61"/>
      <c r="AM23" s="61"/>
      <c r="AN23" s="61"/>
      <c r="AO23" s="61"/>
      <c r="AP23" s="61"/>
      <c r="AQ23" s="61"/>
      <c r="AR23" s="61"/>
      <c r="AS23" s="61"/>
      <c r="AT23" s="61"/>
      <c r="AU23" s="61"/>
      <c r="AV23" s="61"/>
      <c r="AW23" s="61"/>
      <c r="AX23" s="61"/>
      <c r="AY23" s="61"/>
      <c r="AZ23" s="61"/>
      <c r="BA23" s="61"/>
      <c r="BB23" s="16"/>
      <c r="BC23" s="16"/>
      <c r="BD23" s="16"/>
      <c r="BE23" s="16"/>
      <c r="BF23" s="16"/>
      <c r="BG23" s="16"/>
      <c r="BH23" s="16"/>
      <c r="BI23" s="16"/>
      <c r="BJ23" s="16"/>
      <c r="BK23" s="16"/>
      <c r="BL23" s="16"/>
      <c r="BM23" s="16"/>
      <c r="BN23" s="16"/>
      <c r="BO23" s="16"/>
      <c r="BP23" s="16"/>
      <c r="BQ23" s="16"/>
      <c r="BR23" s="16"/>
      <c r="BS23" s="16"/>
      <c r="BT23" s="16"/>
      <c r="BU23" s="16"/>
      <c r="BV23" s="16"/>
      <c r="BW23" s="16"/>
      <c r="BX23" s="16"/>
      <c r="BY23" s="16"/>
      <c r="BZ23" s="16"/>
      <c r="CA23" s="16"/>
      <c r="CB23" s="16"/>
      <c r="CC23" s="16"/>
      <c r="CD23" s="16"/>
      <c r="CE23" s="16"/>
      <c r="CF23" s="16"/>
      <c r="CG23" s="16"/>
      <c r="CH23" s="16"/>
      <c r="CI23" s="16"/>
      <c r="CJ23" s="16"/>
      <c r="CK23" s="16"/>
      <c r="CL23" s="16"/>
      <c r="CM23" s="16"/>
      <c r="CN23" s="16"/>
      <c r="CO23" s="16"/>
      <c r="CP23" s="16"/>
      <c r="CQ23" s="16"/>
      <c r="CR23" s="16"/>
      <c r="CS23" s="16"/>
      <c r="CT23" s="16"/>
      <c r="CU23" s="16"/>
      <c r="CV23" s="16"/>
      <c r="CW23" s="16"/>
      <c r="CX23" s="16"/>
      <c r="CY23" s="16"/>
      <c r="CZ23" s="16"/>
      <c r="DA23" s="16"/>
      <c r="DB23" s="16"/>
      <c r="DC23" s="16"/>
      <c r="DD23" s="16"/>
      <c r="DE23" s="16"/>
      <c r="DF23" s="16"/>
      <c r="DG23" s="16"/>
      <c r="DH23" s="16"/>
      <c r="DI23" s="16"/>
      <c r="DJ23" s="16"/>
      <c r="DK23" s="16"/>
      <c r="DL23" s="16"/>
      <c r="DM23" s="16"/>
      <c r="DN23" s="16"/>
      <c r="DO23" s="16"/>
      <c r="DP23" s="16"/>
      <c r="DQ23" s="16"/>
      <c r="DR23" s="16"/>
      <c r="DS23" s="16"/>
      <c r="DT23" s="16"/>
      <c r="DU23" s="61">
        <f>1436/744</f>
        <v>1.9301075268817205</v>
      </c>
      <c r="DV23" s="61"/>
      <c r="DW23" s="61"/>
      <c r="DX23" s="61"/>
      <c r="DY23" s="61"/>
      <c r="DZ23" s="61"/>
      <c r="EA23" s="61"/>
      <c r="EB23" s="61"/>
      <c r="EC23" s="61"/>
      <c r="ED23" s="61"/>
      <c r="EE23" s="61">
        <v>1.9</v>
      </c>
      <c r="EF23" s="61"/>
      <c r="EG23" s="61"/>
      <c r="EH23" s="61"/>
      <c r="EI23" s="61"/>
      <c r="EJ23" s="61"/>
      <c r="EK23" s="61"/>
      <c r="EL23" s="61"/>
      <c r="EM23" s="61"/>
      <c r="EN23" s="61"/>
      <c r="EO23" s="61">
        <f>AJ23+EE23</f>
        <v>3</v>
      </c>
      <c r="EP23" s="61"/>
      <c r="EQ23" s="61"/>
      <c r="ER23" s="61"/>
      <c r="ES23" s="61"/>
      <c r="ET23" s="61"/>
      <c r="EU23" s="61"/>
      <c r="EV23" s="61"/>
      <c r="EW23" s="61"/>
      <c r="EX23" s="61"/>
      <c r="EY23" s="61"/>
      <c r="EZ23" s="61"/>
      <c r="FA23" s="61"/>
      <c r="FB23" s="61"/>
      <c r="FC23" s="61"/>
      <c r="FD23" s="61"/>
      <c r="FE23" s="61"/>
    </row>
    <row r="24" spans="1:161" s="9" customFormat="1" ht="39.75" customHeight="1" x14ac:dyDescent="0.2">
      <c r="A24" s="10"/>
      <c r="B24" s="17"/>
      <c r="C24" s="17"/>
      <c r="D24" s="17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8"/>
      <c r="R24" s="10"/>
      <c r="S24" s="19" t="s">
        <v>14</v>
      </c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  <c r="AE24" s="19"/>
      <c r="AF24" s="19"/>
      <c r="AG24" s="19"/>
      <c r="AH24" s="19"/>
      <c r="AI24" s="20"/>
      <c r="AJ24" s="16"/>
      <c r="AK24" s="16"/>
      <c r="AL24" s="16"/>
      <c r="AM24" s="16"/>
      <c r="AN24" s="16"/>
      <c r="AO24" s="16"/>
      <c r="AP24" s="16"/>
      <c r="AQ24" s="16"/>
      <c r="AR24" s="16"/>
      <c r="AS24" s="16"/>
      <c r="AT24" s="16"/>
      <c r="AU24" s="16"/>
      <c r="AV24" s="16"/>
      <c r="AW24" s="16"/>
      <c r="AX24" s="16"/>
      <c r="AY24" s="16"/>
      <c r="AZ24" s="16"/>
      <c r="BA24" s="16"/>
      <c r="BB24" s="16"/>
      <c r="BC24" s="16"/>
      <c r="BD24" s="16"/>
      <c r="BE24" s="16"/>
      <c r="BF24" s="16"/>
      <c r="BG24" s="16"/>
      <c r="BH24" s="16"/>
      <c r="BI24" s="16"/>
      <c r="BJ24" s="16"/>
      <c r="BK24" s="16"/>
      <c r="BL24" s="16"/>
      <c r="BM24" s="16"/>
      <c r="BN24" s="16"/>
      <c r="BO24" s="16"/>
      <c r="BP24" s="16"/>
      <c r="BQ24" s="16"/>
      <c r="BR24" s="16"/>
      <c r="BS24" s="16"/>
      <c r="BT24" s="16"/>
      <c r="BU24" s="16"/>
      <c r="BV24" s="16"/>
      <c r="BW24" s="16"/>
      <c r="BX24" s="16"/>
      <c r="BY24" s="16"/>
      <c r="BZ24" s="16"/>
      <c r="CA24" s="16"/>
      <c r="CB24" s="16"/>
      <c r="CC24" s="16"/>
      <c r="CD24" s="16"/>
      <c r="CE24" s="16"/>
      <c r="CF24" s="16"/>
      <c r="CG24" s="16"/>
      <c r="CH24" s="16"/>
      <c r="CI24" s="16"/>
      <c r="CJ24" s="16"/>
      <c r="CK24" s="16"/>
      <c r="CL24" s="16"/>
      <c r="CM24" s="16"/>
      <c r="CN24" s="16"/>
      <c r="CO24" s="16"/>
      <c r="CP24" s="16"/>
      <c r="CQ24" s="16"/>
      <c r="CR24" s="16"/>
      <c r="CS24" s="16"/>
      <c r="CT24" s="16"/>
      <c r="CU24" s="16"/>
      <c r="CV24" s="16"/>
      <c r="CW24" s="16"/>
      <c r="CX24" s="16"/>
      <c r="CY24" s="16"/>
      <c r="CZ24" s="16"/>
      <c r="DA24" s="16"/>
      <c r="DB24" s="16"/>
      <c r="DC24" s="16"/>
      <c r="DD24" s="16"/>
      <c r="DE24" s="16"/>
      <c r="DF24" s="16"/>
      <c r="DG24" s="16"/>
      <c r="DH24" s="16"/>
      <c r="DI24" s="16"/>
      <c r="DJ24" s="16"/>
      <c r="DK24" s="16"/>
      <c r="DL24" s="16"/>
      <c r="DM24" s="16"/>
      <c r="DN24" s="16"/>
      <c r="DO24" s="16"/>
      <c r="DP24" s="16"/>
      <c r="DQ24" s="16"/>
      <c r="DR24" s="16"/>
      <c r="DS24" s="16"/>
      <c r="DT24" s="16"/>
      <c r="DU24" s="16"/>
      <c r="DV24" s="16"/>
      <c r="DW24" s="16"/>
      <c r="DX24" s="16"/>
      <c r="DY24" s="16"/>
      <c r="DZ24" s="16"/>
      <c r="EA24" s="16"/>
      <c r="EB24" s="16"/>
      <c r="EC24" s="16"/>
      <c r="ED24" s="16"/>
      <c r="EE24" s="16"/>
      <c r="EF24" s="16"/>
      <c r="EG24" s="16"/>
      <c r="EH24" s="16"/>
      <c r="EI24" s="16"/>
      <c r="EJ24" s="16"/>
      <c r="EK24" s="16"/>
      <c r="EL24" s="16"/>
      <c r="EM24" s="16"/>
      <c r="EN24" s="16"/>
      <c r="EO24" s="16"/>
      <c r="EP24" s="16"/>
      <c r="EQ24" s="16"/>
      <c r="ER24" s="16"/>
      <c r="ES24" s="16"/>
      <c r="ET24" s="16"/>
      <c r="EU24" s="16"/>
      <c r="EV24" s="16"/>
      <c r="EW24" s="16"/>
      <c r="EX24" s="16"/>
      <c r="EY24" s="16"/>
      <c r="EZ24" s="16"/>
      <c r="FA24" s="16"/>
      <c r="FB24" s="16"/>
      <c r="FC24" s="16"/>
      <c r="FD24" s="16"/>
      <c r="FE24" s="16"/>
    </row>
    <row r="25" spans="1:161" s="9" customFormat="1" ht="53.25" customHeight="1" x14ac:dyDescent="0.2">
      <c r="A25" s="10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8"/>
      <c r="R25" s="10"/>
      <c r="S25" s="19" t="s">
        <v>25</v>
      </c>
      <c r="T25" s="19"/>
      <c r="U25" s="19"/>
      <c r="V25" s="19"/>
      <c r="W25" s="19"/>
      <c r="X25" s="19"/>
      <c r="Y25" s="19"/>
      <c r="Z25" s="19"/>
      <c r="AA25" s="19"/>
      <c r="AB25" s="19"/>
      <c r="AC25" s="19"/>
      <c r="AD25" s="19"/>
      <c r="AE25" s="19"/>
      <c r="AF25" s="19"/>
      <c r="AG25" s="19"/>
      <c r="AH25" s="19"/>
      <c r="AI25" s="20"/>
      <c r="AJ25" s="16"/>
      <c r="AK25" s="16"/>
      <c r="AL25" s="16"/>
      <c r="AM25" s="16"/>
      <c r="AN25" s="16"/>
      <c r="AO25" s="16"/>
      <c r="AP25" s="16"/>
      <c r="AQ25" s="16"/>
      <c r="AR25" s="16"/>
      <c r="AS25" s="16"/>
      <c r="AT25" s="16"/>
      <c r="AU25" s="16"/>
      <c r="AV25" s="16"/>
      <c r="AW25" s="16"/>
      <c r="AX25" s="16"/>
      <c r="AY25" s="16"/>
      <c r="AZ25" s="16"/>
      <c r="BA25" s="16"/>
      <c r="BB25" s="16"/>
      <c r="BC25" s="16"/>
      <c r="BD25" s="16"/>
      <c r="BE25" s="16"/>
      <c r="BF25" s="16"/>
      <c r="BG25" s="16"/>
      <c r="BH25" s="16"/>
      <c r="BI25" s="16"/>
      <c r="BJ25" s="16"/>
      <c r="BK25" s="16"/>
      <c r="BL25" s="16"/>
      <c r="BM25" s="16"/>
      <c r="BN25" s="16"/>
      <c r="BO25" s="16"/>
      <c r="BP25" s="16"/>
      <c r="BQ25" s="16"/>
      <c r="BR25" s="16"/>
      <c r="BS25" s="16"/>
      <c r="BT25" s="16"/>
      <c r="BU25" s="16"/>
      <c r="BV25" s="16"/>
      <c r="BW25" s="16"/>
      <c r="BX25" s="16"/>
      <c r="BY25" s="16"/>
      <c r="BZ25" s="16"/>
      <c r="CA25" s="16"/>
      <c r="CB25" s="16"/>
      <c r="CC25" s="16"/>
      <c r="CD25" s="16"/>
      <c r="CE25" s="16"/>
      <c r="CF25" s="16"/>
      <c r="CG25" s="16"/>
      <c r="CH25" s="16"/>
      <c r="CI25" s="16"/>
      <c r="CJ25" s="16"/>
      <c r="CK25" s="16"/>
      <c r="CL25" s="16"/>
      <c r="CM25" s="16"/>
      <c r="CN25" s="16"/>
      <c r="CO25" s="16"/>
      <c r="CP25" s="16"/>
      <c r="CQ25" s="16"/>
      <c r="CR25" s="16"/>
      <c r="CS25" s="16"/>
      <c r="CT25" s="16"/>
      <c r="CU25" s="16"/>
      <c r="CV25" s="16"/>
      <c r="CW25" s="16"/>
      <c r="CX25" s="16"/>
      <c r="CY25" s="16"/>
      <c r="CZ25" s="16"/>
      <c r="DA25" s="16"/>
      <c r="DB25" s="16"/>
      <c r="DC25" s="16"/>
      <c r="DD25" s="16"/>
      <c r="DE25" s="16"/>
      <c r="DF25" s="16"/>
      <c r="DG25" s="16"/>
      <c r="DH25" s="16"/>
      <c r="DI25" s="16"/>
      <c r="DJ25" s="16"/>
      <c r="DK25" s="16"/>
      <c r="DL25" s="16"/>
      <c r="DM25" s="16"/>
      <c r="DN25" s="16"/>
      <c r="DO25" s="16"/>
      <c r="DP25" s="16"/>
      <c r="DQ25" s="16"/>
      <c r="DR25" s="16"/>
      <c r="DS25" s="16"/>
      <c r="DT25" s="16"/>
      <c r="DU25" s="16"/>
      <c r="DV25" s="16"/>
      <c r="DW25" s="16"/>
      <c r="DX25" s="16"/>
      <c r="DY25" s="16"/>
      <c r="DZ25" s="16"/>
      <c r="EA25" s="16"/>
      <c r="EB25" s="16"/>
      <c r="EC25" s="16"/>
      <c r="ED25" s="16"/>
      <c r="EE25" s="16"/>
      <c r="EF25" s="16"/>
      <c r="EG25" s="16"/>
      <c r="EH25" s="16"/>
      <c r="EI25" s="16"/>
      <c r="EJ25" s="16"/>
      <c r="EK25" s="16"/>
      <c r="EL25" s="16"/>
      <c r="EM25" s="16"/>
      <c r="EN25" s="16"/>
      <c r="EO25" s="16"/>
      <c r="EP25" s="16"/>
      <c r="EQ25" s="16"/>
      <c r="ER25" s="16"/>
      <c r="ES25" s="16"/>
      <c r="ET25" s="16"/>
      <c r="EU25" s="16"/>
      <c r="EV25" s="16"/>
      <c r="EW25" s="16"/>
      <c r="EX25" s="16"/>
      <c r="EY25" s="16"/>
      <c r="EZ25" s="16"/>
      <c r="FA25" s="16"/>
      <c r="FB25" s="16"/>
      <c r="FC25" s="16"/>
      <c r="FD25" s="16"/>
      <c r="FE25" s="16"/>
    </row>
    <row r="26" spans="1:161" s="9" customFormat="1" ht="57" customHeight="1" x14ac:dyDescent="0.2">
      <c r="A26" s="10"/>
      <c r="B26" s="21" t="s">
        <v>26</v>
      </c>
      <c r="C26" s="21"/>
      <c r="D26" s="21"/>
      <c r="E26" s="21"/>
      <c r="F26" s="21"/>
      <c r="G26" s="21"/>
      <c r="H26" s="21"/>
      <c r="I26" s="21"/>
      <c r="J26" s="21"/>
      <c r="K26" s="21"/>
      <c r="L26" s="21"/>
      <c r="M26" s="21"/>
      <c r="N26" s="21"/>
      <c r="O26" s="21"/>
      <c r="P26" s="21"/>
      <c r="Q26" s="22"/>
      <c r="R26" s="10"/>
      <c r="S26" s="19" t="s">
        <v>12</v>
      </c>
      <c r="T26" s="19"/>
      <c r="U26" s="19"/>
      <c r="V26" s="19"/>
      <c r="W26" s="19"/>
      <c r="X26" s="19"/>
      <c r="Y26" s="19"/>
      <c r="Z26" s="19"/>
      <c r="AA26" s="19"/>
      <c r="AB26" s="19"/>
      <c r="AC26" s="19"/>
      <c r="AD26" s="19"/>
      <c r="AE26" s="19"/>
      <c r="AF26" s="19"/>
      <c r="AG26" s="19"/>
      <c r="AH26" s="19"/>
      <c r="AI26" s="20"/>
      <c r="AJ26" s="16"/>
      <c r="AK26" s="16"/>
      <c r="AL26" s="16"/>
      <c r="AM26" s="16"/>
      <c r="AN26" s="16"/>
      <c r="AO26" s="16"/>
      <c r="AP26" s="16"/>
      <c r="AQ26" s="16"/>
      <c r="AR26" s="16"/>
      <c r="AS26" s="16"/>
      <c r="AT26" s="16"/>
      <c r="AU26" s="16"/>
      <c r="AV26" s="16"/>
      <c r="AW26" s="16"/>
      <c r="AX26" s="16"/>
      <c r="AY26" s="16"/>
      <c r="AZ26" s="16"/>
      <c r="BA26" s="16"/>
      <c r="BB26" s="16"/>
      <c r="BC26" s="16"/>
      <c r="BD26" s="16"/>
      <c r="BE26" s="16"/>
      <c r="BF26" s="16"/>
      <c r="BG26" s="16"/>
      <c r="BH26" s="16"/>
      <c r="BI26" s="16"/>
      <c r="BJ26" s="16"/>
      <c r="BK26" s="16"/>
      <c r="BL26" s="16"/>
      <c r="BM26" s="16"/>
      <c r="BN26" s="16"/>
      <c r="BO26" s="16"/>
      <c r="BP26" s="16"/>
      <c r="BQ26" s="16"/>
      <c r="BR26" s="16"/>
      <c r="BS26" s="16"/>
      <c r="BT26" s="16"/>
      <c r="BU26" s="16"/>
      <c r="BV26" s="16"/>
      <c r="BW26" s="16"/>
      <c r="BX26" s="16"/>
      <c r="BY26" s="16"/>
      <c r="BZ26" s="16"/>
      <c r="CA26" s="16"/>
      <c r="CB26" s="16"/>
      <c r="CC26" s="16"/>
      <c r="CD26" s="16"/>
      <c r="CE26" s="16"/>
      <c r="CF26" s="16"/>
      <c r="CG26" s="16"/>
      <c r="CH26" s="16"/>
      <c r="CI26" s="16"/>
      <c r="CJ26" s="16"/>
      <c r="CK26" s="16"/>
      <c r="CL26" s="16"/>
      <c r="CM26" s="16"/>
      <c r="CN26" s="16"/>
      <c r="CO26" s="16"/>
      <c r="CP26" s="16"/>
      <c r="CQ26" s="16"/>
      <c r="CR26" s="16"/>
      <c r="CS26" s="16"/>
      <c r="CT26" s="16"/>
      <c r="CU26" s="16"/>
      <c r="CV26" s="16"/>
      <c r="CW26" s="16"/>
      <c r="CX26" s="16"/>
      <c r="CY26" s="16"/>
      <c r="CZ26" s="16"/>
      <c r="DA26" s="16"/>
      <c r="DB26" s="16"/>
      <c r="DC26" s="16"/>
      <c r="DD26" s="16"/>
      <c r="DE26" s="16"/>
      <c r="DF26" s="16"/>
      <c r="DG26" s="16"/>
      <c r="DH26" s="16"/>
      <c r="DI26" s="16"/>
      <c r="DJ26" s="16"/>
      <c r="DK26" s="16"/>
      <c r="DL26" s="16"/>
      <c r="DM26" s="16"/>
      <c r="DN26" s="16"/>
      <c r="DO26" s="16"/>
      <c r="DP26" s="16"/>
      <c r="DQ26" s="16"/>
      <c r="DR26" s="16"/>
      <c r="DS26" s="16"/>
      <c r="DT26" s="16"/>
      <c r="DU26" s="16"/>
      <c r="DV26" s="16"/>
      <c r="DW26" s="16"/>
      <c r="DX26" s="16"/>
      <c r="DY26" s="16"/>
      <c r="DZ26" s="16"/>
      <c r="EA26" s="16"/>
      <c r="EB26" s="16"/>
      <c r="EC26" s="16"/>
      <c r="ED26" s="16"/>
      <c r="EE26" s="16"/>
      <c r="EF26" s="16"/>
      <c r="EG26" s="16"/>
      <c r="EH26" s="16"/>
      <c r="EI26" s="16"/>
      <c r="EJ26" s="16"/>
      <c r="EK26" s="16"/>
      <c r="EL26" s="16"/>
      <c r="EM26" s="16"/>
      <c r="EN26" s="16"/>
      <c r="EO26" s="16"/>
      <c r="EP26" s="16"/>
      <c r="EQ26" s="16"/>
      <c r="ER26" s="16"/>
      <c r="ES26" s="16"/>
      <c r="ET26" s="16"/>
      <c r="EU26" s="16"/>
      <c r="EV26" s="16"/>
      <c r="EW26" s="16"/>
      <c r="EX26" s="16"/>
      <c r="EY26" s="16"/>
      <c r="EZ26" s="16"/>
      <c r="FA26" s="16"/>
      <c r="FB26" s="16"/>
      <c r="FC26" s="16"/>
      <c r="FD26" s="16"/>
      <c r="FE26" s="16"/>
    </row>
    <row r="27" spans="1:161" s="9" customFormat="1" ht="39.75" customHeight="1" x14ac:dyDescent="0.2">
      <c r="A27" s="10"/>
      <c r="B27" s="17"/>
      <c r="C27" s="17"/>
      <c r="D27" s="17"/>
      <c r="E27" s="17"/>
      <c r="F27" s="17"/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8"/>
      <c r="R27" s="10"/>
      <c r="S27" s="19" t="s">
        <v>13</v>
      </c>
      <c r="T27" s="19"/>
      <c r="U27" s="19"/>
      <c r="V27" s="19"/>
      <c r="W27" s="19"/>
      <c r="X27" s="19"/>
      <c r="Y27" s="19"/>
      <c r="Z27" s="19"/>
      <c r="AA27" s="19"/>
      <c r="AB27" s="19"/>
      <c r="AC27" s="19"/>
      <c r="AD27" s="19"/>
      <c r="AE27" s="19"/>
      <c r="AF27" s="19"/>
      <c r="AG27" s="19"/>
      <c r="AH27" s="19"/>
      <c r="AI27" s="20"/>
      <c r="AJ27" s="16"/>
      <c r="AK27" s="16"/>
      <c r="AL27" s="16"/>
      <c r="AM27" s="16"/>
      <c r="AN27" s="16"/>
      <c r="AO27" s="16"/>
      <c r="AP27" s="16"/>
      <c r="AQ27" s="16"/>
      <c r="AR27" s="16"/>
      <c r="AS27" s="16"/>
      <c r="AT27" s="16"/>
      <c r="AU27" s="16"/>
      <c r="AV27" s="16"/>
      <c r="AW27" s="16"/>
      <c r="AX27" s="16"/>
      <c r="AY27" s="16"/>
      <c r="AZ27" s="16"/>
      <c r="BA27" s="16"/>
      <c r="BB27" s="16"/>
      <c r="BC27" s="16"/>
      <c r="BD27" s="16"/>
      <c r="BE27" s="16"/>
      <c r="BF27" s="16"/>
      <c r="BG27" s="16"/>
      <c r="BH27" s="16"/>
      <c r="BI27" s="16"/>
      <c r="BJ27" s="16"/>
      <c r="BK27" s="16"/>
      <c r="BL27" s="16"/>
      <c r="BM27" s="16"/>
      <c r="BN27" s="16"/>
      <c r="BO27" s="16"/>
      <c r="BP27" s="16"/>
      <c r="BQ27" s="16"/>
      <c r="BR27" s="16"/>
      <c r="BS27" s="16"/>
      <c r="BT27" s="16"/>
      <c r="BU27" s="16"/>
      <c r="BV27" s="16"/>
      <c r="BW27" s="16"/>
      <c r="BX27" s="16"/>
      <c r="BY27" s="16"/>
      <c r="BZ27" s="16"/>
      <c r="CA27" s="16"/>
      <c r="CB27" s="16"/>
      <c r="CC27" s="16"/>
      <c r="CD27" s="16"/>
      <c r="CE27" s="16"/>
      <c r="CF27" s="16"/>
      <c r="CG27" s="16"/>
      <c r="CH27" s="16"/>
      <c r="CI27" s="16"/>
      <c r="CJ27" s="16"/>
      <c r="CK27" s="16"/>
      <c r="CL27" s="16"/>
      <c r="CM27" s="16"/>
      <c r="CN27" s="16"/>
      <c r="CO27" s="16"/>
      <c r="CP27" s="16"/>
      <c r="CQ27" s="16"/>
      <c r="CR27" s="16"/>
      <c r="CS27" s="16"/>
      <c r="CT27" s="16"/>
      <c r="CU27" s="16"/>
      <c r="CV27" s="16"/>
      <c r="CW27" s="16"/>
      <c r="CX27" s="16"/>
      <c r="CY27" s="16"/>
      <c r="CZ27" s="16"/>
      <c r="DA27" s="16"/>
      <c r="DB27" s="16"/>
      <c r="DC27" s="16"/>
      <c r="DD27" s="16"/>
      <c r="DE27" s="16"/>
      <c r="DF27" s="16"/>
      <c r="DG27" s="16"/>
      <c r="DH27" s="16"/>
      <c r="DI27" s="16"/>
      <c r="DJ27" s="16"/>
      <c r="DK27" s="16"/>
      <c r="DL27" s="16"/>
      <c r="DM27" s="16"/>
      <c r="DN27" s="16"/>
      <c r="DO27" s="16"/>
      <c r="DP27" s="16"/>
      <c r="DQ27" s="16"/>
      <c r="DR27" s="16"/>
      <c r="DS27" s="16"/>
      <c r="DT27" s="16"/>
      <c r="DU27" s="16"/>
      <c r="DV27" s="16"/>
      <c r="DW27" s="16"/>
      <c r="DX27" s="16"/>
      <c r="DY27" s="16"/>
      <c r="DZ27" s="16"/>
      <c r="EA27" s="16"/>
      <c r="EB27" s="16"/>
      <c r="EC27" s="16"/>
      <c r="ED27" s="16"/>
      <c r="EE27" s="16"/>
      <c r="EF27" s="16"/>
      <c r="EG27" s="16"/>
      <c r="EH27" s="16"/>
      <c r="EI27" s="16"/>
      <c r="EJ27" s="16"/>
      <c r="EK27" s="16"/>
      <c r="EL27" s="16"/>
      <c r="EM27" s="16"/>
      <c r="EN27" s="16"/>
      <c r="EO27" s="16"/>
      <c r="EP27" s="16"/>
      <c r="EQ27" s="16"/>
      <c r="ER27" s="16"/>
      <c r="ES27" s="16"/>
      <c r="ET27" s="16"/>
      <c r="EU27" s="16"/>
      <c r="EV27" s="16"/>
      <c r="EW27" s="16"/>
      <c r="EX27" s="16"/>
      <c r="EY27" s="16"/>
      <c r="EZ27" s="16"/>
      <c r="FA27" s="16"/>
      <c r="FB27" s="16"/>
      <c r="FC27" s="16"/>
      <c r="FD27" s="16"/>
      <c r="FE27" s="16"/>
    </row>
    <row r="28" spans="1:161" s="9" customFormat="1" ht="39.75" customHeight="1" x14ac:dyDescent="0.2">
      <c r="A28" s="10"/>
      <c r="B28" s="17"/>
      <c r="C28" s="17"/>
      <c r="D28" s="17"/>
      <c r="E28" s="17"/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8"/>
      <c r="R28" s="10"/>
      <c r="S28" s="19" t="s">
        <v>14</v>
      </c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20"/>
      <c r="AJ28" s="16"/>
      <c r="AK28" s="16"/>
      <c r="AL28" s="16"/>
      <c r="AM28" s="16"/>
      <c r="AN28" s="16"/>
      <c r="AO28" s="16"/>
      <c r="AP28" s="16"/>
      <c r="AQ28" s="16"/>
      <c r="AR28" s="16"/>
      <c r="AS28" s="16"/>
      <c r="AT28" s="16"/>
      <c r="AU28" s="16"/>
      <c r="AV28" s="16"/>
      <c r="AW28" s="16"/>
      <c r="AX28" s="16"/>
      <c r="AY28" s="16"/>
      <c r="AZ28" s="16"/>
      <c r="BA28" s="16"/>
      <c r="BB28" s="16"/>
      <c r="BC28" s="16"/>
      <c r="BD28" s="16"/>
      <c r="BE28" s="16"/>
      <c r="BF28" s="16"/>
      <c r="BG28" s="16"/>
      <c r="BH28" s="16"/>
      <c r="BI28" s="16"/>
      <c r="BJ28" s="16"/>
      <c r="BK28" s="16"/>
      <c r="BL28" s="16"/>
      <c r="BM28" s="16"/>
      <c r="BN28" s="16"/>
      <c r="BO28" s="16"/>
      <c r="BP28" s="16"/>
      <c r="BQ28" s="16"/>
      <c r="BR28" s="16"/>
      <c r="BS28" s="16"/>
      <c r="BT28" s="16"/>
      <c r="BU28" s="16"/>
      <c r="BV28" s="16"/>
      <c r="BW28" s="16"/>
      <c r="BX28" s="16"/>
      <c r="BY28" s="16"/>
      <c r="BZ28" s="16"/>
      <c r="CA28" s="16"/>
      <c r="CB28" s="16"/>
      <c r="CC28" s="16"/>
      <c r="CD28" s="16"/>
      <c r="CE28" s="16"/>
      <c r="CF28" s="16"/>
      <c r="CG28" s="16"/>
      <c r="CH28" s="16"/>
      <c r="CI28" s="16"/>
      <c r="CJ28" s="16"/>
      <c r="CK28" s="16"/>
      <c r="CL28" s="16"/>
      <c r="CM28" s="16"/>
      <c r="CN28" s="16"/>
      <c r="CO28" s="16"/>
      <c r="CP28" s="16"/>
      <c r="CQ28" s="16"/>
      <c r="CR28" s="16"/>
      <c r="CS28" s="16"/>
      <c r="CT28" s="16"/>
      <c r="CU28" s="16"/>
      <c r="CV28" s="16"/>
      <c r="CW28" s="16"/>
      <c r="CX28" s="16"/>
      <c r="CY28" s="16"/>
      <c r="CZ28" s="16"/>
      <c r="DA28" s="16"/>
      <c r="DB28" s="16"/>
      <c r="DC28" s="16"/>
      <c r="DD28" s="16"/>
      <c r="DE28" s="16"/>
      <c r="DF28" s="16"/>
      <c r="DG28" s="16"/>
      <c r="DH28" s="16"/>
      <c r="DI28" s="16"/>
      <c r="DJ28" s="16"/>
      <c r="DK28" s="16"/>
      <c r="DL28" s="16"/>
      <c r="DM28" s="16"/>
      <c r="DN28" s="16"/>
      <c r="DO28" s="16"/>
      <c r="DP28" s="16"/>
      <c r="DQ28" s="16"/>
      <c r="DR28" s="16"/>
      <c r="DS28" s="16"/>
      <c r="DT28" s="16"/>
      <c r="DU28" s="16"/>
      <c r="DV28" s="16"/>
      <c r="DW28" s="16"/>
      <c r="DX28" s="16"/>
      <c r="DY28" s="16"/>
      <c r="DZ28" s="16"/>
      <c r="EA28" s="16"/>
      <c r="EB28" s="16"/>
      <c r="EC28" s="16"/>
      <c r="ED28" s="16"/>
      <c r="EE28" s="16"/>
      <c r="EF28" s="16"/>
      <c r="EG28" s="16"/>
      <c r="EH28" s="16"/>
      <c r="EI28" s="16"/>
      <c r="EJ28" s="16"/>
      <c r="EK28" s="16"/>
      <c r="EL28" s="16"/>
      <c r="EM28" s="16"/>
      <c r="EN28" s="16"/>
      <c r="EO28" s="16"/>
      <c r="EP28" s="16"/>
      <c r="EQ28" s="16"/>
      <c r="ER28" s="16"/>
      <c r="ES28" s="16"/>
      <c r="ET28" s="16"/>
      <c r="EU28" s="16"/>
      <c r="EV28" s="16"/>
      <c r="EW28" s="16"/>
      <c r="EX28" s="16"/>
      <c r="EY28" s="16"/>
      <c r="EZ28" s="16"/>
      <c r="FA28" s="16"/>
      <c r="FB28" s="16"/>
      <c r="FC28" s="16"/>
      <c r="FD28" s="16"/>
      <c r="FE28" s="16"/>
    </row>
    <row r="29" spans="1:161" s="9" customFormat="1" ht="53.25" customHeight="1" x14ac:dyDescent="0.2">
      <c r="A29" s="10"/>
      <c r="B29" s="17"/>
      <c r="C29" s="17"/>
      <c r="D29" s="17"/>
      <c r="E29" s="17"/>
      <c r="F29" s="17"/>
      <c r="G29" s="17"/>
      <c r="H29" s="17"/>
      <c r="I29" s="17"/>
      <c r="J29" s="17"/>
      <c r="K29" s="17"/>
      <c r="L29" s="17"/>
      <c r="M29" s="17"/>
      <c r="N29" s="17"/>
      <c r="O29" s="17"/>
      <c r="P29" s="17"/>
      <c r="Q29" s="18"/>
      <c r="R29" s="10"/>
      <c r="S29" s="19" t="s">
        <v>25</v>
      </c>
      <c r="T29" s="19"/>
      <c r="U29" s="19"/>
      <c r="V29" s="19"/>
      <c r="W29" s="19"/>
      <c r="X29" s="19"/>
      <c r="Y29" s="19"/>
      <c r="Z29" s="19"/>
      <c r="AA29" s="19"/>
      <c r="AB29" s="19"/>
      <c r="AC29" s="19"/>
      <c r="AD29" s="19"/>
      <c r="AE29" s="19"/>
      <c r="AF29" s="19"/>
      <c r="AG29" s="19"/>
      <c r="AH29" s="19"/>
      <c r="AI29" s="20"/>
      <c r="AJ29" s="16"/>
      <c r="AK29" s="16"/>
      <c r="AL29" s="16"/>
      <c r="AM29" s="16"/>
      <c r="AN29" s="16"/>
      <c r="AO29" s="16"/>
      <c r="AP29" s="16"/>
      <c r="AQ29" s="16"/>
      <c r="AR29" s="16"/>
      <c r="AS29" s="16"/>
      <c r="AT29" s="16"/>
      <c r="AU29" s="16"/>
      <c r="AV29" s="16"/>
      <c r="AW29" s="16"/>
      <c r="AX29" s="16"/>
      <c r="AY29" s="16"/>
      <c r="AZ29" s="16"/>
      <c r="BA29" s="16"/>
      <c r="BB29" s="16"/>
      <c r="BC29" s="16"/>
      <c r="BD29" s="16"/>
      <c r="BE29" s="16"/>
      <c r="BF29" s="16"/>
      <c r="BG29" s="16"/>
      <c r="BH29" s="16"/>
      <c r="BI29" s="16"/>
      <c r="BJ29" s="16"/>
      <c r="BK29" s="16"/>
      <c r="BL29" s="16"/>
      <c r="BM29" s="16"/>
      <c r="BN29" s="16"/>
      <c r="BO29" s="16"/>
      <c r="BP29" s="16"/>
      <c r="BQ29" s="16"/>
      <c r="BR29" s="16"/>
      <c r="BS29" s="16"/>
      <c r="BT29" s="16"/>
      <c r="BU29" s="16"/>
      <c r="BV29" s="16"/>
      <c r="BW29" s="16"/>
      <c r="BX29" s="16"/>
      <c r="BY29" s="16"/>
      <c r="BZ29" s="16"/>
      <c r="CA29" s="16"/>
      <c r="CB29" s="16"/>
      <c r="CC29" s="16"/>
      <c r="CD29" s="16"/>
      <c r="CE29" s="16"/>
      <c r="CF29" s="16"/>
      <c r="CG29" s="16"/>
      <c r="CH29" s="16"/>
      <c r="CI29" s="16"/>
      <c r="CJ29" s="16"/>
      <c r="CK29" s="16"/>
      <c r="CL29" s="16"/>
      <c r="CM29" s="16"/>
      <c r="CN29" s="16"/>
      <c r="CO29" s="16"/>
      <c r="CP29" s="16"/>
      <c r="CQ29" s="16"/>
      <c r="CR29" s="16"/>
      <c r="CS29" s="16"/>
      <c r="CT29" s="16"/>
      <c r="CU29" s="16"/>
      <c r="CV29" s="16"/>
      <c r="CW29" s="16"/>
      <c r="CX29" s="16"/>
      <c r="CY29" s="16"/>
      <c r="CZ29" s="16"/>
      <c r="DA29" s="16"/>
      <c r="DB29" s="16"/>
      <c r="DC29" s="16"/>
      <c r="DD29" s="16"/>
      <c r="DE29" s="16"/>
      <c r="DF29" s="16"/>
      <c r="DG29" s="16"/>
      <c r="DH29" s="16"/>
      <c r="DI29" s="16"/>
      <c r="DJ29" s="16"/>
      <c r="DK29" s="16"/>
      <c r="DL29" s="16"/>
      <c r="DM29" s="16"/>
      <c r="DN29" s="16"/>
      <c r="DO29" s="16"/>
      <c r="DP29" s="16"/>
      <c r="DQ29" s="16"/>
      <c r="DR29" s="16"/>
      <c r="DS29" s="16"/>
      <c r="DT29" s="16"/>
      <c r="DU29" s="16"/>
      <c r="DV29" s="16"/>
      <c r="DW29" s="16"/>
      <c r="DX29" s="16"/>
      <c r="DY29" s="16"/>
      <c r="DZ29" s="16"/>
      <c r="EA29" s="16"/>
      <c r="EB29" s="16"/>
      <c r="EC29" s="16"/>
      <c r="ED29" s="16"/>
      <c r="EE29" s="16"/>
      <c r="EF29" s="16"/>
      <c r="EG29" s="16"/>
      <c r="EH29" s="16"/>
      <c r="EI29" s="16"/>
      <c r="EJ29" s="16"/>
      <c r="EK29" s="16"/>
      <c r="EL29" s="16"/>
      <c r="EM29" s="16"/>
      <c r="EN29" s="16"/>
      <c r="EO29" s="16"/>
      <c r="EP29" s="16"/>
      <c r="EQ29" s="16"/>
      <c r="ER29" s="16"/>
      <c r="ES29" s="16"/>
      <c r="ET29" s="16"/>
      <c r="EU29" s="16"/>
      <c r="EV29" s="16"/>
      <c r="EW29" s="16"/>
      <c r="EX29" s="16"/>
      <c r="EY29" s="16"/>
      <c r="EZ29" s="16"/>
      <c r="FA29" s="16"/>
      <c r="FB29" s="16"/>
      <c r="FC29" s="16"/>
      <c r="FD29" s="16"/>
      <c r="FE29" s="16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4" t="s">
        <v>27</v>
      </c>
      <c r="B32" s="15"/>
      <c r="C32" s="15"/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/>
      <c r="BA32" s="15"/>
      <c r="BB32" s="15"/>
      <c r="BC32" s="15"/>
      <c r="BD32" s="15"/>
      <c r="BE32" s="15"/>
      <c r="BF32" s="15"/>
      <c r="BG32" s="15"/>
      <c r="BH32" s="15"/>
      <c r="BI32" s="15"/>
      <c r="BJ32" s="15"/>
      <c r="BK32" s="15"/>
      <c r="BL32" s="15"/>
      <c r="BM32" s="15"/>
      <c r="BN32" s="15"/>
      <c r="BO32" s="15"/>
      <c r="BP32" s="15"/>
      <c r="BQ32" s="15"/>
      <c r="BR32" s="15"/>
      <c r="BS32" s="15"/>
      <c r="BT32" s="15"/>
      <c r="BU32" s="15"/>
      <c r="BV32" s="15"/>
      <c r="BW32" s="15"/>
      <c r="BX32" s="15"/>
      <c r="BY32" s="15"/>
      <c r="BZ32" s="15"/>
      <c r="CA32" s="15"/>
      <c r="CB32" s="15"/>
      <c r="CC32" s="15"/>
      <c r="CD32" s="15"/>
      <c r="CE32" s="15"/>
      <c r="CF32" s="15"/>
      <c r="CG32" s="15"/>
      <c r="CH32" s="15"/>
      <c r="CI32" s="15"/>
      <c r="CJ32" s="15"/>
      <c r="CK32" s="15"/>
      <c r="CL32" s="15"/>
      <c r="CM32" s="15"/>
      <c r="CN32" s="15"/>
      <c r="CO32" s="15"/>
      <c r="CP32" s="15"/>
      <c r="CQ32" s="15"/>
      <c r="CR32" s="15"/>
      <c r="CS32" s="15"/>
      <c r="CT32" s="15"/>
      <c r="CU32" s="15"/>
      <c r="CV32" s="15"/>
      <c r="CW32" s="15"/>
      <c r="CX32" s="15"/>
      <c r="CY32" s="15"/>
      <c r="CZ32" s="15"/>
      <c r="DA32" s="15"/>
      <c r="DB32" s="15"/>
      <c r="DC32" s="15"/>
      <c r="DD32" s="15"/>
      <c r="DE32" s="15"/>
      <c r="DF32" s="15"/>
      <c r="DG32" s="15"/>
      <c r="DH32" s="15"/>
      <c r="DI32" s="15"/>
      <c r="DJ32" s="15"/>
      <c r="DK32" s="15"/>
      <c r="DL32" s="15"/>
      <c r="DM32" s="15"/>
      <c r="DN32" s="15"/>
      <c r="DO32" s="15"/>
      <c r="DP32" s="15"/>
      <c r="DQ32" s="15"/>
      <c r="DR32" s="15"/>
      <c r="DS32" s="15"/>
      <c r="DT32" s="15"/>
      <c r="DU32" s="15"/>
      <c r="DV32" s="15"/>
      <c r="DW32" s="15"/>
      <c r="DX32" s="15"/>
      <c r="DY32" s="15"/>
      <c r="DZ32" s="15"/>
      <c r="EA32" s="15"/>
      <c r="EB32" s="15"/>
      <c r="EC32" s="15"/>
      <c r="ED32" s="15"/>
      <c r="EE32" s="15"/>
      <c r="EF32" s="15"/>
      <c r="EG32" s="15"/>
      <c r="EH32" s="15"/>
      <c r="EI32" s="15"/>
      <c r="EJ32" s="15"/>
      <c r="EK32" s="15"/>
      <c r="EL32" s="15"/>
      <c r="EM32" s="15"/>
      <c r="EN32" s="15"/>
      <c r="EO32" s="15"/>
      <c r="EP32" s="15"/>
      <c r="EQ32" s="15"/>
      <c r="ER32" s="15"/>
      <c r="ES32" s="15"/>
      <c r="ET32" s="15"/>
      <c r="EU32" s="15"/>
      <c r="EV32" s="15"/>
      <c r="EW32" s="15"/>
      <c r="EX32" s="15"/>
      <c r="EY32" s="15"/>
      <c r="EZ32" s="15"/>
      <c r="FA32" s="15"/>
      <c r="FB32" s="15"/>
      <c r="FC32" s="15"/>
      <c r="FD32" s="15"/>
      <c r="FE32" s="15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zoomScaleNormal="100" zoomScaleSheetLayoutView="100" workbookViewId="0">
      <selection activeCell="DU23" sqref="DU23:ED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58" t="s">
        <v>7</v>
      </c>
      <c r="B6" s="58"/>
      <c r="C6" s="58"/>
      <c r="D6" s="58"/>
      <c r="E6" s="58"/>
      <c r="F6" s="58"/>
      <c r="G6" s="58"/>
      <c r="H6" s="58"/>
      <c r="I6" s="58"/>
      <c r="J6" s="58"/>
      <c r="K6" s="58"/>
      <c r="L6" s="58"/>
      <c r="M6" s="58"/>
      <c r="N6" s="58"/>
      <c r="O6" s="58"/>
      <c r="P6" s="58"/>
      <c r="Q6" s="58"/>
      <c r="R6" s="58"/>
      <c r="S6" s="58"/>
      <c r="T6" s="58"/>
      <c r="U6" s="58"/>
      <c r="V6" s="58"/>
      <c r="W6" s="58"/>
      <c r="X6" s="58"/>
      <c r="Y6" s="58"/>
      <c r="Z6" s="58"/>
      <c r="AA6" s="58"/>
      <c r="AB6" s="58"/>
      <c r="AC6" s="58"/>
      <c r="AD6" s="58"/>
      <c r="AE6" s="58"/>
      <c r="AF6" s="58"/>
      <c r="AG6" s="58"/>
      <c r="AH6" s="58"/>
      <c r="AI6" s="58"/>
      <c r="AJ6" s="58"/>
      <c r="AK6" s="58"/>
      <c r="AL6" s="58"/>
      <c r="AM6" s="58"/>
      <c r="AN6" s="58"/>
      <c r="AO6" s="58"/>
      <c r="AP6" s="58"/>
      <c r="AQ6" s="58"/>
      <c r="AR6" s="58"/>
      <c r="AS6" s="58"/>
      <c r="AT6" s="58"/>
      <c r="AU6" s="58"/>
      <c r="AV6" s="58"/>
      <c r="AW6" s="58"/>
      <c r="AX6" s="58"/>
      <c r="AY6" s="58"/>
      <c r="AZ6" s="58"/>
      <c r="BA6" s="58"/>
      <c r="BB6" s="58"/>
      <c r="BC6" s="58"/>
      <c r="BD6" s="58"/>
      <c r="BE6" s="58"/>
      <c r="BF6" s="58"/>
      <c r="BG6" s="58"/>
      <c r="BH6" s="58"/>
      <c r="BI6" s="58"/>
      <c r="BJ6" s="58"/>
      <c r="BK6" s="58"/>
      <c r="BL6" s="58"/>
      <c r="BM6" s="58"/>
      <c r="BN6" s="58"/>
      <c r="BO6" s="58"/>
      <c r="BP6" s="58"/>
      <c r="BQ6" s="58"/>
      <c r="BR6" s="58"/>
      <c r="BS6" s="58"/>
      <c r="BT6" s="58"/>
      <c r="BU6" s="58"/>
      <c r="BV6" s="58"/>
      <c r="BW6" s="58"/>
      <c r="BX6" s="58"/>
      <c r="BY6" s="58"/>
      <c r="BZ6" s="58"/>
      <c r="CA6" s="58"/>
      <c r="CB6" s="58"/>
      <c r="CC6" s="58"/>
      <c r="CD6" s="58"/>
      <c r="CE6" s="58"/>
      <c r="CF6" s="58"/>
      <c r="CG6" s="58"/>
      <c r="CH6" s="58"/>
      <c r="CI6" s="58"/>
      <c r="CJ6" s="58"/>
      <c r="CK6" s="58"/>
      <c r="CL6" s="58"/>
      <c r="CM6" s="58"/>
      <c r="CN6" s="58"/>
      <c r="CO6" s="58"/>
      <c r="CP6" s="58"/>
      <c r="CQ6" s="58"/>
      <c r="CR6" s="58"/>
      <c r="CS6" s="58"/>
      <c r="CT6" s="58"/>
      <c r="CU6" s="58"/>
      <c r="CV6" s="58"/>
      <c r="CW6" s="58"/>
      <c r="CX6" s="58"/>
      <c r="CY6" s="58"/>
      <c r="CZ6" s="58"/>
      <c r="DA6" s="58"/>
      <c r="DB6" s="58"/>
      <c r="DC6" s="58"/>
      <c r="DD6" s="58"/>
      <c r="DE6" s="58"/>
      <c r="DF6" s="58"/>
      <c r="DG6" s="58"/>
      <c r="DH6" s="58"/>
      <c r="DI6" s="58"/>
      <c r="DJ6" s="58"/>
      <c r="DK6" s="58"/>
      <c r="DL6" s="58"/>
      <c r="DM6" s="58"/>
      <c r="DN6" s="58"/>
      <c r="DO6" s="58"/>
      <c r="DP6" s="58"/>
      <c r="DQ6" s="58"/>
      <c r="DR6" s="58"/>
      <c r="DS6" s="58"/>
      <c r="DT6" s="58"/>
      <c r="DU6" s="58"/>
      <c r="DV6" s="58"/>
      <c r="DW6" s="58"/>
      <c r="DX6" s="58"/>
      <c r="DY6" s="58"/>
      <c r="DZ6" s="58"/>
      <c r="EA6" s="58"/>
      <c r="EB6" s="58"/>
      <c r="EC6" s="58"/>
      <c r="ED6" s="58"/>
      <c r="EE6" s="58"/>
      <c r="EF6" s="58"/>
      <c r="EG6" s="58"/>
      <c r="EH6" s="58"/>
      <c r="EI6" s="58"/>
      <c r="EJ6" s="58"/>
      <c r="EK6" s="58"/>
      <c r="EL6" s="58"/>
      <c r="EM6" s="58"/>
      <c r="EN6" s="58"/>
      <c r="EO6" s="58"/>
      <c r="EP6" s="58"/>
      <c r="EQ6" s="58"/>
      <c r="ER6" s="58"/>
      <c r="ES6" s="58"/>
      <c r="ET6" s="58"/>
      <c r="EU6" s="58"/>
      <c r="EV6" s="58"/>
      <c r="EW6" s="58"/>
      <c r="EX6" s="58"/>
      <c r="EY6" s="58"/>
      <c r="EZ6" s="58"/>
      <c r="FA6" s="58"/>
      <c r="FB6" s="58"/>
      <c r="FC6" s="58"/>
      <c r="FD6" s="58"/>
      <c r="FE6" s="58"/>
    </row>
    <row r="7" spans="1:161" s="2" customFormat="1" ht="15.75" customHeight="1" x14ac:dyDescent="0.25">
      <c r="A7" s="58" t="s">
        <v>8</v>
      </c>
      <c r="B7" s="58"/>
      <c r="C7" s="58"/>
      <c r="D7" s="58"/>
      <c r="E7" s="58"/>
      <c r="F7" s="58"/>
      <c r="G7" s="58"/>
      <c r="H7" s="58"/>
      <c r="I7" s="58"/>
      <c r="J7" s="58"/>
      <c r="K7" s="58"/>
      <c r="L7" s="58"/>
      <c r="M7" s="58"/>
      <c r="N7" s="58"/>
      <c r="O7" s="58"/>
      <c r="P7" s="58"/>
      <c r="Q7" s="58"/>
      <c r="R7" s="58"/>
      <c r="S7" s="58"/>
      <c r="T7" s="58"/>
      <c r="U7" s="58"/>
      <c r="V7" s="58"/>
      <c r="W7" s="58"/>
      <c r="X7" s="58"/>
      <c r="Y7" s="58"/>
      <c r="Z7" s="58"/>
      <c r="AA7" s="58"/>
      <c r="AB7" s="58"/>
      <c r="AC7" s="58"/>
      <c r="AD7" s="58"/>
      <c r="AE7" s="58"/>
      <c r="AF7" s="58"/>
      <c r="AG7" s="58"/>
      <c r="AH7" s="58"/>
      <c r="AI7" s="58"/>
      <c r="AJ7" s="58"/>
      <c r="AK7" s="58"/>
      <c r="AL7" s="58"/>
      <c r="AM7" s="58"/>
      <c r="AN7" s="58"/>
      <c r="AO7" s="58"/>
      <c r="AP7" s="58"/>
      <c r="AQ7" s="58"/>
      <c r="AR7" s="58"/>
      <c r="AS7" s="58"/>
      <c r="AT7" s="58"/>
      <c r="AU7" s="58"/>
      <c r="AV7" s="58"/>
      <c r="AW7" s="58"/>
      <c r="AX7" s="58"/>
      <c r="AY7" s="58"/>
      <c r="AZ7" s="58"/>
      <c r="BA7" s="58"/>
      <c r="BB7" s="58"/>
      <c r="BC7" s="58"/>
      <c r="BD7" s="58"/>
      <c r="BE7" s="58"/>
      <c r="BF7" s="58"/>
      <c r="BG7" s="58"/>
      <c r="BH7" s="58"/>
      <c r="BI7" s="58"/>
      <c r="BJ7" s="58"/>
      <c r="BK7" s="58"/>
      <c r="BL7" s="58"/>
      <c r="BM7" s="58"/>
      <c r="BN7" s="58"/>
      <c r="BO7" s="58"/>
      <c r="BP7" s="58"/>
      <c r="BQ7" s="58"/>
      <c r="BR7" s="58"/>
      <c r="BS7" s="58"/>
      <c r="BT7" s="58"/>
      <c r="BU7" s="58"/>
      <c r="BV7" s="58"/>
      <c r="BW7" s="58"/>
      <c r="BX7" s="58"/>
      <c r="BY7" s="58"/>
      <c r="BZ7" s="58"/>
      <c r="CA7" s="58"/>
      <c r="CB7" s="58"/>
      <c r="CC7" s="58"/>
      <c r="CD7" s="58"/>
      <c r="CE7" s="58"/>
      <c r="CF7" s="58"/>
      <c r="CG7" s="58"/>
      <c r="CH7" s="58"/>
      <c r="CI7" s="58"/>
      <c r="CJ7" s="58"/>
      <c r="CK7" s="58"/>
      <c r="CL7" s="58"/>
      <c r="CM7" s="58"/>
      <c r="CN7" s="58"/>
      <c r="CO7" s="58"/>
      <c r="CP7" s="58"/>
      <c r="CQ7" s="58"/>
      <c r="CR7" s="58"/>
      <c r="CS7" s="58"/>
      <c r="CT7" s="58"/>
      <c r="CU7" s="58"/>
      <c r="CV7" s="58"/>
      <c r="CW7" s="58"/>
      <c r="CX7" s="58"/>
      <c r="CY7" s="58"/>
      <c r="CZ7" s="58"/>
      <c r="DA7" s="58"/>
      <c r="DB7" s="58"/>
      <c r="DC7" s="58"/>
      <c r="DD7" s="58"/>
      <c r="DE7" s="58"/>
      <c r="DF7" s="58"/>
      <c r="DG7" s="58"/>
      <c r="DH7" s="58"/>
      <c r="DI7" s="58"/>
      <c r="DJ7" s="58"/>
      <c r="DK7" s="58"/>
      <c r="DL7" s="58"/>
      <c r="DM7" s="58"/>
      <c r="DN7" s="58"/>
      <c r="DO7" s="58"/>
      <c r="DP7" s="58"/>
      <c r="DQ7" s="58"/>
      <c r="DR7" s="58"/>
      <c r="DS7" s="58"/>
      <c r="DT7" s="58"/>
      <c r="DU7" s="58"/>
      <c r="DV7" s="58"/>
      <c r="DW7" s="58"/>
      <c r="DX7" s="58"/>
      <c r="DY7" s="58"/>
      <c r="DZ7" s="58"/>
      <c r="EA7" s="58"/>
      <c r="EB7" s="58"/>
      <c r="EC7" s="58"/>
      <c r="ED7" s="58"/>
      <c r="EE7" s="58"/>
      <c r="EF7" s="58"/>
      <c r="EG7" s="58"/>
      <c r="EH7" s="58"/>
      <c r="EI7" s="58"/>
      <c r="EJ7" s="58"/>
      <c r="EK7" s="58"/>
      <c r="EL7" s="58"/>
      <c r="EM7" s="58"/>
      <c r="EN7" s="58"/>
      <c r="EO7" s="58"/>
      <c r="EP7" s="58"/>
      <c r="EQ7" s="58"/>
      <c r="ER7" s="58"/>
      <c r="ES7" s="58"/>
      <c r="ET7" s="58"/>
      <c r="EU7" s="58"/>
      <c r="EV7" s="58"/>
      <c r="EW7" s="58"/>
      <c r="EX7" s="58"/>
      <c r="EY7" s="58"/>
      <c r="EZ7" s="58"/>
      <c r="FA7" s="58"/>
      <c r="FB7" s="58"/>
      <c r="FC7" s="58"/>
      <c r="FD7" s="58"/>
      <c r="FE7" s="58"/>
    </row>
    <row r="8" spans="1:161" s="2" customFormat="1" ht="15.75" customHeight="1" x14ac:dyDescent="0.25">
      <c r="A8" s="58" t="s">
        <v>9</v>
      </c>
      <c r="B8" s="58"/>
      <c r="C8" s="58"/>
      <c r="D8" s="58"/>
      <c r="E8" s="58"/>
      <c r="F8" s="58"/>
      <c r="G8" s="58"/>
      <c r="H8" s="58"/>
      <c r="I8" s="58"/>
      <c r="J8" s="58"/>
      <c r="K8" s="58"/>
      <c r="L8" s="58"/>
      <c r="M8" s="58"/>
      <c r="N8" s="58"/>
      <c r="O8" s="58"/>
      <c r="P8" s="58"/>
      <c r="Q8" s="58"/>
      <c r="R8" s="58"/>
      <c r="S8" s="58"/>
      <c r="T8" s="58"/>
      <c r="U8" s="58"/>
      <c r="V8" s="58"/>
      <c r="W8" s="58"/>
      <c r="X8" s="58"/>
      <c r="Y8" s="58"/>
      <c r="Z8" s="58"/>
      <c r="AA8" s="58"/>
      <c r="AB8" s="58"/>
      <c r="AC8" s="58"/>
      <c r="AD8" s="58"/>
      <c r="AE8" s="58"/>
      <c r="AF8" s="58"/>
      <c r="AG8" s="58"/>
      <c r="AH8" s="58"/>
      <c r="AI8" s="58"/>
      <c r="AJ8" s="58"/>
      <c r="AK8" s="58"/>
      <c r="AL8" s="58"/>
      <c r="AM8" s="58"/>
      <c r="AN8" s="58"/>
      <c r="AO8" s="58"/>
      <c r="AP8" s="58"/>
      <c r="AQ8" s="58"/>
      <c r="AR8" s="58"/>
      <c r="AS8" s="58"/>
      <c r="AT8" s="58"/>
      <c r="AU8" s="58"/>
      <c r="AV8" s="58"/>
      <c r="AW8" s="58"/>
      <c r="AX8" s="58"/>
      <c r="AY8" s="58"/>
      <c r="AZ8" s="58"/>
      <c r="BA8" s="58"/>
      <c r="BB8" s="58"/>
      <c r="BC8" s="58"/>
      <c r="BD8" s="58"/>
      <c r="BE8" s="58"/>
      <c r="BF8" s="58"/>
      <c r="BG8" s="58"/>
      <c r="BH8" s="58"/>
      <c r="BI8" s="58"/>
      <c r="BJ8" s="58"/>
      <c r="BK8" s="58"/>
      <c r="BL8" s="58"/>
      <c r="BM8" s="58"/>
      <c r="BN8" s="58"/>
      <c r="BO8" s="58"/>
      <c r="BP8" s="58"/>
      <c r="BQ8" s="58"/>
      <c r="BR8" s="58"/>
      <c r="BS8" s="58"/>
      <c r="BT8" s="58"/>
      <c r="BU8" s="58"/>
      <c r="BV8" s="58"/>
      <c r="BW8" s="58"/>
      <c r="BX8" s="58"/>
      <c r="BY8" s="58"/>
      <c r="BZ8" s="58"/>
      <c r="CA8" s="58"/>
      <c r="CB8" s="58"/>
      <c r="CC8" s="58"/>
      <c r="CD8" s="58"/>
      <c r="CE8" s="58"/>
      <c r="CF8" s="58"/>
      <c r="CG8" s="58"/>
      <c r="CH8" s="58"/>
      <c r="CI8" s="58"/>
      <c r="CJ8" s="58"/>
      <c r="CK8" s="58"/>
      <c r="CL8" s="58"/>
      <c r="CM8" s="58"/>
      <c r="CN8" s="58"/>
      <c r="CO8" s="58"/>
      <c r="CP8" s="58"/>
      <c r="CQ8" s="58"/>
      <c r="CR8" s="58"/>
      <c r="CS8" s="58"/>
      <c r="CT8" s="58"/>
      <c r="CU8" s="58"/>
      <c r="CV8" s="58"/>
      <c r="CW8" s="58"/>
      <c r="CX8" s="58"/>
      <c r="CY8" s="58"/>
      <c r="CZ8" s="58"/>
      <c r="DA8" s="58"/>
      <c r="DB8" s="58"/>
      <c r="DC8" s="58"/>
      <c r="DD8" s="58"/>
      <c r="DE8" s="58"/>
      <c r="DF8" s="58"/>
      <c r="DG8" s="58"/>
      <c r="DH8" s="58"/>
      <c r="DI8" s="58"/>
      <c r="DJ8" s="58"/>
      <c r="DK8" s="58"/>
      <c r="DL8" s="58"/>
      <c r="DM8" s="58"/>
      <c r="DN8" s="58"/>
      <c r="DO8" s="58"/>
      <c r="DP8" s="58"/>
      <c r="DQ8" s="58"/>
      <c r="DR8" s="58"/>
      <c r="DS8" s="58"/>
      <c r="DT8" s="58"/>
      <c r="DU8" s="58"/>
      <c r="DV8" s="58"/>
      <c r="DW8" s="58"/>
      <c r="DX8" s="58"/>
      <c r="DY8" s="58"/>
      <c r="DZ8" s="58"/>
      <c r="EA8" s="58"/>
      <c r="EB8" s="58"/>
      <c r="EC8" s="58"/>
      <c r="ED8" s="58"/>
      <c r="EE8" s="58"/>
      <c r="EF8" s="58"/>
      <c r="EG8" s="58"/>
      <c r="EH8" s="58"/>
      <c r="EI8" s="58"/>
      <c r="EJ8" s="58"/>
      <c r="EK8" s="58"/>
      <c r="EL8" s="58"/>
      <c r="EM8" s="58"/>
      <c r="EN8" s="58"/>
      <c r="EO8" s="58"/>
      <c r="EP8" s="58"/>
      <c r="EQ8" s="58"/>
      <c r="ER8" s="58"/>
      <c r="ES8" s="58"/>
      <c r="ET8" s="58"/>
      <c r="EU8" s="58"/>
      <c r="EV8" s="58"/>
      <c r="EW8" s="58"/>
      <c r="EX8" s="58"/>
      <c r="EY8" s="58"/>
      <c r="EZ8" s="58"/>
      <c r="FA8" s="58"/>
      <c r="FB8" s="58"/>
      <c r="FC8" s="58"/>
      <c r="FD8" s="58"/>
      <c r="FE8" s="58"/>
    </row>
    <row r="10" spans="1:161" s="2" customFormat="1" ht="15.75" x14ac:dyDescent="0.25">
      <c r="A10" s="59" t="s">
        <v>10</v>
      </c>
      <c r="B10" s="59"/>
      <c r="C10" s="59"/>
      <c r="D10" s="59"/>
      <c r="E10" s="59"/>
      <c r="F10" s="59"/>
      <c r="G10" s="59"/>
      <c r="H10" s="59"/>
      <c r="I10" s="59"/>
      <c r="J10" s="59"/>
      <c r="K10" s="59"/>
      <c r="L10" s="59"/>
      <c r="M10" s="59"/>
      <c r="N10" s="59"/>
      <c r="O10" s="59"/>
      <c r="P10" s="59"/>
      <c r="Q10" s="59"/>
      <c r="R10" s="59"/>
      <c r="S10" s="59"/>
      <c r="T10" s="59"/>
      <c r="U10" s="59"/>
      <c r="V10" s="59"/>
      <c r="W10" s="59"/>
      <c r="X10" s="59"/>
      <c r="Y10" s="59"/>
      <c r="Z10" s="59"/>
      <c r="AA10" s="59"/>
      <c r="AB10" s="59"/>
      <c r="AC10" s="59"/>
      <c r="AD10" s="59"/>
      <c r="AE10" s="59"/>
      <c r="AF10" s="59"/>
      <c r="AG10" s="59"/>
      <c r="AH10" s="59"/>
      <c r="AI10" s="59"/>
      <c r="AJ10" s="59"/>
      <c r="AK10" s="59"/>
      <c r="AL10" s="59"/>
      <c r="AM10" s="59"/>
      <c r="AN10" s="59"/>
      <c r="AO10" s="59"/>
      <c r="AP10" s="59"/>
      <c r="AQ10" s="59"/>
      <c r="AR10" s="59"/>
      <c r="AS10" s="59"/>
      <c r="AT10" s="59"/>
      <c r="AU10" s="59"/>
      <c r="AV10" s="59"/>
      <c r="AW10" s="59"/>
      <c r="AX10" s="59"/>
      <c r="AY10" s="59"/>
      <c r="AZ10" s="59"/>
      <c r="BA10" s="59"/>
      <c r="BB10" s="59"/>
      <c r="BC10" s="59"/>
      <c r="BD10" s="59"/>
      <c r="BE10" s="59"/>
      <c r="BF10" s="59"/>
      <c r="BG10" s="59"/>
      <c r="BH10" s="59"/>
      <c r="BI10" s="59"/>
      <c r="BJ10" s="59"/>
      <c r="BK10" s="59"/>
      <c r="BL10" s="59"/>
      <c r="BM10" s="59"/>
      <c r="BN10" s="59"/>
      <c r="BO10" s="59"/>
      <c r="BP10" s="59"/>
      <c r="BQ10" s="59"/>
      <c r="BR10" s="59"/>
      <c r="BS10" s="59"/>
      <c r="BT10" s="59"/>
      <c r="BU10" s="59"/>
      <c r="BV10" s="59"/>
      <c r="BW10" s="59"/>
      <c r="BX10" s="59"/>
      <c r="BY10" s="59"/>
      <c r="BZ10" s="59"/>
      <c r="CA10" s="59"/>
      <c r="CB10" s="59"/>
      <c r="CC10" s="59"/>
      <c r="CD10" s="59"/>
      <c r="CE10" s="59"/>
      <c r="CF10" s="59"/>
      <c r="CG10" s="59"/>
      <c r="CH10" s="59"/>
      <c r="CI10" s="59"/>
      <c r="CJ10" s="59"/>
      <c r="CK10" s="59"/>
      <c r="CL10" s="59"/>
      <c r="CM10" s="59"/>
      <c r="CN10" s="59"/>
      <c r="CO10" s="59"/>
      <c r="CP10" s="59"/>
      <c r="CQ10" s="59"/>
      <c r="CR10" s="59"/>
      <c r="CS10" s="59"/>
      <c r="CT10" s="59"/>
      <c r="CU10" s="59"/>
      <c r="CV10" s="59"/>
      <c r="CW10" s="59"/>
      <c r="CX10" s="59"/>
      <c r="CY10" s="59"/>
      <c r="CZ10" s="59"/>
      <c r="DA10" s="59"/>
      <c r="DB10" s="59"/>
      <c r="DC10" s="59"/>
      <c r="DD10" s="59"/>
      <c r="DE10" s="59"/>
      <c r="DF10" s="59"/>
      <c r="DG10" s="59"/>
      <c r="DH10" s="59"/>
      <c r="DI10" s="59"/>
      <c r="DJ10" s="59"/>
      <c r="DK10" s="59"/>
      <c r="DL10" s="59"/>
      <c r="DM10" s="59"/>
      <c r="DN10" s="59"/>
      <c r="DO10" s="59"/>
      <c r="DP10" s="59"/>
      <c r="DQ10" s="59"/>
      <c r="DR10" s="59"/>
      <c r="DS10" s="59"/>
      <c r="DT10" s="59"/>
      <c r="DU10" s="59"/>
      <c r="DV10" s="59"/>
      <c r="DW10" s="59"/>
      <c r="DX10" s="59"/>
      <c r="DY10" s="59"/>
      <c r="DZ10" s="59"/>
      <c r="EA10" s="59"/>
      <c r="EB10" s="59"/>
      <c r="EC10" s="59"/>
      <c r="ED10" s="59"/>
      <c r="EE10" s="59"/>
      <c r="EF10" s="59"/>
      <c r="EG10" s="59"/>
      <c r="EH10" s="59"/>
      <c r="EI10" s="59"/>
      <c r="EJ10" s="59"/>
      <c r="EK10" s="59"/>
      <c r="EL10" s="59"/>
      <c r="EM10" s="59"/>
      <c r="EN10" s="59"/>
      <c r="EO10" s="59"/>
      <c r="EP10" s="59"/>
      <c r="EQ10" s="59"/>
      <c r="ER10" s="59"/>
      <c r="ES10" s="59"/>
      <c r="ET10" s="59"/>
      <c r="EU10" s="59"/>
      <c r="EV10" s="59"/>
      <c r="EW10" s="59"/>
      <c r="EX10" s="59"/>
      <c r="EY10" s="59"/>
      <c r="EZ10" s="59"/>
      <c r="FA10" s="59"/>
      <c r="FB10" s="59"/>
      <c r="FC10" s="59"/>
      <c r="FD10" s="59"/>
      <c r="FE10" s="59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60" t="s">
        <v>30</v>
      </c>
      <c r="AC12" s="60"/>
      <c r="AD12" s="60"/>
      <c r="AE12" s="60"/>
      <c r="AF12" s="60"/>
      <c r="AG12" s="60"/>
      <c r="AH12" s="60"/>
      <c r="AI12" s="60"/>
      <c r="AJ12" s="60"/>
      <c r="AK12" s="60"/>
      <c r="AL12" s="60"/>
      <c r="AM12" s="60"/>
      <c r="AN12" s="60"/>
      <c r="AO12" s="60"/>
      <c r="AP12" s="60"/>
      <c r="AQ12" s="60"/>
      <c r="AR12" s="60"/>
      <c r="AS12" s="60"/>
      <c r="AT12" s="60"/>
      <c r="AU12" s="60"/>
      <c r="AV12" s="60"/>
      <c r="AW12" s="60"/>
      <c r="AX12" s="60"/>
      <c r="AY12" s="60"/>
      <c r="AZ12" s="60"/>
      <c r="BA12" s="60"/>
      <c r="BB12" s="60"/>
      <c r="BC12" s="60"/>
      <c r="BD12" s="60"/>
      <c r="BE12" s="60"/>
      <c r="BF12" s="60"/>
      <c r="BG12" s="60"/>
      <c r="BH12" s="60"/>
      <c r="BI12" s="60"/>
      <c r="BJ12" s="60"/>
      <c r="BK12" s="60"/>
      <c r="BL12" s="60"/>
      <c r="BM12" s="60"/>
      <c r="BN12" s="60"/>
      <c r="BO12" s="60"/>
      <c r="BP12" s="60"/>
      <c r="BQ12" s="60"/>
      <c r="BR12" s="60"/>
      <c r="BS12" s="60"/>
      <c r="BT12" s="60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60" t="s">
        <v>31</v>
      </c>
      <c r="Z14" s="60"/>
      <c r="AA14" s="60"/>
      <c r="AB14" s="60"/>
      <c r="AC14" s="60"/>
      <c r="AD14" s="60"/>
      <c r="AE14" s="60"/>
      <c r="AF14" s="60"/>
      <c r="AG14" s="60"/>
      <c r="AH14" s="60"/>
      <c r="AI14" s="60"/>
      <c r="AJ14" s="60"/>
      <c r="AK14" s="60"/>
      <c r="AL14" s="60"/>
      <c r="AM14" s="60"/>
      <c r="AN14" s="60"/>
      <c r="AO14" s="60"/>
      <c r="AP14" s="60"/>
      <c r="AQ14" s="60"/>
      <c r="AR14" s="60"/>
      <c r="AS14" s="60"/>
      <c r="AT14" s="60"/>
      <c r="AU14" s="60"/>
      <c r="AV14" s="60"/>
      <c r="AW14" s="60"/>
      <c r="AX14" s="60"/>
      <c r="AY14" s="60"/>
      <c r="AZ14" s="60"/>
      <c r="BA14" s="60"/>
      <c r="BB14" s="60"/>
      <c r="BC14" s="60"/>
      <c r="BD14" s="60"/>
      <c r="BE14" s="60"/>
      <c r="BF14" s="60"/>
      <c r="BG14" s="60"/>
      <c r="BH14" s="60"/>
      <c r="BI14" s="60"/>
      <c r="BJ14" s="60"/>
      <c r="BK14" s="60"/>
      <c r="BL14" s="60"/>
      <c r="BM14" s="60"/>
      <c r="BN14" s="60"/>
      <c r="BO14" s="60"/>
      <c r="BP14" s="60"/>
      <c r="BQ14" s="60"/>
      <c r="BR14" s="60"/>
      <c r="BS14" s="60"/>
      <c r="BT14" s="60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48" t="s">
        <v>46</v>
      </c>
      <c r="U16" s="48"/>
      <c r="V16" s="48"/>
      <c r="W16" s="48"/>
      <c r="X16" s="48"/>
      <c r="Y16" s="48"/>
      <c r="Z16" s="48"/>
      <c r="AA16" s="48"/>
      <c r="AB16" s="48"/>
      <c r="AC16" s="48"/>
      <c r="AD16" s="48"/>
      <c r="AE16" s="48"/>
      <c r="AF16" s="48"/>
      <c r="AG16" s="48"/>
      <c r="AH16" s="48"/>
      <c r="AI16" s="48"/>
      <c r="AJ16" s="48"/>
      <c r="AK16" s="48"/>
      <c r="AL16" s="48"/>
      <c r="AM16" s="48"/>
      <c r="AN16" s="48"/>
      <c r="AO16" s="48"/>
      <c r="AP16" s="48"/>
      <c r="AQ16" s="48"/>
      <c r="AR16" s="48"/>
      <c r="AS16" s="48"/>
      <c r="AT16" s="48"/>
      <c r="AU16" s="48"/>
      <c r="AV16" s="48"/>
      <c r="AW16" s="48"/>
      <c r="AX16" s="48"/>
      <c r="AY16" s="48"/>
      <c r="AZ16" s="48"/>
      <c r="BA16" s="48"/>
      <c r="BB16" s="48"/>
      <c r="BC16" s="48"/>
      <c r="BD16" s="48"/>
      <c r="BE16" s="48"/>
      <c r="BF16" s="48"/>
      <c r="BG16" s="48"/>
      <c r="BH16" s="48"/>
      <c r="BI16" s="48"/>
      <c r="BJ16" s="48"/>
      <c r="BK16" s="48"/>
      <c r="BL16" s="48"/>
      <c r="BM16" s="48"/>
      <c r="BN16" s="48"/>
      <c r="BO16" s="48"/>
      <c r="BP16" s="48"/>
      <c r="BQ16" s="48"/>
      <c r="BR16" s="48"/>
      <c r="BS16" s="48"/>
      <c r="BT16" s="48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49"/>
      <c r="B18" s="50"/>
      <c r="C18" s="50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1"/>
      <c r="R18" s="26"/>
      <c r="S18" s="27"/>
      <c r="T18" s="27"/>
      <c r="U18" s="27"/>
      <c r="V18" s="27"/>
      <c r="W18" s="27"/>
      <c r="X18" s="27"/>
      <c r="Y18" s="27"/>
      <c r="Z18" s="27"/>
      <c r="AA18" s="27"/>
      <c r="AB18" s="27"/>
      <c r="AC18" s="27"/>
      <c r="AD18" s="27"/>
      <c r="AE18" s="27"/>
      <c r="AF18" s="27"/>
      <c r="AG18" s="27"/>
      <c r="AH18" s="27"/>
      <c r="AI18" s="28"/>
      <c r="AJ18" s="26" t="s">
        <v>15</v>
      </c>
      <c r="AK18" s="27"/>
      <c r="AL18" s="27"/>
      <c r="AM18" s="27"/>
      <c r="AN18" s="27"/>
      <c r="AO18" s="27"/>
      <c r="AP18" s="27"/>
      <c r="AQ18" s="27"/>
      <c r="AR18" s="27"/>
      <c r="AS18" s="27"/>
      <c r="AT18" s="27"/>
      <c r="AU18" s="27"/>
      <c r="AV18" s="27"/>
      <c r="AW18" s="27"/>
      <c r="AX18" s="27"/>
      <c r="AY18" s="27"/>
      <c r="AZ18" s="27"/>
      <c r="BA18" s="28"/>
      <c r="BB18" s="35" t="s">
        <v>20</v>
      </c>
      <c r="BC18" s="36"/>
      <c r="BD18" s="36"/>
      <c r="BE18" s="36"/>
      <c r="BF18" s="36"/>
      <c r="BG18" s="36"/>
      <c r="BH18" s="36"/>
      <c r="BI18" s="36"/>
      <c r="BJ18" s="36"/>
      <c r="BK18" s="36"/>
      <c r="BL18" s="36"/>
      <c r="BM18" s="36"/>
      <c r="BN18" s="36"/>
      <c r="BO18" s="36"/>
      <c r="BP18" s="36"/>
      <c r="BQ18" s="36"/>
      <c r="BR18" s="36"/>
      <c r="BS18" s="36"/>
      <c r="BT18" s="36"/>
      <c r="BU18" s="36"/>
      <c r="BV18" s="36"/>
      <c r="BW18" s="36"/>
      <c r="BX18" s="36"/>
      <c r="BY18" s="36"/>
      <c r="BZ18" s="36"/>
      <c r="CA18" s="36"/>
      <c r="CB18" s="36"/>
      <c r="CC18" s="36"/>
      <c r="CD18" s="36"/>
      <c r="CE18" s="36"/>
      <c r="CF18" s="36"/>
      <c r="CG18" s="37"/>
      <c r="CH18" s="26" t="s">
        <v>21</v>
      </c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27"/>
      <c r="CW18" s="27"/>
      <c r="CX18" s="27"/>
      <c r="CY18" s="27"/>
      <c r="CZ18" s="27"/>
      <c r="DA18" s="27"/>
      <c r="DB18" s="28"/>
      <c r="DC18" s="26" t="s">
        <v>22</v>
      </c>
      <c r="DD18" s="27"/>
      <c r="DE18" s="27"/>
      <c r="DF18" s="27"/>
      <c r="DG18" s="27"/>
      <c r="DH18" s="27"/>
      <c r="DI18" s="27"/>
      <c r="DJ18" s="27"/>
      <c r="DK18" s="27"/>
      <c r="DL18" s="27"/>
      <c r="DM18" s="27"/>
      <c r="DN18" s="27"/>
      <c r="DO18" s="27"/>
      <c r="DP18" s="27"/>
      <c r="DQ18" s="27"/>
      <c r="DR18" s="27"/>
      <c r="DS18" s="27"/>
      <c r="DT18" s="28"/>
      <c r="DU18" s="35" t="s">
        <v>23</v>
      </c>
      <c r="DV18" s="36"/>
      <c r="DW18" s="36"/>
      <c r="DX18" s="36"/>
      <c r="DY18" s="36"/>
      <c r="DZ18" s="36"/>
      <c r="EA18" s="36"/>
      <c r="EB18" s="36"/>
      <c r="EC18" s="36"/>
      <c r="ED18" s="36"/>
      <c r="EE18" s="36"/>
      <c r="EF18" s="36"/>
      <c r="EG18" s="36"/>
      <c r="EH18" s="36"/>
      <c r="EI18" s="36"/>
      <c r="EJ18" s="36"/>
      <c r="EK18" s="36"/>
      <c r="EL18" s="36"/>
      <c r="EM18" s="36"/>
      <c r="EN18" s="37"/>
      <c r="EO18" s="26" t="s">
        <v>24</v>
      </c>
      <c r="EP18" s="27"/>
      <c r="EQ18" s="27"/>
      <c r="ER18" s="27"/>
      <c r="ES18" s="27"/>
      <c r="ET18" s="27"/>
      <c r="EU18" s="27"/>
      <c r="EV18" s="27"/>
      <c r="EW18" s="27"/>
      <c r="EX18" s="27"/>
      <c r="EY18" s="27"/>
      <c r="EZ18" s="27"/>
      <c r="FA18" s="27"/>
      <c r="FB18" s="27"/>
      <c r="FC18" s="27"/>
      <c r="FD18" s="27"/>
      <c r="FE18" s="28"/>
    </row>
    <row r="19" spans="1:161" s="9" customFormat="1" ht="15" customHeight="1" x14ac:dyDescent="0.2">
      <c r="A19" s="52"/>
      <c r="B19" s="53"/>
      <c r="C19" s="53"/>
      <c r="D19" s="53"/>
      <c r="E19" s="53"/>
      <c r="F19" s="53"/>
      <c r="G19" s="53"/>
      <c r="H19" s="53"/>
      <c r="I19" s="53"/>
      <c r="J19" s="53"/>
      <c r="K19" s="53"/>
      <c r="L19" s="53"/>
      <c r="M19" s="53"/>
      <c r="N19" s="53"/>
      <c r="O19" s="53"/>
      <c r="P19" s="53"/>
      <c r="Q19" s="54"/>
      <c r="R19" s="29"/>
      <c r="S19" s="30"/>
      <c r="T19" s="30"/>
      <c r="U19" s="30"/>
      <c r="V19" s="30"/>
      <c r="W19" s="30"/>
      <c r="X19" s="30"/>
      <c r="Y19" s="30"/>
      <c r="Z19" s="30"/>
      <c r="AA19" s="30"/>
      <c r="AB19" s="30"/>
      <c r="AC19" s="30"/>
      <c r="AD19" s="30"/>
      <c r="AE19" s="30"/>
      <c r="AF19" s="30"/>
      <c r="AG19" s="30"/>
      <c r="AH19" s="30"/>
      <c r="AI19" s="31"/>
      <c r="AJ19" s="29"/>
      <c r="AK19" s="30"/>
      <c r="AL19" s="30"/>
      <c r="AM19" s="30"/>
      <c r="AN19" s="30"/>
      <c r="AO19" s="30"/>
      <c r="AP19" s="30"/>
      <c r="AQ19" s="30"/>
      <c r="AR19" s="30"/>
      <c r="AS19" s="30"/>
      <c r="AT19" s="30"/>
      <c r="AU19" s="30"/>
      <c r="AV19" s="30"/>
      <c r="AW19" s="30"/>
      <c r="AX19" s="30"/>
      <c r="AY19" s="30"/>
      <c r="AZ19" s="30"/>
      <c r="BA19" s="31"/>
      <c r="BB19" s="38" t="s">
        <v>16</v>
      </c>
      <c r="BC19" s="39"/>
      <c r="BD19" s="39"/>
      <c r="BE19" s="39"/>
      <c r="BF19" s="39"/>
      <c r="BG19" s="39"/>
      <c r="BH19" s="39"/>
      <c r="BI19" s="39"/>
      <c r="BJ19" s="39"/>
      <c r="BK19" s="39"/>
      <c r="BL19" s="39"/>
      <c r="BM19" s="39"/>
      <c r="BN19" s="39"/>
      <c r="BO19" s="39"/>
      <c r="BP19" s="39"/>
      <c r="BQ19" s="40"/>
      <c r="BR19" s="38" t="s">
        <v>17</v>
      </c>
      <c r="BS19" s="39"/>
      <c r="BT19" s="39"/>
      <c r="BU19" s="39"/>
      <c r="BV19" s="39"/>
      <c r="BW19" s="39"/>
      <c r="BX19" s="39"/>
      <c r="BY19" s="39"/>
      <c r="BZ19" s="39"/>
      <c r="CA19" s="39"/>
      <c r="CB19" s="39"/>
      <c r="CC19" s="39"/>
      <c r="CD19" s="39"/>
      <c r="CE19" s="39"/>
      <c r="CF19" s="39"/>
      <c r="CG19" s="40"/>
      <c r="CH19" s="29"/>
      <c r="CI19" s="30"/>
      <c r="CJ19" s="30"/>
      <c r="CK19" s="30"/>
      <c r="CL19" s="30"/>
      <c r="CM19" s="30"/>
      <c r="CN19" s="30"/>
      <c r="CO19" s="30"/>
      <c r="CP19" s="30"/>
      <c r="CQ19" s="30"/>
      <c r="CR19" s="30"/>
      <c r="CS19" s="30"/>
      <c r="CT19" s="30"/>
      <c r="CU19" s="30"/>
      <c r="CV19" s="30"/>
      <c r="CW19" s="30"/>
      <c r="CX19" s="30"/>
      <c r="CY19" s="30"/>
      <c r="CZ19" s="30"/>
      <c r="DA19" s="30"/>
      <c r="DB19" s="31"/>
      <c r="DC19" s="29"/>
      <c r="DD19" s="30"/>
      <c r="DE19" s="30"/>
      <c r="DF19" s="30"/>
      <c r="DG19" s="30"/>
      <c r="DH19" s="30"/>
      <c r="DI19" s="30"/>
      <c r="DJ19" s="30"/>
      <c r="DK19" s="30"/>
      <c r="DL19" s="30"/>
      <c r="DM19" s="30"/>
      <c r="DN19" s="30"/>
      <c r="DO19" s="30"/>
      <c r="DP19" s="30"/>
      <c r="DQ19" s="30"/>
      <c r="DR19" s="30"/>
      <c r="DS19" s="30"/>
      <c r="DT19" s="31"/>
      <c r="DU19" s="41" t="s">
        <v>18</v>
      </c>
      <c r="DV19" s="42"/>
      <c r="DW19" s="42"/>
      <c r="DX19" s="42"/>
      <c r="DY19" s="42"/>
      <c r="DZ19" s="42"/>
      <c r="EA19" s="42"/>
      <c r="EB19" s="42"/>
      <c r="EC19" s="42"/>
      <c r="ED19" s="43"/>
      <c r="EE19" s="41" t="s">
        <v>19</v>
      </c>
      <c r="EF19" s="42"/>
      <c r="EG19" s="42"/>
      <c r="EH19" s="42"/>
      <c r="EI19" s="42"/>
      <c r="EJ19" s="42"/>
      <c r="EK19" s="42"/>
      <c r="EL19" s="42"/>
      <c r="EM19" s="42"/>
      <c r="EN19" s="43"/>
      <c r="EO19" s="29"/>
      <c r="EP19" s="30"/>
      <c r="EQ19" s="30"/>
      <c r="ER19" s="30"/>
      <c r="ES19" s="30"/>
      <c r="ET19" s="30"/>
      <c r="EU19" s="30"/>
      <c r="EV19" s="30"/>
      <c r="EW19" s="30"/>
      <c r="EX19" s="30"/>
      <c r="EY19" s="30"/>
      <c r="EZ19" s="30"/>
      <c r="FA19" s="30"/>
      <c r="FB19" s="30"/>
      <c r="FC19" s="30"/>
      <c r="FD19" s="30"/>
      <c r="FE19" s="31"/>
    </row>
    <row r="20" spans="1:161" s="9" customFormat="1" ht="15" customHeight="1" x14ac:dyDescent="0.2">
      <c r="A20" s="55"/>
      <c r="B20" s="56"/>
      <c r="C20" s="56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7"/>
      <c r="R20" s="32"/>
      <c r="S20" s="33"/>
      <c r="T20" s="33"/>
      <c r="U20" s="33"/>
      <c r="V20" s="33"/>
      <c r="W20" s="33"/>
      <c r="X20" s="33"/>
      <c r="Y20" s="33"/>
      <c r="Z20" s="33"/>
      <c r="AA20" s="33"/>
      <c r="AB20" s="33"/>
      <c r="AC20" s="33"/>
      <c r="AD20" s="33"/>
      <c r="AE20" s="33"/>
      <c r="AF20" s="33"/>
      <c r="AG20" s="33"/>
      <c r="AH20" s="33"/>
      <c r="AI20" s="34"/>
      <c r="AJ20" s="32"/>
      <c r="AK20" s="33"/>
      <c r="AL20" s="33"/>
      <c r="AM20" s="33"/>
      <c r="AN20" s="33"/>
      <c r="AO20" s="33"/>
      <c r="AP20" s="33"/>
      <c r="AQ20" s="33"/>
      <c r="AR20" s="33"/>
      <c r="AS20" s="33"/>
      <c r="AT20" s="33"/>
      <c r="AU20" s="33"/>
      <c r="AV20" s="33"/>
      <c r="AW20" s="33"/>
      <c r="AX20" s="33"/>
      <c r="AY20" s="33"/>
      <c r="AZ20" s="33"/>
      <c r="BA20" s="34"/>
      <c r="BB20" s="47" t="s">
        <v>18</v>
      </c>
      <c r="BC20" s="47"/>
      <c r="BD20" s="47"/>
      <c r="BE20" s="47"/>
      <c r="BF20" s="47"/>
      <c r="BG20" s="47"/>
      <c r="BH20" s="47"/>
      <c r="BI20" s="47"/>
      <c r="BJ20" s="47" t="s">
        <v>19</v>
      </c>
      <c r="BK20" s="47"/>
      <c r="BL20" s="47"/>
      <c r="BM20" s="47"/>
      <c r="BN20" s="47"/>
      <c r="BO20" s="47"/>
      <c r="BP20" s="47"/>
      <c r="BQ20" s="47"/>
      <c r="BR20" s="47" t="s">
        <v>18</v>
      </c>
      <c r="BS20" s="47"/>
      <c r="BT20" s="47"/>
      <c r="BU20" s="47"/>
      <c r="BV20" s="47"/>
      <c r="BW20" s="47"/>
      <c r="BX20" s="47"/>
      <c r="BY20" s="47"/>
      <c r="BZ20" s="47" t="s">
        <v>19</v>
      </c>
      <c r="CA20" s="47"/>
      <c r="CB20" s="47"/>
      <c r="CC20" s="47"/>
      <c r="CD20" s="47"/>
      <c r="CE20" s="47"/>
      <c r="CF20" s="47"/>
      <c r="CG20" s="47"/>
      <c r="CH20" s="32"/>
      <c r="CI20" s="33"/>
      <c r="CJ20" s="33"/>
      <c r="CK20" s="33"/>
      <c r="CL20" s="33"/>
      <c r="CM20" s="33"/>
      <c r="CN20" s="33"/>
      <c r="CO20" s="33"/>
      <c r="CP20" s="33"/>
      <c r="CQ20" s="33"/>
      <c r="CR20" s="33"/>
      <c r="CS20" s="33"/>
      <c r="CT20" s="33"/>
      <c r="CU20" s="33"/>
      <c r="CV20" s="33"/>
      <c r="CW20" s="33"/>
      <c r="CX20" s="33"/>
      <c r="CY20" s="33"/>
      <c r="CZ20" s="33"/>
      <c r="DA20" s="33"/>
      <c r="DB20" s="34"/>
      <c r="DC20" s="32"/>
      <c r="DD20" s="33"/>
      <c r="DE20" s="33"/>
      <c r="DF20" s="33"/>
      <c r="DG20" s="33"/>
      <c r="DH20" s="33"/>
      <c r="DI20" s="33"/>
      <c r="DJ20" s="33"/>
      <c r="DK20" s="33"/>
      <c r="DL20" s="33"/>
      <c r="DM20" s="33"/>
      <c r="DN20" s="33"/>
      <c r="DO20" s="33"/>
      <c r="DP20" s="33"/>
      <c r="DQ20" s="33"/>
      <c r="DR20" s="33"/>
      <c r="DS20" s="33"/>
      <c r="DT20" s="34"/>
      <c r="DU20" s="44"/>
      <c r="DV20" s="45"/>
      <c r="DW20" s="45"/>
      <c r="DX20" s="45"/>
      <c r="DY20" s="45"/>
      <c r="DZ20" s="45"/>
      <c r="EA20" s="45"/>
      <c r="EB20" s="45"/>
      <c r="EC20" s="45"/>
      <c r="ED20" s="46"/>
      <c r="EE20" s="44"/>
      <c r="EF20" s="45"/>
      <c r="EG20" s="45"/>
      <c r="EH20" s="45"/>
      <c r="EI20" s="45"/>
      <c r="EJ20" s="45"/>
      <c r="EK20" s="45"/>
      <c r="EL20" s="45"/>
      <c r="EM20" s="45"/>
      <c r="EN20" s="46"/>
      <c r="EO20" s="32"/>
      <c r="EP20" s="33"/>
      <c r="EQ20" s="33"/>
      <c r="ER20" s="33"/>
      <c r="ES20" s="33"/>
      <c r="ET20" s="33"/>
      <c r="EU20" s="33"/>
      <c r="EV20" s="33"/>
      <c r="EW20" s="33"/>
      <c r="EX20" s="33"/>
      <c r="EY20" s="33"/>
      <c r="EZ20" s="33"/>
      <c r="FA20" s="33"/>
      <c r="FB20" s="33"/>
      <c r="FC20" s="33"/>
      <c r="FD20" s="33"/>
      <c r="FE20" s="34"/>
    </row>
    <row r="21" spans="1:161" s="9" customFormat="1" ht="14.25" customHeight="1" x14ac:dyDescent="0.2">
      <c r="A21" s="23">
        <v>1</v>
      </c>
      <c r="B21" s="24"/>
      <c r="C21" s="24"/>
      <c r="D21" s="24"/>
      <c r="E21" s="24"/>
      <c r="F21" s="24"/>
      <c r="G21" s="24"/>
      <c r="H21" s="24"/>
      <c r="I21" s="24"/>
      <c r="J21" s="24"/>
      <c r="K21" s="24"/>
      <c r="L21" s="24"/>
      <c r="M21" s="24"/>
      <c r="N21" s="24"/>
      <c r="O21" s="24"/>
      <c r="P21" s="24"/>
      <c r="Q21" s="25"/>
      <c r="R21" s="23">
        <v>2</v>
      </c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5"/>
      <c r="AJ21" s="16">
        <v>3</v>
      </c>
      <c r="AK21" s="16"/>
      <c r="AL21" s="16"/>
      <c r="AM21" s="16"/>
      <c r="AN21" s="16"/>
      <c r="AO21" s="16"/>
      <c r="AP21" s="16"/>
      <c r="AQ21" s="16"/>
      <c r="AR21" s="16"/>
      <c r="AS21" s="16"/>
      <c r="AT21" s="16"/>
      <c r="AU21" s="16"/>
      <c r="AV21" s="16"/>
      <c r="AW21" s="16"/>
      <c r="AX21" s="16"/>
      <c r="AY21" s="16"/>
      <c r="AZ21" s="16"/>
      <c r="BA21" s="16"/>
      <c r="BB21" s="16">
        <v>4</v>
      </c>
      <c r="BC21" s="16"/>
      <c r="BD21" s="16"/>
      <c r="BE21" s="16"/>
      <c r="BF21" s="16"/>
      <c r="BG21" s="16"/>
      <c r="BH21" s="16"/>
      <c r="BI21" s="16"/>
      <c r="BJ21" s="16">
        <v>5</v>
      </c>
      <c r="BK21" s="16"/>
      <c r="BL21" s="16"/>
      <c r="BM21" s="16"/>
      <c r="BN21" s="16"/>
      <c r="BO21" s="16"/>
      <c r="BP21" s="16"/>
      <c r="BQ21" s="16"/>
      <c r="BR21" s="16">
        <v>6</v>
      </c>
      <c r="BS21" s="16"/>
      <c r="BT21" s="16"/>
      <c r="BU21" s="16"/>
      <c r="BV21" s="16"/>
      <c r="BW21" s="16"/>
      <c r="BX21" s="16"/>
      <c r="BY21" s="16"/>
      <c r="BZ21" s="16">
        <v>7</v>
      </c>
      <c r="CA21" s="16"/>
      <c r="CB21" s="16"/>
      <c r="CC21" s="16"/>
      <c r="CD21" s="16"/>
      <c r="CE21" s="16"/>
      <c r="CF21" s="16"/>
      <c r="CG21" s="16"/>
      <c r="CH21" s="16">
        <v>8</v>
      </c>
      <c r="CI21" s="16"/>
      <c r="CJ21" s="16"/>
      <c r="CK21" s="16"/>
      <c r="CL21" s="16"/>
      <c r="CM21" s="16"/>
      <c r="CN21" s="16"/>
      <c r="CO21" s="16"/>
      <c r="CP21" s="16"/>
      <c r="CQ21" s="16"/>
      <c r="CR21" s="16"/>
      <c r="CS21" s="16"/>
      <c r="CT21" s="16"/>
      <c r="CU21" s="16"/>
      <c r="CV21" s="16"/>
      <c r="CW21" s="16"/>
      <c r="CX21" s="16"/>
      <c r="CY21" s="16"/>
      <c r="CZ21" s="16"/>
      <c r="DA21" s="16"/>
      <c r="DB21" s="16"/>
      <c r="DC21" s="16">
        <v>9</v>
      </c>
      <c r="DD21" s="16"/>
      <c r="DE21" s="16"/>
      <c r="DF21" s="16"/>
      <c r="DG21" s="16"/>
      <c r="DH21" s="16"/>
      <c r="DI21" s="16"/>
      <c r="DJ21" s="16"/>
      <c r="DK21" s="16"/>
      <c r="DL21" s="16"/>
      <c r="DM21" s="16"/>
      <c r="DN21" s="16"/>
      <c r="DO21" s="16"/>
      <c r="DP21" s="16"/>
      <c r="DQ21" s="16"/>
      <c r="DR21" s="16"/>
      <c r="DS21" s="16"/>
      <c r="DT21" s="16"/>
      <c r="DU21" s="16">
        <v>10</v>
      </c>
      <c r="DV21" s="16"/>
      <c r="DW21" s="16"/>
      <c r="DX21" s="16"/>
      <c r="DY21" s="16"/>
      <c r="DZ21" s="16"/>
      <c r="EA21" s="16"/>
      <c r="EB21" s="16"/>
      <c r="EC21" s="16"/>
      <c r="ED21" s="16"/>
      <c r="EE21" s="16">
        <v>11</v>
      </c>
      <c r="EF21" s="16"/>
      <c r="EG21" s="16"/>
      <c r="EH21" s="16"/>
      <c r="EI21" s="16"/>
      <c r="EJ21" s="16"/>
      <c r="EK21" s="16"/>
      <c r="EL21" s="16"/>
      <c r="EM21" s="16"/>
      <c r="EN21" s="16"/>
      <c r="EO21" s="16">
        <v>12</v>
      </c>
      <c r="EP21" s="16"/>
      <c r="EQ21" s="16"/>
      <c r="ER21" s="16"/>
      <c r="ES21" s="16"/>
      <c r="ET21" s="16"/>
      <c r="EU21" s="16"/>
      <c r="EV21" s="16"/>
      <c r="EW21" s="16"/>
      <c r="EX21" s="16"/>
      <c r="EY21" s="16"/>
      <c r="EZ21" s="16"/>
      <c r="FA21" s="16"/>
      <c r="FB21" s="16"/>
      <c r="FC21" s="16"/>
      <c r="FD21" s="16"/>
      <c r="FE21" s="16"/>
    </row>
    <row r="22" spans="1:161" s="9" customFormat="1" ht="13.5" customHeight="1" x14ac:dyDescent="0.2">
      <c r="A22" s="10"/>
      <c r="B22" s="17" t="s">
        <v>11</v>
      </c>
      <c r="C22" s="17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  <c r="O22" s="17"/>
      <c r="P22" s="17"/>
      <c r="Q22" s="18"/>
      <c r="R22" s="10"/>
      <c r="S22" s="19" t="s">
        <v>12</v>
      </c>
      <c r="T22" s="19"/>
      <c r="U22" s="19"/>
      <c r="V22" s="19"/>
      <c r="W22" s="19"/>
      <c r="X22" s="19"/>
      <c r="Y22" s="19"/>
      <c r="Z22" s="19"/>
      <c r="AA22" s="19"/>
      <c r="AB22" s="19"/>
      <c r="AC22" s="19"/>
      <c r="AD22" s="19"/>
      <c r="AE22" s="19"/>
      <c r="AF22" s="19"/>
      <c r="AG22" s="19"/>
      <c r="AH22" s="19"/>
      <c r="AI22" s="20"/>
      <c r="AJ22" s="16">
        <v>1.6</v>
      </c>
      <c r="AK22" s="16"/>
      <c r="AL22" s="16"/>
      <c r="AM22" s="16"/>
      <c r="AN22" s="16"/>
      <c r="AO22" s="16"/>
      <c r="AP22" s="16"/>
      <c r="AQ22" s="16"/>
      <c r="AR22" s="16"/>
      <c r="AS22" s="16"/>
      <c r="AT22" s="16"/>
      <c r="AU22" s="16"/>
      <c r="AV22" s="16"/>
      <c r="AW22" s="16"/>
      <c r="AX22" s="16"/>
      <c r="AY22" s="16"/>
      <c r="AZ22" s="16"/>
      <c r="BA22" s="16"/>
      <c r="BB22" s="16"/>
      <c r="BC22" s="16"/>
      <c r="BD22" s="16"/>
      <c r="BE22" s="16"/>
      <c r="BF22" s="16"/>
      <c r="BG22" s="16"/>
      <c r="BH22" s="16"/>
      <c r="BI22" s="16"/>
      <c r="BJ22" s="16"/>
      <c r="BK22" s="16"/>
      <c r="BL22" s="16"/>
      <c r="BM22" s="16"/>
      <c r="BN22" s="16"/>
      <c r="BO22" s="16"/>
      <c r="BP22" s="16"/>
      <c r="BQ22" s="16"/>
      <c r="BR22" s="61">
        <v>13.6</v>
      </c>
      <c r="BS22" s="61"/>
      <c r="BT22" s="61"/>
      <c r="BU22" s="61"/>
      <c r="BV22" s="61"/>
      <c r="BW22" s="61"/>
      <c r="BX22" s="61"/>
      <c r="BY22" s="61"/>
      <c r="BZ22" s="61">
        <v>13.6</v>
      </c>
      <c r="CA22" s="61"/>
      <c r="CB22" s="61"/>
      <c r="CC22" s="61"/>
      <c r="CD22" s="61"/>
      <c r="CE22" s="61"/>
      <c r="CF22" s="61"/>
      <c r="CG22" s="61"/>
      <c r="CH22" s="16">
        <v>1.6</v>
      </c>
      <c r="CI22" s="16"/>
      <c r="CJ22" s="16"/>
      <c r="CK22" s="16"/>
      <c r="CL22" s="16"/>
      <c r="CM22" s="16"/>
      <c r="CN22" s="16"/>
      <c r="CO22" s="16"/>
      <c r="CP22" s="16"/>
      <c r="CQ22" s="16"/>
      <c r="CR22" s="16"/>
      <c r="CS22" s="16"/>
      <c r="CT22" s="16"/>
      <c r="CU22" s="16"/>
      <c r="CV22" s="16"/>
      <c r="CW22" s="16"/>
      <c r="CX22" s="16"/>
      <c r="CY22" s="16"/>
      <c r="CZ22" s="16"/>
      <c r="DA22" s="16"/>
      <c r="DB22" s="16"/>
      <c r="DC22" s="61">
        <v>13.6</v>
      </c>
      <c r="DD22" s="61"/>
      <c r="DE22" s="61"/>
      <c r="DF22" s="61"/>
      <c r="DG22" s="61"/>
      <c r="DH22" s="61"/>
      <c r="DI22" s="61"/>
      <c r="DJ22" s="61"/>
      <c r="DK22" s="61"/>
      <c r="DL22" s="61"/>
      <c r="DM22" s="61"/>
      <c r="DN22" s="61"/>
      <c r="DO22" s="61"/>
      <c r="DP22" s="61"/>
      <c r="DQ22" s="61"/>
      <c r="DR22" s="61"/>
      <c r="DS22" s="61"/>
      <c r="DT22" s="61"/>
      <c r="DU22" s="16">
        <v>3</v>
      </c>
      <c r="DV22" s="16"/>
      <c r="DW22" s="16"/>
      <c r="DX22" s="16"/>
      <c r="DY22" s="16"/>
      <c r="DZ22" s="16"/>
      <c r="EA22" s="16"/>
      <c r="EB22" s="16"/>
      <c r="EC22" s="16"/>
      <c r="ED22" s="16"/>
      <c r="EE22" s="61">
        <f>1197/744</f>
        <v>1.6088709677419355</v>
      </c>
      <c r="EF22" s="61"/>
      <c r="EG22" s="61"/>
      <c r="EH22" s="61"/>
      <c r="EI22" s="61"/>
      <c r="EJ22" s="61"/>
      <c r="EK22" s="61"/>
      <c r="EL22" s="61"/>
      <c r="EM22" s="61"/>
      <c r="EN22" s="61"/>
      <c r="EO22" s="61">
        <f>AJ22+EE22</f>
        <v>3.2088709677419356</v>
      </c>
      <c r="EP22" s="16"/>
      <c r="EQ22" s="16"/>
      <c r="ER22" s="16"/>
      <c r="ES22" s="16"/>
      <c r="ET22" s="16"/>
      <c r="EU22" s="16"/>
      <c r="EV22" s="16"/>
      <c r="EW22" s="16"/>
      <c r="EX22" s="16"/>
      <c r="EY22" s="16"/>
      <c r="EZ22" s="16"/>
      <c r="FA22" s="16"/>
      <c r="FB22" s="16"/>
      <c r="FC22" s="16"/>
      <c r="FD22" s="16"/>
      <c r="FE22" s="16"/>
    </row>
    <row r="23" spans="1:161" s="9" customFormat="1" ht="39.75" customHeight="1" x14ac:dyDescent="0.2">
      <c r="A23" s="10"/>
      <c r="B23" s="17" t="s">
        <v>33</v>
      </c>
      <c r="C23" s="17"/>
      <c r="D23" s="17"/>
      <c r="E23" s="17"/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8"/>
      <c r="R23" s="10"/>
      <c r="S23" s="19" t="s">
        <v>13</v>
      </c>
      <c r="T23" s="19"/>
      <c r="U23" s="19"/>
      <c r="V23" s="19"/>
      <c r="W23" s="19"/>
      <c r="X23" s="19"/>
      <c r="Y23" s="19"/>
      <c r="Z23" s="19"/>
      <c r="AA23" s="19"/>
      <c r="AB23" s="19"/>
      <c r="AC23" s="19"/>
      <c r="AD23" s="19"/>
      <c r="AE23" s="19"/>
      <c r="AF23" s="19"/>
      <c r="AG23" s="19"/>
      <c r="AH23" s="19"/>
      <c r="AI23" s="20"/>
      <c r="AJ23" s="61">
        <f>1312/744</f>
        <v>1.7634408602150538</v>
      </c>
      <c r="AK23" s="61"/>
      <c r="AL23" s="61"/>
      <c r="AM23" s="61"/>
      <c r="AN23" s="61"/>
      <c r="AO23" s="61"/>
      <c r="AP23" s="61"/>
      <c r="AQ23" s="61"/>
      <c r="AR23" s="61"/>
      <c r="AS23" s="61"/>
      <c r="AT23" s="61"/>
      <c r="AU23" s="61"/>
      <c r="AV23" s="61"/>
      <c r="AW23" s="61"/>
      <c r="AX23" s="61"/>
      <c r="AY23" s="61"/>
      <c r="AZ23" s="61"/>
      <c r="BA23" s="61"/>
      <c r="BB23" s="16"/>
      <c r="BC23" s="16"/>
      <c r="BD23" s="16"/>
      <c r="BE23" s="16"/>
      <c r="BF23" s="16"/>
      <c r="BG23" s="16"/>
      <c r="BH23" s="16"/>
      <c r="BI23" s="16"/>
      <c r="BJ23" s="16"/>
      <c r="BK23" s="16"/>
      <c r="BL23" s="16"/>
      <c r="BM23" s="16"/>
      <c r="BN23" s="16"/>
      <c r="BO23" s="16"/>
      <c r="BP23" s="16"/>
      <c r="BQ23" s="16"/>
      <c r="BR23" s="16"/>
      <c r="BS23" s="16"/>
      <c r="BT23" s="16"/>
      <c r="BU23" s="16"/>
      <c r="BV23" s="16"/>
      <c r="BW23" s="16"/>
      <c r="BX23" s="16"/>
      <c r="BY23" s="16"/>
      <c r="BZ23" s="16"/>
      <c r="CA23" s="16"/>
      <c r="CB23" s="16"/>
      <c r="CC23" s="16"/>
      <c r="CD23" s="16"/>
      <c r="CE23" s="16"/>
      <c r="CF23" s="16"/>
      <c r="CG23" s="16"/>
      <c r="CH23" s="16"/>
      <c r="CI23" s="16"/>
      <c r="CJ23" s="16"/>
      <c r="CK23" s="16"/>
      <c r="CL23" s="16"/>
      <c r="CM23" s="16"/>
      <c r="CN23" s="16"/>
      <c r="CO23" s="16"/>
      <c r="CP23" s="16"/>
      <c r="CQ23" s="16"/>
      <c r="CR23" s="16"/>
      <c r="CS23" s="16"/>
      <c r="CT23" s="16"/>
      <c r="CU23" s="16"/>
      <c r="CV23" s="16"/>
      <c r="CW23" s="16"/>
      <c r="CX23" s="16"/>
      <c r="CY23" s="16"/>
      <c r="CZ23" s="16"/>
      <c r="DA23" s="16"/>
      <c r="DB23" s="16"/>
      <c r="DC23" s="16"/>
      <c r="DD23" s="16"/>
      <c r="DE23" s="16"/>
      <c r="DF23" s="16"/>
      <c r="DG23" s="16"/>
      <c r="DH23" s="16"/>
      <c r="DI23" s="16"/>
      <c r="DJ23" s="16"/>
      <c r="DK23" s="16"/>
      <c r="DL23" s="16"/>
      <c r="DM23" s="16"/>
      <c r="DN23" s="16"/>
      <c r="DO23" s="16"/>
      <c r="DP23" s="16"/>
      <c r="DQ23" s="16"/>
      <c r="DR23" s="16"/>
      <c r="DS23" s="16"/>
      <c r="DT23" s="16"/>
      <c r="DU23" s="61">
        <f>798/744</f>
        <v>1.0725806451612903</v>
      </c>
      <c r="DV23" s="61"/>
      <c r="DW23" s="61"/>
      <c r="DX23" s="61"/>
      <c r="DY23" s="61"/>
      <c r="DZ23" s="61"/>
      <c r="EA23" s="61"/>
      <c r="EB23" s="61"/>
      <c r="EC23" s="61"/>
      <c r="ED23" s="61"/>
      <c r="EE23" s="61">
        <v>1.1000000000000001</v>
      </c>
      <c r="EF23" s="61"/>
      <c r="EG23" s="61"/>
      <c r="EH23" s="61"/>
      <c r="EI23" s="61"/>
      <c r="EJ23" s="61"/>
      <c r="EK23" s="61"/>
      <c r="EL23" s="61"/>
      <c r="EM23" s="61"/>
      <c r="EN23" s="61"/>
      <c r="EO23" s="61">
        <f>AJ23+EE23</f>
        <v>2.8634408602150536</v>
      </c>
      <c r="EP23" s="61"/>
      <c r="EQ23" s="61"/>
      <c r="ER23" s="61"/>
      <c r="ES23" s="61"/>
      <c r="ET23" s="61"/>
      <c r="EU23" s="61"/>
      <c r="EV23" s="61"/>
      <c r="EW23" s="61"/>
      <c r="EX23" s="61"/>
      <c r="EY23" s="61"/>
      <c r="EZ23" s="61"/>
      <c r="FA23" s="61"/>
      <c r="FB23" s="61"/>
      <c r="FC23" s="61"/>
      <c r="FD23" s="61"/>
      <c r="FE23" s="61"/>
    </row>
    <row r="24" spans="1:161" s="9" customFormat="1" ht="39.75" customHeight="1" x14ac:dyDescent="0.2">
      <c r="A24" s="10"/>
      <c r="B24" s="17"/>
      <c r="C24" s="17"/>
      <c r="D24" s="17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8"/>
      <c r="R24" s="10"/>
      <c r="S24" s="19" t="s">
        <v>14</v>
      </c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  <c r="AE24" s="19"/>
      <c r="AF24" s="19"/>
      <c r="AG24" s="19"/>
      <c r="AH24" s="19"/>
      <c r="AI24" s="20"/>
      <c r="AJ24" s="16"/>
      <c r="AK24" s="16"/>
      <c r="AL24" s="16"/>
      <c r="AM24" s="16"/>
      <c r="AN24" s="16"/>
      <c r="AO24" s="16"/>
      <c r="AP24" s="16"/>
      <c r="AQ24" s="16"/>
      <c r="AR24" s="16"/>
      <c r="AS24" s="16"/>
      <c r="AT24" s="16"/>
      <c r="AU24" s="16"/>
      <c r="AV24" s="16"/>
      <c r="AW24" s="16"/>
      <c r="AX24" s="16"/>
      <c r="AY24" s="16"/>
      <c r="AZ24" s="16"/>
      <c r="BA24" s="16"/>
      <c r="BB24" s="16"/>
      <c r="BC24" s="16"/>
      <c r="BD24" s="16"/>
      <c r="BE24" s="16"/>
      <c r="BF24" s="16"/>
      <c r="BG24" s="16"/>
      <c r="BH24" s="16"/>
      <c r="BI24" s="16"/>
      <c r="BJ24" s="16"/>
      <c r="BK24" s="16"/>
      <c r="BL24" s="16"/>
      <c r="BM24" s="16"/>
      <c r="BN24" s="16"/>
      <c r="BO24" s="16"/>
      <c r="BP24" s="16"/>
      <c r="BQ24" s="16"/>
      <c r="BR24" s="16"/>
      <c r="BS24" s="16"/>
      <c r="BT24" s="16"/>
      <c r="BU24" s="16"/>
      <c r="BV24" s="16"/>
      <c r="BW24" s="16"/>
      <c r="BX24" s="16"/>
      <c r="BY24" s="16"/>
      <c r="BZ24" s="16"/>
      <c r="CA24" s="16"/>
      <c r="CB24" s="16"/>
      <c r="CC24" s="16"/>
      <c r="CD24" s="16"/>
      <c r="CE24" s="16"/>
      <c r="CF24" s="16"/>
      <c r="CG24" s="16"/>
      <c r="CH24" s="16"/>
      <c r="CI24" s="16"/>
      <c r="CJ24" s="16"/>
      <c r="CK24" s="16"/>
      <c r="CL24" s="16"/>
      <c r="CM24" s="16"/>
      <c r="CN24" s="16"/>
      <c r="CO24" s="16"/>
      <c r="CP24" s="16"/>
      <c r="CQ24" s="16"/>
      <c r="CR24" s="16"/>
      <c r="CS24" s="16"/>
      <c r="CT24" s="16"/>
      <c r="CU24" s="16"/>
      <c r="CV24" s="16"/>
      <c r="CW24" s="16"/>
      <c r="CX24" s="16"/>
      <c r="CY24" s="16"/>
      <c r="CZ24" s="16"/>
      <c r="DA24" s="16"/>
      <c r="DB24" s="16"/>
      <c r="DC24" s="16"/>
      <c r="DD24" s="16"/>
      <c r="DE24" s="16"/>
      <c r="DF24" s="16"/>
      <c r="DG24" s="16"/>
      <c r="DH24" s="16"/>
      <c r="DI24" s="16"/>
      <c r="DJ24" s="16"/>
      <c r="DK24" s="16"/>
      <c r="DL24" s="16"/>
      <c r="DM24" s="16"/>
      <c r="DN24" s="16"/>
      <c r="DO24" s="16"/>
      <c r="DP24" s="16"/>
      <c r="DQ24" s="16"/>
      <c r="DR24" s="16"/>
      <c r="DS24" s="16"/>
      <c r="DT24" s="16"/>
      <c r="DU24" s="16"/>
      <c r="DV24" s="16"/>
      <c r="DW24" s="16"/>
      <c r="DX24" s="16"/>
      <c r="DY24" s="16"/>
      <c r="DZ24" s="16"/>
      <c r="EA24" s="16"/>
      <c r="EB24" s="16"/>
      <c r="EC24" s="16"/>
      <c r="ED24" s="16"/>
      <c r="EE24" s="16"/>
      <c r="EF24" s="16"/>
      <c r="EG24" s="16"/>
      <c r="EH24" s="16"/>
      <c r="EI24" s="16"/>
      <c r="EJ24" s="16"/>
      <c r="EK24" s="16"/>
      <c r="EL24" s="16"/>
      <c r="EM24" s="16"/>
      <c r="EN24" s="16"/>
      <c r="EO24" s="16"/>
      <c r="EP24" s="16"/>
      <c r="EQ24" s="16"/>
      <c r="ER24" s="16"/>
      <c r="ES24" s="16"/>
      <c r="ET24" s="16"/>
      <c r="EU24" s="16"/>
      <c r="EV24" s="16"/>
      <c r="EW24" s="16"/>
      <c r="EX24" s="16"/>
      <c r="EY24" s="16"/>
      <c r="EZ24" s="16"/>
      <c r="FA24" s="16"/>
      <c r="FB24" s="16"/>
      <c r="FC24" s="16"/>
      <c r="FD24" s="16"/>
      <c r="FE24" s="16"/>
    </row>
    <row r="25" spans="1:161" s="9" customFormat="1" ht="53.25" customHeight="1" x14ac:dyDescent="0.2">
      <c r="A25" s="10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8"/>
      <c r="R25" s="10"/>
      <c r="S25" s="19" t="s">
        <v>25</v>
      </c>
      <c r="T25" s="19"/>
      <c r="U25" s="19"/>
      <c r="V25" s="19"/>
      <c r="W25" s="19"/>
      <c r="X25" s="19"/>
      <c r="Y25" s="19"/>
      <c r="Z25" s="19"/>
      <c r="AA25" s="19"/>
      <c r="AB25" s="19"/>
      <c r="AC25" s="19"/>
      <c r="AD25" s="19"/>
      <c r="AE25" s="19"/>
      <c r="AF25" s="19"/>
      <c r="AG25" s="19"/>
      <c r="AH25" s="19"/>
      <c r="AI25" s="20"/>
      <c r="AJ25" s="16"/>
      <c r="AK25" s="16"/>
      <c r="AL25" s="16"/>
      <c r="AM25" s="16"/>
      <c r="AN25" s="16"/>
      <c r="AO25" s="16"/>
      <c r="AP25" s="16"/>
      <c r="AQ25" s="16"/>
      <c r="AR25" s="16"/>
      <c r="AS25" s="16"/>
      <c r="AT25" s="16"/>
      <c r="AU25" s="16"/>
      <c r="AV25" s="16"/>
      <c r="AW25" s="16"/>
      <c r="AX25" s="16"/>
      <c r="AY25" s="16"/>
      <c r="AZ25" s="16"/>
      <c r="BA25" s="16"/>
      <c r="BB25" s="16"/>
      <c r="BC25" s="16"/>
      <c r="BD25" s="16"/>
      <c r="BE25" s="16"/>
      <c r="BF25" s="16"/>
      <c r="BG25" s="16"/>
      <c r="BH25" s="16"/>
      <c r="BI25" s="16"/>
      <c r="BJ25" s="16"/>
      <c r="BK25" s="16"/>
      <c r="BL25" s="16"/>
      <c r="BM25" s="16"/>
      <c r="BN25" s="16"/>
      <c r="BO25" s="16"/>
      <c r="BP25" s="16"/>
      <c r="BQ25" s="16"/>
      <c r="BR25" s="16"/>
      <c r="BS25" s="16"/>
      <c r="BT25" s="16"/>
      <c r="BU25" s="16"/>
      <c r="BV25" s="16"/>
      <c r="BW25" s="16"/>
      <c r="BX25" s="16"/>
      <c r="BY25" s="16"/>
      <c r="BZ25" s="16"/>
      <c r="CA25" s="16"/>
      <c r="CB25" s="16"/>
      <c r="CC25" s="16"/>
      <c r="CD25" s="16"/>
      <c r="CE25" s="16"/>
      <c r="CF25" s="16"/>
      <c r="CG25" s="16"/>
      <c r="CH25" s="16"/>
      <c r="CI25" s="16"/>
      <c r="CJ25" s="16"/>
      <c r="CK25" s="16"/>
      <c r="CL25" s="16"/>
      <c r="CM25" s="16"/>
      <c r="CN25" s="16"/>
      <c r="CO25" s="16"/>
      <c r="CP25" s="16"/>
      <c r="CQ25" s="16"/>
      <c r="CR25" s="16"/>
      <c r="CS25" s="16"/>
      <c r="CT25" s="16"/>
      <c r="CU25" s="16"/>
      <c r="CV25" s="16"/>
      <c r="CW25" s="16"/>
      <c r="CX25" s="16"/>
      <c r="CY25" s="16"/>
      <c r="CZ25" s="16"/>
      <c r="DA25" s="16"/>
      <c r="DB25" s="16"/>
      <c r="DC25" s="16"/>
      <c r="DD25" s="16"/>
      <c r="DE25" s="16"/>
      <c r="DF25" s="16"/>
      <c r="DG25" s="16"/>
      <c r="DH25" s="16"/>
      <c r="DI25" s="16"/>
      <c r="DJ25" s="16"/>
      <c r="DK25" s="16"/>
      <c r="DL25" s="16"/>
      <c r="DM25" s="16"/>
      <c r="DN25" s="16"/>
      <c r="DO25" s="16"/>
      <c r="DP25" s="16"/>
      <c r="DQ25" s="16"/>
      <c r="DR25" s="16"/>
      <c r="DS25" s="16"/>
      <c r="DT25" s="16"/>
      <c r="DU25" s="16"/>
      <c r="DV25" s="16"/>
      <c r="DW25" s="16"/>
      <c r="DX25" s="16"/>
      <c r="DY25" s="16"/>
      <c r="DZ25" s="16"/>
      <c r="EA25" s="16"/>
      <c r="EB25" s="16"/>
      <c r="EC25" s="16"/>
      <c r="ED25" s="16"/>
      <c r="EE25" s="16"/>
      <c r="EF25" s="16"/>
      <c r="EG25" s="16"/>
      <c r="EH25" s="16"/>
      <c r="EI25" s="16"/>
      <c r="EJ25" s="16"/>
      <c r="EK25" s="16"/>
      <c r="EL25" s="16"/>
      <c r="EM25" s="16"/>
      <c r="EN25" s="16"/>
      <c r="EO25" s="16"/>
      <c r="EP25" s="16"/>
      <c r="EQ25" s="16"/>
      <c r="ER25" s="16"/>
      <c r="ES25" s="16"/>
      <c r="ET25" s="16"/>
      <c r="EU25" s="16"/>
      <c r="EV25" s="16"/>
      <c r="EW25" s="16"/>
      <c r="EX25" s="16"/>
      <c r="EY25" s="16"/>
      <c r="EZ25" s="16"/>
      <c r="FA25" s="16"/>
      <c r="FB25" s="16"/>
      <c r="FC25" s="16"/>
      <c r="FD25" s="16"/>
      <c r="FE25" s="16"/>
    </row>
    <row r="26" spans="1:161" s="9" customFormat="1" ht="57" customHeight="1" x14ac:dyDescent="0.2">
      <c r="A26" s="10"/>
      <c r="B26" s="21" t="s">
        <v>26</v>
      </c>
      <c r="C26" s="21"/>
      <c r="D26" s="21"/>
      <c r="E26" s="21"/>
      <c r="F26" s="21"/>
      <c r="G26" s="21"/>
      <c r="H26" s="21"/>
      <c r="I26" s="21"/>
      <c r="J26" s="21"/>
      <c r="K26" s="21"/>
      <c r="L26" s="21"/>
      <c r="M26" s="21"/>
      <c r="N26" s="21"/>
      <c r="O26" s="21"/>
      <c r="P26" s="21"/>
      <c r="Q26" s="22"/>
      <c r="R26" s="10"/>
      <c r="S26" s="19" t="s">
        <v>12</v>
      </c>
      <c r="T26" s="19"/>
      <c r="U26" s="19"/>
      <c r="V26" s="19"/>
      <c r="W26" s="19"/>
      <c r="X26" s="19"/>
      <c r="Y26" s="19"/>
      <c r="Z26" s="19"/>
      <c r="AA26" s="19"/>
      <c r="AB26" s="19"/>
      <c r="AC26" s="19"/>
      <c r="AD26" s="19"/>
      <c r="AE26" s="19"/>
      <c r="AF26" s="19"/>
      <c r="AG26" s="19"/>
      <c r="AH26" s="19"/>
      <c r="AI26" s="20"/>
      <c r="AJ26" s="16"/>
      <c r="AK26" s="16"/>
      <c r="AL26" s="16"/>
      <c r="AM26" s="16"/>
      <c r="AN26" s="16"/>
      <c r="AO26" s="16"/>
      <c r="AP26" s="16"/>
      <c r="AQ26" s="16"/>
      <c r="AR26" s="16"/>
      <c r="AS26" s="16"/>
      <c r="AT26" s="16"/>
      <c r="AU26" s="16"/>
      <c r="AV26" s="16"/>
      <c r="AW26" s="16"/>
      <c r="AX26" s="16"/>
      <c r="AY26" s="16"/>
      <c r="AZ26" s="16"/>
      <c r="BA26" s="16"/>
      <c r="BB26" s="16"/>
      <c r="BC26" s="16"/>
      <c r="BD26" s="16"/>
      <c r="BE26" s="16"/>
      <c r="BF26" s="16"/>
      <c r="BG26" s="16"/>
      <c r="BH26" s="16"/>
      <c r="BI26" s="16"/>
      <c r="BJ26" s="16"/>
      <c r="BK26" s="16"/>
      <c r="BL26" s="16"/>
      <c r="BM26" s="16"/>
      <c r="BN26" s="16"/>
      <c r="BO26" s="16"/>
      <c r="BP26" s="16"/>
      <c r="BQ26" s="16"/>
      <c r="BR26" s="16"/>
      <c r="BS26" s="16"/>
      <c r="BT26" s="16"/>
      <c r="BU26" s="16"/>
      <c r="BV26" s="16"/>
      <c r="BW26" s="16"/>
      <c r="BX26" s="16"/>
      <c r="BY26" s="16"/>
      <c r="BZ26" s="16"/>
      <c r="CA26" s="16"/>
      <c r="CB26" s="16"/>
      <c r="CC26" s="16"/>
      <c r="CD26" s="16"/>
      <c r="CE26" s="16"/>
      <c r="CF26" s="16"/>
      <c r="CG26" s="16"/>
      <c r="CH26" s="16"/>
      <c r="CI26" s="16"/>
      <c r="CJ26" s="16"/>
      <c r="CK26" s="16"/>
      <c r="CL26" s="16"/>
      <c r="CM26" s="16"/>
      <c r="CN26" s="16"/>
      <c r="CO26" s="16"/>
      <c r="CP26" s="16"/>
      <c r="CQ26" s="16"/>
      <c r="CR26" s="16"/>
      <c r="CS26" s="16"/>
      <c r="CT26" s="16"/>
      <c r="CU26" s="16"/>
      <c r="CV26" s="16"/>
      <c r="CW26" s="16"/>
      <c r="CX26" s="16"/>
      <c r="CY26" s="16"/>
      <c r="CZ26" s="16"/>
      <c r="DA26" s="16"/>
      <c r="DB26" s="16"/>
      <c r="DC26" s="16"/>
      <c r="DD26" s="16"/>
      <c r="DE26" s="16"/>
      <c r="DF26" s="16"/>
      <c r="DG26" s="16"/>
      <c r="DH26" s="16"/>
      <c r="DI26" s="16"/>
      <c r="DJ26" s="16"/>
      <c r="DK26" s="16"/>
      <c r="DL26" s="16"/>
      <c r="DM26" s="16"/>
      <c r="DN26" s="16"/>
      <c r="DO26" s="16"/>
      <c r="DP26" s="16"/>
      <c r="DQ26" s="16"/>
      <c r="DR26" s="16"/>
      <c r="DS26" s="16"/>
      <c r="DT26" s="16"/>
      <c r="DU26" s="16"/>
      <c r="DV26" s="16"/>
      <c r="DW26" s="16"/>
      <c r="DX26" s="16"/>
      <c r="DY26" s="16"/>
      <c r="DZ26" s="16"/>
      <c r="EA26" s="16"/>
      <c r="EB26" s="16"/>
      <c r="EC26" s="16"/>
      <c r="ED26" s="16"/>
      <c r="EE26" s="16"/>
      <c r="EF26" s="16"/>
      <c r="EG26" s="16"/>
      <c r="EH26" s="16"/>
      <c r="EI26" s="16"/>
      <c r="EJ26" s="16"/>
      <c r="EK26" s="16"/>
      <c r="EL26" s="16"/>
      <c r="EM26" s="16"/>
      <c r="EN26" s="16"/>
      <c r="EO26" s="16"/>
      <c r="EP26" s="16"/>
      <c r="EQ26" s="16"/>
      <c r="ER26" s="16"/>
      <c r="ES26" s="16"/>
      <c r="ET26" s="16"/>
      <c r="EU26" s="16"/>
      <c r="EV26" s="16"/>
      <c r="EW26" s="16"/>
      <c r="EX26" s="16"/>
      <c r="EY26" s="16"/>
      <c r="EZ26" s="16"/>
      <c r="FA26" s="16"/>
      <c r="FB26" s="16"/>
      <c r="FC26" s="16"/>
      <c r="FD26" s="16"/>
      <c r="FE26" s="16"/>
    </row>
    <row r="27" spans="1:161" s="9" customFormat="1" ht="39.75" customHeight="1" x14ac:dyDescent="0.2">
      <c r="A27" s="10"/>
      <c r="B27" s="17"/>
      <c r="C27" s="17"/>
      <c r="D27" s="17"/>
      <c r="E27" s="17"/>
      <c r="F27" s="17"/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8"/>
      <c r="R27" s="10"/>
      <c r="S27" s="19" t="s">
        <v>13</v>
      </c>
      <c r="T27" s="19"/>
      <c r="U27" s="19"/>
      <c r="V27" s="19"/>
      <c r="W27" s="19"/>
      <c r="X27" s="19"/>
      <c r="Y27" s="19"/>
      <c r="Z27" s="19"/>
      <c r="AA27" s="19"/>
      <c r="AB27" s="19"/>
      <c r="AC27" s="19"/>
      <c r="AD27" s="19"/>
      <c r="AE27" s="19"/>
      <c r="AF27" s="19"/>
      <c r="AG27" s="19"/>
      <c r="AH27" s="19"/>
      <c r="AI27" s="20"/>
      <c r="AJ27" s="16"/>
      <c r="AK27" s="16"/>
      <c r="AL27" s="16"/>
      <c r="AM27" s="16"/>
      <c r="AN27" s="16"/>
      <c r="AO27" s="16"/>
      <c r="AP27" s="16"/>
      <c r="AQ27" s="16"/>
      <c r="AR27" s="16"/>
      <c r="AS27" s="16"/>
      <c r="AT27" s="16"/>
      <c r="AU27" s="16"/>
      <c r="AV27" s="16"/>
      <c r="AW27" s="16"/>
      <c r="AX27" s="16"/>
      <c r="AY27" s="16"/>
      <c r="AZ27" s="16"/>
      <c r="BA27" s="16"/>
      <c r="BB27" s="16"/>
      <c r="BC27" s="16"/>
      <c r="BD27" s="16"/>
      <c r="BE27" s="16"/>
      <c r="BF27" s="16"/>
      <c r="BG27" s="16"/>
      <c r="BH27" s="16"/>
      <c r="BI27" s="16"/>
      <c r="BJ27" s="16"/>
      <c r="BK27" s="16"/>
      <c r="BL27" s="16"/>
      <c r="BM27" s="16"/>
      <c r="BN27" s="16"/>
      <c r="BO27" s="16"/>
      <c r="BP27" s="16"/>
      <c r="BQ27" s="16"/>
      <c r="BR27" s="16"/>
      <c r="BS27" s="16"/>
      <c r="BT27" s="16"/>
      <c r="BU27" s="16"/>
      <c r="BV27" s="16"/>
      <c r="BW27" s="16"/>
      <c r="BX27" s="16"/>
      <c r="BY27" s="16"/>
      <c r="BZ27" s="16"/>
      <c r="CA27" s="16"/>
      <c r="CB27" s="16"/>
      <c r="CC27" s="16"/>
      <c r="CD27" s="16"/>
      <c r="CE27" s="16"/>
      <c r="CF27" s="16"/>
      <c r="CG27" s="16"/>
      <c r="CH27" s="16"/>
      <c r="CI27" s="16"/>
      <c r="CJ27" s="16"/>
      <c r="CK27" s="16"/>
      <c r="CL27" s="16"/>
      <c r="CM27" s="16"/>
      <c r="CN27" s="16"/>
      <c r="CO27" s="16"/>
      <c r="CP27" s="16"/>
      <c r="CQ27" s="16"/>
      <c r="CR27" s="16"/>
      <c r="CS27" s="16"/>
      <c r="CT27" s="16"/>
      <c r="CU27" s="16"/>
      <c r="CV27" s="16"/>
      <c r="CW27" s="16"/>
      <c r="CX27" s="16"/>
      <c r="CY27" s="16"/>
      <c r="CZ27" s="16"/>
      <c r="DA27" s="16"/>
      <c r="DB27" s="16"/>
      <c r="DC27" s="16"/>
      <c r="DD27" s="16"/>
      <c r="DE27" s="16"/>
      <c r="DF27" s="16"/>
      <c r="DG27" s="16"/>
      <c r="DH27" s="16"/>
      <c r="DI27" s="16"/>
      <c r="DJ27" s="16"/>
      <c r="DK27" s="16"/>
      <c r="DL27" s="16"/>
      <c r="DM27" s="16"/>
      <c r="DN27" s="16"/>
      <c r="DO27" s="16"/>
      <c r="DP27" s="16"/>
      <c r="DQ27" s="16"/>
      <c r="DR27" s="16"/>
      <c r="DS27" s="16"/>
      <c r="DT27" s="16"/>
      <c r="DU27" s="16"/>
      <c r="DV27" s="16"/>
      <c r="DW27" s="16"/>
      <c r="DX27" s="16"/>
      <c r="DY27" s="16"/>
      <c r="DZ27" s="16"/>
      <c r="EA27" s="16"/>
      <c r="EB27" s="16"/>
      <c r="EC27" s="16"/>
      <c r="ED27" s="16"/>
      <c r="EE27" s="16"/>
      <c r="EF27" s="16"/>
      <c r="EG27" s="16"/>
      <c r="EH27" s="16"/>
      <c r="EI27" s="16"/>
      <c r="EJ27" s="16"/>
      <c r="EK27" s="16"/>
      <c r="EL27" s="16"/>
      <c r="EM27" s="16"/>
      <c r="EN27" s="16"/>
      <c r="EO27" s="16"/>
      <c r="EP27" s="16"/>
      <c r="EQ27" s="16"/>
      <c r="ER27" s="16"/>
      <c r="ES27" s="16"/>
      <c r="ET27" s="16"/>
      <c r="EU27" s="16"/>
      <c r="EV27" s="16"/>
      <c r="EW27" s="16"/>
      <c r="EX27" s="16"/>
      <c r="EY27" s="16"/>
      <c r="EZ27" s="16"/>
      <c r="FA27" s="16"/>
      <c r="FB27" s="16"/>
      <c r="FC27" s="16"/>
      <c r="FD27" s="16"/>
      <c r="FE27" s="16"/>
    </row>
    <row r="28" spans="1:161" s="9" customFormat="1" ht="39.75" customHeight="1" x14ac:dyDescent="0.2">
      <c r="A28" s="10"/>
      <c r="B28" s="17"/>
      <c r="C28" s="17"/>
      <c r="D28" s="17"/>
      <c r="E28" s="17"/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8"/>
      <c r="R28" s="10"/>
      <c r="S28" s="19" t="s">
        <v>14</v>
      </c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20"/>
      <c r="AJ28" s="16"/>
      <c r="AK28" s="16"/>
      <c r="AL28" s="16"/>
      <c r="AM28" s="16"/>
      <c r="AN28" s="16"/>
      <c r="AO28" s="16"/>
      <c r="AP28" s="16"/>
      <c r="AQ28" s="16"/>
      <c r="AR28" s="16"/>
      <c r="AS28" s="16"/>
      <c r="AT28" s="16"/>
      <c r="AU28" s="16"/>
      <c r="AV28" s="16"/>
      <c r="AW28" s="16"/>
      <c r="AX28" s="16"/>
      <c r="AY28" s="16"/>
      <c r="AZ28" s="16"/>
      <c r="BA28" s="16"/>
      <c r="BB28" s="16"/>
      <c r="BC28" s="16"/>
      <c r="BD28" s="16"/>
      <c r="BE28" s="16"/>
      <c r="BF28" s="16"/>
      <c r="BG28" s="16"/>
      <c r="BH28" s="16"/>
      <c r="BI28" s="16"/>
      <c r="BJ28" s="16"/>
      <c r="BK28" s="16"/>
      <c r="BL28" s="16"/>
      <c r="BM28" s="16"/>
      <c r="BN28" s="16"/>
      <c r="BO28" s="16"/>
      <c r="BP28" s="16"/>
      <c r="BQ28" s="16"/>
      <c r="BR28" s="16"/>
      <c r="BS28" s="16"/>
      <c r="BT28" s="16"/>
      <c r="BU28" s="16"/>
      <c r="BV28" s="16"/>
      <c r="BW28" s="16"/>
      <c r="BX28" s="16"/>
      <c r="BY28" s="16"/>
      <c r="BZ28" s="16"/>
      <c r="CA28" s="16"/>
      <c r="CB28" s="16"/>
      <c r="CC28" s="16"/>
      <c r="CD28" s="16"/>
      <c r="CE28" s="16"/>
      <c r="CF28" s="16"/>
      <c r="CG28" s="16"/>
      <c r="CH28" s="16"/>
      <c r="CI28" s="16"/>
      <c r="CJ28" s="16"/>
      <c r="CK28" s="16"/>
      <c r="CL28" s="16"/>
      <c r="CM28" s="16"/>
      <c r="CN28" s="16"/>
      <c r="CO28" s="16"/>
      <c r="CP28" s="16"/>
      <c r="CQ28" s="16"/>
      <c r="CR28" s="16"/>
      <c r="CS28" s="16"/>
      <c r="CT28" s="16"/>
      <c r="CU28" s="16"/>
      <c r="CV28" s="16"/>
      <c r="CW28" s="16"/>
      <c r="CX28" s="16"/>
      <c r="CY28" s="16"/>
      <c r="CZ28" s="16"/>
      <c r="DA28" s="16"/>
      <c r="DB28" s="16"/>
      <c r="DC28" s="16"/>
      <c r="DD28" s="16"/>
      <c r="DE28" s="16"/>
      <c r="DF28" s="16"/>
      <c r="DG28" s="16"/>
      <c r="DH28" s="16"/>
      <c r="DI28" s="16"/>
      <c r="DJ28" s="16"/>
      <c r="DK28" s="16"/>
      <c r="DL28" s="16"/>
      <c r="DM28" s="16"/>
      <c r="DN28" s="16"/>
      <c r="DO28" s="16"/>
      <c r="DP28" s="16"/>
      <c r="DQ28" s="16"/>
      <c r="DR28" s="16"/>
      <c r="DS28" s="16"/>
      <c r="DT28" s="16"/>
      <c r="DU28" s="16"/>
      <c r="DV28" s="16"/>
      <c r="DW28" s="16"/>
      <c r="DX28" s="16"/>
      <c r="DY28" s="16"/>
      <c r="DZ28" s="16"/>
      <c r="EA28" s="16"/>
      <c r="EB28" s="16"/>
      <c r="EC28" s="16"/>
      <c r="ED28" s="16"/>
      <c r="EE28" s="16"/>
      <c r="EF28" s="16"/>
      <c r="EG28" s="16"/>
      <c r="EH28" s="16"/>
      <c r="EI28" s="16"/>
      <c r="EJ28" s="16"/>
      <c r="EK28" s="16"/>
      <c r="EL28" s="16"/>
      <c r="EM28" s="16"/>
      <c r="EN28" s="16"/>
      <c r="EO28" s="16"/>
      <c r="EP28" s="16"/>
      <c r="EQ28" s="16"/>
      <c r="ER28" s="16"/>
      <c r="ES28" s="16"/>
      <c r="ET28" s="16"/>
      <c r="EU28" s="16"/>
      <c r="EV28" s="16"/>
      <c r="EW28" s="16"/>
      <c r="EX28" s="16"/>
      <c r="EY28" s="16"/>
      <c r="EZ28" s="16"/>
      <c r="FA28" s="16"/>
      <c r="FB28" s="16"/>
      <c r="FC28" s="16"/>
      <c r="FD28" s="16"/>
      <c r="FE28" s="16"/>
    </row>
    <row r="29" spans="1:161" s="9" customFormat="1" ht="53.25" customHeight="1" x14ac:dyDescent="0.2">
      <c r="A29" s="10"/>
      <c r="B29" s="17"/>
      <c r="C29" s="17"/>
      <c r="D29" s="17"/>
      <c r="E29" s="17"/>
      <c r="F29" s="17"/>
      <c r="G29" s="17"/>
      <c r="H29" s="17"/>
      <c r="I29" s="17"/>
      <c r="J29" s="17"/>
      <c r="K29" s="17"/>
      <c r="L29" s="17"/>
      <c r="M29" s="17"/>
      <c r="N29" s="17"/>
      <c r="O29" s="17"/>
      <c r="P29" s="17"/>
      <c r="Q29" s="18"/>
      <c r="R29" s="10"/>
      <c r="S29" s="19" t="s">
        <v>25</v>
      </c>
      <c r="T29" s="19"/>
      <c r="U29" s="19"/>
      <c r="V29" s="19"/>
      <c r="W29" s="19"/>
      <c r="X29" s="19"/>
      <c r="Y29" s="19"/>
      <c r="Z29" s="19"/>
      <c r="AA29" s="19"/>
      <c r="AB29" s="19"/>
      <c r="AC29" s="19"/>
      <c r="AD29" s="19"/>
      <c r="AE29" s="19"/>
      <c r="AF29" s="19"/>
      <c r="AG29" s="19"/>
      <c r="AH29" s="19"/>
      <c r="AI29" s="20"/>
      <c r="AJ29" s="16"/>
      <c r="AK29" s="16"/>
      <c r="AL29" s="16"/>
      <c r="AM29" s="16"/>
      <c r="AN29" s="16"/>
      <c r="AO29" s="16"/>
      <c r="AP29" s="16"/>
      <c r="AQ29" s="16"/>
      <c r="AR29" s="16"/>
      <c r="AS29" s="16"/>
      <c r="AT29" s="16"/>
      <c r="AU29" s="16"/>
      <c r="AV29" s="16"/>
      <c r="AW29" s="16"/>
      <c r="AX29" s="16"/>
      <c r="AY29" s="16"/>
      <c r="AZ29" s="16"/>
      <c r="BA29" s="16"/>
      <c r="BB29" s="16"/>
      <c r="BC29" s="16"/>
      <c r="BD29" s="16"/>
      <c r="BE29" s="16"/>
      <c r="BF29" s="16"/>
      <c r="BG29" s="16"/>
      <c r="BH29" s="16"/>
      <c r="BI29" s="16"/>
      <c r="BJ29" s="16"/>
      <c r="BK29" s="16"/>
      <c r="BL29" s="16"/>
      <c r="BM29" s="16"/>
      <c r="BN29" s="16"/>
      <c r="BO29" s="16"/>
      <c r="BP29" s="16"/>
      <c r="BQ29" s="16"/>
      <c r="BR29" s="16"/>
      <c r="BS29" s="16"/>
      <c r="BT29" s="16"/>
      <c r="BU29" s="16"/>
      <c r="BV29" s="16"/>
      <c r="BW29" s="16"/>
      <c r="BX29" s="16"/>
      <c r="BY29" s="16"/>
      <c r="BZ29" s="16"/>
      <c r="CA29" s="16"/>
      <c r="CB29" s="16"/>
      <c r="CC29" s="16"/>
      <c r="CD29" s="16"/>
      <c r="CE29" s="16"/>
      <c r="CF29" s="16"/>
      <c r="CG29" s="16"/>
      <c r="CH29" s="16"/>
      <c r="CI29" s="16"/>
      <c r="CJ29" s="16"/>
      <c r="CK29" s="16"/>
      <c r="CL29" s="16"/>
      <c r="CM29" s="16"/>
      <c r="CN29" s="16"/>
      <c r="CO29" s="16"/>
      <c r="CP29" s="16"/>
      <c r="CQ29" s="16"/>
      <c r="CR29" s="16"/>
      <c r="CS29" s="16"/>
      <c r="CT29" s="16"/>
      <c r="CU29" s="16"/>
      <c r="CV29" s="16"/>
      <c r="CW29" s="16"/>
      <c r="CX29" s="16"/>
      <c r="CY29" s="16"/>
      <c r="CZ29" s="16"/>
      <c r="DA29" s="16"/>
      <c r="DB29" s="16"/>
      <c r="DC29" s="16"/>
      <c r="DD29" s="16"/>
      <c r="DE29" s="16"/>
      <c r="DF29" s="16"/>
      <c r="DG29" s="16"/>
      <c r="DH29" s="16"/>
      <c r="DI29" s="16"/>
      <c r="DJ29" s="16"/>
      <c r="DK29" s="16"/>
      <c r="DL29" s="16"/>
      <c r="DM29" s="16"/>
      <c r="DN29" s="16"/>
      <c r="DO29" s="16"/>
      <c r="DP29" s="16"/>
      <c r="DQ29" s="16"/>
      <c r="DR29" s="16"/>
      <c r="DS29" s="16"/>
      <c r="DT29" s="16"/>
      <c r="DU29" s="16"/>
      <c r="DV29" s="16"/>
      <c r="DW29" s="16"/>
      <c r="DX29" s="16"/>
      <c r="DY29" s="16"/>
      <c r="DZ29" s="16"/>
      <c r="EA29" s="16"/>
      <c r="EB29" s="16"/>
      <c r="EC29" s="16"/>
      <c r="ED29" s="16"/>
      <c r="EE29" s="16"/>
      <c r="EF29" s="16"/>
      <c r="EG29" s="16"/>
      <c r="EH29" s="16"/>
      <c r="EI29" s="16"/>
      <c r="EJ29" s="16"/>
      <c r="EK29" s="16"/>
      <c r="EL29" s="16"/>
      <c r="EM29" s="16"/>
      <c r="EN29" s="16"/>
      <c r="EO29" s="16"/>
      <c r="EP29" s="16"/>
      <c r="EQ29" s="16"/>
      <c r="ER29" s="16"/>
      <c r="ES29" s="16"/>
      <c r="ET29" s="16"/>
      <c r="EU29" s="16"/>
      <c r="EV29" s="16"/>
      <c r="EW29" s="16"/>
      <c r="EX29" s="16"/>
      <c r="EY29" s="16"/>
      <c r="EZ29" s="16"/>
      <c r="FA29" s="16"/>
      <c r="FB29" s="16"/>
      <c r="FC29" s="16"/>
      <c r="FD29" s="16"/>
      <c r="FE29" s="16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4" t="s">
        <v>27</v>
      </c>
      <c r="B32" s="15"/>
      <c r="C32" s="15"/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/>
      <c r="BA32" s="15"/>
      <c r="BB32" s="15"/>
      <c r="BC32" s="15"/>
      <c r="BD32" s="15"/>
      <c r="BE32" s="15"/>
      <c r="BF32" s="15"/>
      <c r="BG32" s="15"/>
      <c r="BH32" s="15"/>
      <c r="BI32" s="15"/>
      <c r="BJ32" s="15"/>
      <c r="BK32" s="15"/>
      <c r="BL32" s="15"/>
      <c r="BM32" s="15"/>
      <c r="BN32" s="15"/>
      <c r="BO32" s="15"/>
      <c r="BP32" s="15"/>
      <c r="BQ32" s="15"/>
      <c r="BR32" s="15"/>
      <c r="BS32" s="15"/>
      <c r="BT32" s="15"/>
      <c r="BU32" s="15"/>
      <c r="BV32" s="15"/>
      <c r="BW32" s="15"/>
      <c r="BX32" s="15"/>
      <c r="BY32" s="15"/>
      <c r="BZ32" s="15"/>
      <c r="CA32" s="15"/>
      <c r="CB32" s="15"/>
      <c r="CC32" s="15"/>
      <c r="CD32" s="15"/>
      <c r="CE32" s="15"/>
      <c r="CF32" s="15"/>
      <c r="CG32" s="15"/>
      <c r="CH32" s="15"/>
      <c r="CI32" s="15"/>
      <c r="CJ32" s="15"/>
      <c r="CK32" s="15"/>
      <c r="CL32" s="15"/>
      <c r="CM32" s="15"/>
      <c r="CN32" s="15"/>
      <c r="CO32" s="15"/>
      <c r="CP32" s="15"/>
      <c r="CQ32" s="15"/>
      <c r="CR32" s="15"/>
      <c r="CS32" s="15"/>
      <c r="CT32" s="15"/>
      <c r="CU32" s="15"/>
      <c r="CV32" s="15"/>
      <c r="CW32" s="15"/>
      <c r="CX32" s="15"/>
      <c r="CY32" s="15"/>
      <c r="CZ32" s="15"/>
      <c r="DA32" s="15"/>
      <c r="DB32" s="15"/>
      <c r="DC32" s="15"/>
      <c r="DD32" s="15"/>
      <c r="DE32" s="15"/>
      <c r="DF32" s="15"/>
      <c r="DG32" s="15"/>
      <c r="DH32" s="15"/>
      <c r="DI32" s="15"/>
      <c r="DJ32" s="15"/>
      <c r="DK32" s="15"/>
      <c r="DL32" s="15"/>
      <c r="DM32" s="15"/>
      <c r="DN32" s="15"/>
      <c r="DO32" s="15"/>
      <c r="DP32" s="15"/>
      <c r="DQ32" s="15"/>
      <c r="DR32" s="15"/>
      <c r="DS32" s="15"/>
      <c r="DT32" s="15"/>
      <c r="DU32" s="15"/>
      <c r="DV32" s="15"/>
      <c r="DW32" s="15"/>
      <c r="DX32" s="15"/>
      <c r="DY32" s="15"/>
      <c r="DZ32" s="15"/>
      <c r="EA32" s="15"/>
      <c r="EB32" s="15"/>
      <c r="EC32" s="15"/>
      <c r="ED32" s="15"/>
      <c r="EE32" s="15"/>
      <c r="EF32" s="15"/>
      <c r="EG32" s="15"/>
      <c r="EH32" s="15"/>
      <c r="EI32" s="15"/>
      <c r="EJ32" s="15"/>
      <c r="EK32" s="15"/>
      <c r="EL32" s="15"/>
      <c r="EM32" s="15"/>
      <c r="EN32" s="15"/>
      <c r="EO32" s="15"/>
      <c r="EP32" s="15"/>
      <c r="EQ32" s="15"/>
      <c r="ER32" s="15"/>
      <c r="ES32" s="15"/>
      <c r="ET32" s="15"/>
      <c r="EU32" s="15"/>
      <c r="EV32" s="15"/>
      <c r="EW32" s="15"/>
      <c r="EX32" s="15"/>
      <c r="EY32" s="15"/>
      <c r="EZ32" s="15"/>
      <c r="FA32" s="15"/>
      <c r="FB32" s="15"/>
      <c r="FC32" s="15"/>
      <c r="FD32" s="15"/>
      <c r="FE32" s="15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zoomScaleNormal="100" zoomScaleSheetLayoutView="100" workbookViewId="0">
      <selection activeCell="AJ23" sqref="AJ23:BA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58" t="s">
        <v>7</v>
      </c>
      <c r="B6" s="58"/>
      <c r="C6" s="58"/>
      <c r="D6" s="58"/>
      <c r="E6" s="58"/>
      <c r="F6" s="58"/>
      <c r="G6" s="58"/>
      <c r="H6" s="58"/>
      <c r="I6" s="58"/>
      <c r="J6" s="58"/>
      <c r="K6" s="58"/>
      <c r="L6" s="58"/>
      <c r="M6" s="58"/>
      <c r="N6" s="58"/>
      <c r="O6" s="58"/>
      <c r="P6" s="58"/>
      <c r="Q6" s="58"/>
      <c r="R6" s="58"/>
      <c r="S6" s="58"/>
      <c r="T6" s="58"/>
      <c r="U6" s="58"/>
      <c r="V6" s="58"/>
      <c r="W6" s="58"/>
      <c r="X6" s="58"/>
      <c r="Y6" s="58"/>
      <c r="Z6" s="58"/>
      <c r="AA6" s="58"/>
      <c r="AB6" s="58"/>
      <c r="AC6" s="58"/>
      <c r="AD6" s="58"/>
      <c r="AE6" s="58"/>
      <c r="AF6" s="58"/>
      <c r="AG6" s="58"/>
      <c r="AH6" s="58"/>
      <c r="AI6" s="58"/>
      <c r="AJ6" s="58"/>
      <c r="AK6" s="58"/>
      <c r="AL6" s="58"/>
      <c r="AM6" s="58"/>
      <c r="AN6" s="58"/>
      <c r="AO6" s="58"/>
      <c r="AP6" s="58"/>
      <c r="AQ6" s="58"/>
      <c r="AR6" s="58"/>
      <c r="AS6" s="58"/>
      <c r="AT6" s="58"/>
      <c r="AU6" s="58"/>
      <c r="AV6" s="58"/>
      <c r="AW6" s="58"/>
      <c r="AX6" s="58"/>
      <c r="AY6" s="58"/>
      <c r="AZ6" s="58"/>
      <c r="BA6" s="58"/>
      <c r="BB6" s="58"/>
      <c r="BC6" s="58"/>
      <c r="BD6" s="58"/>
      <c r="BE6" s="58"/>
      <c r="BF6" s="58"/>
      <c r="BG6" s="58"/>
      <c r="BH6" s="58"/>
      <c r="BI6" s="58"/>
      <c r="BJ6" s="58"/>
      <c r="BK6" s="58"/>
      <c r="BL6" s="58"/>
      <c r="BM6" s="58"/>
      <c r="BN6" s="58"/>
      <c r="BO6" s="58"/>
      <c r="BP6" s="58"/>
      <c r="BQ6" s="58"/>
      <c r="BR6" s="58"/>
      <c r="BS6" s="58"/>
      <c r="BT6" s="58"/>
      <c r="BU6" s="58"/>
      <c r="BV6" s="58"/>
      <c r="BW6" s="58"/>
      <c r="BX6" s="58"/>
      <c r="BY6" s="58"/>
      <c r="BZ6" s="58"/>
      <c r="CA6" s="58"/>
      <c r="CB6" s="58"/>
      <c r="CC6" s="58"/>
      <c r="CD6" s="58"/>
      <c r="CE6" s="58"/>
      <c r="CF6" s="58"/>
      <c r="CG6" s="58"/>
      <c r="CH6" s="58"/>
      <c r="CI6" s="58"/>
      <c r="CJ6" s="58"/>
      <c r="CK6" s="58"/>
      <c r="CL6" s="58"/>
      <c r="CM6" s="58"/>
      <c r="CN6" s="58"/>
      <c r="CO6" s="58"/>
      <c r="CP6" s="58"/>
      <c r="CQ6" s="58"/>
      <c r="CR6" s="58"/>
      <c r="CS6" s="58"/>
      <c r="CT6" s="58"/>
      <c r="CU6" s="58"/>
      <c r="CV6" s="58"/>
      <c r="CW6" s="58"/>
      <c r="CX6" s="58"/>
      <c r="CY6" s="58"/>
      <c r="CZ6" s="58"/>
      <c r="DA6" s="58"/>
      <c r="DB6" s="58"/>
      <c r="DC6" s="58"/>
      <c r="DD6" s="58"/>
      <c r="DE6" s="58"/>
      <c r="DF6" s="58"/>
      <c r="DG6" s="58"/>
      <c r="DH6" s="58"/>
      <c r="DI6" s="58"/>
      <c r="DJ6" s="58"/>
      <c r="DK6" s="58"/>
      <c r="DL6" s="58"/>
      <c r="DM6" s="58"/>
      <c r="DN6" s="58"/>
      <c r="DO6" s="58"/>
      <c r="DP6" s="58"/>
      <c r="DQ6" s="58"/>
      <c r="DR6" s="58"/>
      <c r="DS6" s="58"/>
      <c r="DT6" s="58"/>
      <c r="DU6" s="58"/>
      <c r="DV6" s="58"/>
      <c r="DW6" s="58"/>
      <c r="DX6" s="58"/>
      <c r="DY6" s="58"/>
      <c r="DZ6" s="58"/>
      <c r="EA6" s="58"/>
      <c r="EB6" s="58"/>
      <c r="EC6" s="58"/>
      <c r="ED6" s="58"/>
      <c r="EE6" s="58"/>
      <c r="EF6" s="58"/>
      <c r="EG6" s="58"/>
      <c r="EH6" s="58"/>
      <c r="EI6" s="58"/>
      <c r="EJ6" s="58"/>
      <c r="EK6" s="58"/>
      <c r="EL6" s="58"/>
      <c r="EM6" s="58"/>
      <c r="EN6" s="58"/>
      <c r="EO6" s="58"/>
      <c r="EP6" s="58"/>
      <c r="EQ6" s="58"/>
      <c r="ER6" s="58"/>
      <c r="ES6" s="58"/>
      <c r="ET6" s="58"/>
      <c r="EU6" s="58"/>
      <c r="EV6" s="58"/>
      <c r="EW6" s="58"/>
      <c r="EX6" s="58"/>
      <c r="EY6" s="58"/>
      <c r="EZ6" s="58"/>
      <c r="FA6" s="58"/>
      <c r="FB6" s="58"/>
      <c r="FC6" s="58"/>
      <c r="FD6" s="58"/>
      <c r="FE6" s="58"/>
    </row>
    <row r="7" spans="1:161" s="2" customFormat="1" ht="15.75" customHeight="1" x14ac:dyDescent="0.25">
      <c r="A7" s="58" t="s">
        <v>8</v>
      </c>
      <c r="B7" s="58"/>
      <c r="C7" s="58"/>
      <c r="D7" s="58"/>
      <c r="E7" s="58"/>
      <c r="F7" s="58"/>
      <c r="G7" s="58"/>
      <c r="H7" s="58"/>
      <c r="I7" s="58"/>
      <c r="J7" s="58"/>
      <c r="K7" s="58"/>
      <c r="L7" s="58"/>
      <c r="M7" s="58"/>
      <c r="N7" s="58"/>
      <c r="O7" s="58"/>
      <c r="P7" s="58"/>
      <c r="Q7" s="58"/>
      <c r="R7" s="58"/>
      <c r="S7" s="58"/>
      <c r="T7" s="58"/>
      <c r="U7" s="58"/>
      <c r="V7" s="58"/>
      <c r="W7" s="58"/>
      <c r="X7" s="58"/>
      <c r="Y7" s="58"/>
      <c r="Z7" s="58"/>
      <c r="AA7" s="58"/>
      <c r="AB7" s="58"/>
      <c r="AC7" s="58"/>
      <c r="AD7" s="58"/>
      <c r="AE7" s="58"/>
      <c r="AF7" s="58"/>
      <c r="AG7" s="58"/>
      <c r="AH7" s="58"/>
      <c r="AI7" s="58"/>
      <c r="AJ7" s="58"/>
      <c r="AK7" s="58"/>
      <c r="AL7" s="58"/>
      <c r="AM7" s="58"/>
      <c r="AN7" s="58"/>
      <c r="AO7" s="58"/>
      <c r="AP7" s="58"/>
      <c r="AQ7" s="58"/>
      <c r="AR7" s="58"/>
      <c r="AS7" s="58"/>
      <c r="AT7" s="58"/>
      <c r="AU7" s="58"/>
      <c r="AV7" s="58"/>
      <c r="AW7" s="58"/>
      <c r="AX7" s="58"/>
      <c r="AY7" s="58"/>
      <c r="AZ7" s="58"/>
      <c r="BA7" s="58"/>
      <c r="BB7" s="58"/>
      <c r="BC7" s="58"/>
      <c r="BD7" s="58"/>
      <c r="BE7" s="58"/>
      <c r="BF7" s="58"/>
      <c r="BG7" s="58"/>
      <c r="BH7" s="58"/>
      <c r="BI7" s="58"/>
      <c r="BJ7" s="58"/>
      <c r="BK7" s="58"/>
      <c r="BL7" s="58"/>
      <c r="BM7" s="58"/>
      <c r="BN7" s="58"/>
      <c r="BO7" s="58"/>
      <c r="BP7" s="58"/>
      <c r="BQ7" s="58"/>
      <c r="BR7" s="58"/>
      <c r="BS7" s="58"/>
      <c r="BT7" s="58"/>
      <c r="BU7" s="58"/>
      <c r="BV7" s="58"/>
      <c r="BW7" s="58"/>
      <c r="BX7" s="58"/>
      <c r="BY7" s="58"/>
      <c r="BZ7" s="58"/>
      <c r="CA7" s="58"/>
      <c r="CB7" s="58"/>
      <c r="CC7" s="58"/>
      <c r="CD7" s="58"/>
      <c r="CE7" s="58"/>
      <c r="CF7" s="58"/>
      <c r="CG7" s="58"/>
      <c r="CH7" s="58"/>
      <c r="CI7" s="58"/>
      <c r="CJ7" s="58"/>
      <c r="CK7" s="58"/>
      <c r="CL7" s="58"/>
      <c r="CM7" s="58"/>
      <c r="CN7" s="58"/>
      <c r="CO7" s="58"/>
      <c r="CP7" s="58"/>
      <c r="CQ7" s="58"/>
      <c r="CR7" s="58"/>
      <c r="CS7" s="58"/>
      <c r="CT7" s="58"/>
      <c r="CU7" s="58"/>
      <c r="CV7" s="58"/>
      <c r="CW7" s="58"/>
      <c r="CX7" s="58"/>
      <c r="CY7" s="58"/>
      <c r="CZ7" s="58"/>
      <c r="DA7" s="58"/>
      <c r="DB7" s="58"/>
      <c r="DC7" s="58"/>
      <c r="DD7" s="58"/>
      <c r="DE7" s="58"/>
      <c r="DF7" s="58"/>
      <c r="DG7" s="58"/>
      <c r="DH7" s="58"/>
      <c r="DI7" s="58"/>
      <c r="DJ7" s="58"/>
      <c r="DK7" s="58"/>
      <c r="DL7" s="58"/>
      <c r="DM7" s="58"/>
      <c r="DN7" s="58"/>
      <c r="DO7" s="58"/>
      <c r="DP7" s="58"/>
      <c r="DQ7" s="58"/>
      <c r="DR7" s="58"/>
      <c r="DS7" s="58"/>
      <c r="DT7" s="58"/>
      <c r="DU7" s="58"/>
      <c r="DV7" s="58"/>
      <c r="DW7" s="58"/>
      <c r="DX7" s="58"/>
      <c r="DY7" s="58"/>
      <c r="DZ7" s="58"/>
      <c r="EA7" s="58"/>
      <c r="EB7" s="58"/>
      <c r="EC7" s="58"/>
      <c r="ED7" s="58"/>
      <c r="EE7" s="58"/>
      <c r="EF7" s="58"/>
      <c r="EG7" s="58"/>
      <c r="EH7" s="58"/>
      <c r="EI7" s="58"/>
      <c r="EJ7" s="58"/>
      <c r="EK7" s="58"/>
      <c r="EL7" s="58"/>
      <c r="EM7" s="58"/>
      <c r="EN7" s="58"/>
      <c r="EO7" s="58"/>
      <c r="EP7" s="58"/>
      <c r="EQ7" s="58"/>
      <c r="ER7" s="58"/>
      <c r="ES7" s="58"/>
      <c r="ET7" s="58"/>
      <c r="EU7" s="58"/>
      <c r="EV7" s="58"/>
      <c r="EW7" s="58"/>
      <c r="EX7" s="58"/>
      <c r="EY7" s="58"/>
      <c r="EZ7" s="58"/>
      <c r="FA7" s="58"/>
      <c r="FB7" s="58"/>
      <c r="FC7" s="58"/>
      <c r="FD7" s="58"/>
      <c r="FE7" s="58"/>
    </row>
    <row r="8" spans="1:161" s="2" customFormat="1" ht="15.75" customHeight="1" x14ac:dyDescent="0.25">
      <c r="A8" s="58" t="s">
        <v>9</v>
      </c>
      <c r="B8" s="58"/>
      <c r="C8" s="58"/>
      <c r="D8" s="58"/>
      <c r="E8" s="58"/>
      <c r="F8" s="58"/>
      <c r="G8" s="58"/>
      <c r="H8" s="58"/>
      <c r="I8" s="58"/>
      <c r="J8" s="58"/>
      <c r="K8" s="58"/>
      <c r="L8" s="58"/>
      <c r="M8" s="58"/>
      <c r="N8" s="58"/>
      <c r="O8" s="58"/>
      <c r="P8" s="58"/>
      <c r="Q8" s="58"/>
      <c r="R8" s="58"/>
      <c r="S8" s="58"/>
      <c r="T8" s="58"/>
      <c r="U8" s="58"/>
      <c r="V8" s="58"/>
      <c r="W8" s="58"/>
      <c r="X8" s="58"/>
      <c r="Y8" s="58"/>
      <c r="Z8" s="58"/>
      <c r="AA8" s="58"/>
      <c r="AB8" s="58"/>
      <c r="AC8" s="58"/>
      <c r="AD8" s="58"/>
      <c r="AE8" s="58"/>
      <c r="AF8" s="58"/>
      <c r="AG8" s="58"/>
      <c r="AH8" s="58"/>
      <c r="AI8" s="58"/>
      <c r="AJ8" s="58"/>
      <c r="AK8" s="58"/>
      <c r="AL8" s="58"/>
      <c r="AM8" s="58"/>
      <c r="AN8" s="58"/>
      <c r="AO8" s="58"/>
      <c r="AP8" s="58"/>
      <c r="AQ8" s="58"/>
      <c r="AR8" s="58"/>
      <c r="AS8" s="58"/>
      <c r="AT8" s="58"/>
      <c r="AU8" s="58"/>
      <c r="AV8" s="58"/>
      <c r="AW8" s="58"/>
      <c r="AX8" s="58"/>
      <c r="AY8" s="58"/>
      <c r="AZ8" s="58"/>
      <c r="BA8" s="58"/>
      <c r="BB8" s="58"/>
      <c r="BC8" s="58"/>
      <c r="BD8" s="58"/>
      <c r="BE8" s="58"/>
      <c r="BF8" s="58"/>
      <c r="BG8" s="58"/>
      <c r="BH8" s="58"/>
      <c r="BI8" s="58"/>
      <c r="BJ8" s="58"/>
      <c r="BK8" s="58"/>
      <c r="BL8" s="58"/>
      <c r="BM8" s="58"/>
      <c r="BN8" s="58"/>
      <c r="BO8" s="58"/>
      <c r="BP8" s="58"/>
      <c r="BQ8" s="58"/>
      <c r="BR8" s="58"/>
      <c r="BS8" s="58"/>
      <c r="BT8" s="58"/>
      <c r="BU8" s="58"/>
      <c r="BV8" s="58"/>
      <c r="BW8" s="58"/>
      <c r="BX8" s="58"/>
      <c r="BY8" s="58"/>
      <c r="BZ8" s="58"/>
      <c r="CA8" s="58"/>
      <c r="CB8" s="58"/>
      <c r="CC8" s="58"/>
      <c r="CD8" s="58"/>
      <c r="CE8" s="58"/>
      <c r="CF8" s="58"/>
      <c r="CG8" s="58"/>
      <c r="CH8" s="58"/>
      <c r="CI8" s="58"/>
      <c r="CJ8" s="58"/>
      <c r="CK8" s="58"/>
      <c r="CL8" s="58"/>
      <c r="CM8" s="58"/>
      <c r="CN8" s="58"/>
      <c r="CO8" s="58"/>
      <c r="CP8" s="58"/>
      <c r="CQ8" s="58"/>
      <c r="CR8" s="58"/>
      <c r="CS8" s="58"/>
      <c r="CT8" s="58"/>
      <c r="CU8" s="58"/>
      <c r="CV8" s="58"/>
      <c r="CW8" s="58"/>
      <c r="CX8" s="58"/>
      <c r="CY8" s="58"/>
      <c r="CZ8" s="58"/>
      <c r="DA8" s="58"/>
      <c r="DB8" s="58"/>
      <c r="DC8" s="58"/>
      <c r="DD8" s="58"/>
      <c r="DE8" s="58"/>
      <c r="DF8" s="58"/>
      <c r="DG8" s="58"/>
      <c r="DH8" s="58"/>
      <c r="DI8" s="58"/>
      <c r="DJ8" s="58"/>
      <c r="DK8" s="58"/>
      <c r="DL8" s="58"/>
      <c r="DM8" s="58"/>
      <c r="DN8" s="58"/>
      <c r="DO8" s="58"/>
      <c r="DP8" s="58"/>
      <c r="DQ8" s="58"/>
      <c r="DR8" s="58"/>
      <c r="DS8" s="58"/>
      <c r="DT8" s="58"/>
      <c r="DU8" s="58"/>
      <c r="DV8" s="58"/>
      <c r="DW8" s="58"/>
      <c r="DX8" s="58"/>
      <c r="DY8" s="58"/>
      <c r="DZ8" s="58"/>
      <c r="EA8" s="58"/>
      <c r="EB8" s="58"/>
      <c r="EC8" s="58"/>
      <c r="ED8" s="58"/>
      <c r="EE8" s="58"/>
      <c r="EF8" s="58"/>
      <c r="EG8" s="58"/>
      <c r="EH8" s="58"/>
      <c r="EI8" s="58"/>
      <c r="EJ8" s="58"/>
      <c r="EK8" s="58"/>
      <c r="EL8" s="58"/>
      <c r="EM8" s="58"/>
      <c r="EN8" s="58"/>
      <c r="EO8" s="58"/>
      <c r="EP8" s="58"/>
      <c r="EQ8" s="58"/>
      <c r="ER8" s="58"/>
      <c r="ES8" s="58"/>
      <c r="ET8" s="58"/>
      <c r="EU8" s="58"/>
      <c r="EV8" s="58"/>
      <c r="EW8" s="58"/>
      <c r="EX8" s="58"/>
      <c r="EY8" s="58"/>
      <c r="EZ8" s="58"/>
      <c r="FA8" s="58"/>
      <c r="FB8" s="58"/>
      <c r="FC8" s="58"/>
      <c r="FD8" s="58"/>
      <c r="FE8" s="58"/>
    </row>
    <row r="10" spans="1:161" s="2" customFormat="1" ht="15.75" x14ac:dyDescent="0.25">
      <c r="A10" s="59" t="s">
        <v>10</v>
      </c>
      <c r="B10" s="59"/>
      <c r="C10" s="59"/>
      <c r="D10" s="59"/>
      <c r="E10" s="59"/>
      <c r="F10" s="59"/>
      <c r="G10" s="59"/>
      <c r="H10" s="59"/>
      <c r="I10" s="59"/>
      <c r="J10" s="59"/>
      <c r="K10" s="59"/>
      <c r="L10" s="59"/>
      <c r="M10" s="59"/>
      <c r="N10" s="59"/>
      <c r="O10" s="59"/>
      <c r="P10" s="59"/>
      <c r="Q10" s="59"/>
      <c r="R10" s="59"/>
      <c r="S10" s="59"/>
      <c r="T10" s="59"/>
      <c r="U10" s="59"/>
      <c r="V10" s="59"/>
      <c r="W10" s="59"/>
      <c r="X10" s="59"/>
      <c r="Y10" s="59"/>
      <c r="Z10" s="59"/>
      <c r="AA10" s="59"/>
      <c r="AB10" s="59"/>
      <c r="AC10" s="59"/>
      <c r="AD10" s="59"/>
      <c r="AE10" s="59"/>
      <c r="AF10" s="59"/>
      <c r="AG10" s="59"/>
      <c r="AH10" s="59"/>
      <c r="AI10" s="59"/>
      <c r="AJ10" s="59"/>
      <c r="AK10" s="59"/>
      <c r="AL10" s="59"/>
      <c r="AM10" s="59"/>
      <c r="AN10" s="59"/>
      <c r="AO10" s="59"/>
      <c r="AP10" s="59"/>
      <c r="AQ10" s="59"/>
      <c r="AR10" s="59"/>
      <c r="AS10" s="59"/>
      <c r="AT10" s="59"/>
      <c r="AU10" s="59"/>
      <c r="AV10" s="59"/>
      <c r="AW10" s="59"/>
      <c r="AX10" s="59"/>
      <c r="AY10" s="59"/>
      <c r="AZ10" s="59"/>
      <c r="BA10" s="59"/>
      <c r="BB10" s="59"/>
      <c r="BC10" s="59"/>
      <c r="BD10" s="59"/>
      <c r="BE10" s="59"/>
      <c r="BF10" s="59"/>
      <c r="BG10" s="59"/>
      <c r="BH10" s="59"/>
      <c r="BI10" s="59"/>
      <c r="BJ10" s="59"/>
      <c r="BK10" s="59"/>
      <c r="BL10" s="59"/>
      <c r="BM10" s="59"/>
      <c r="BN10" s="59"/>
      <c r="BO10" s="59"/>
      <c r="BP10" s="59"/>
      <c r="BQ10" s="59"/>
      <c r="BR10" s="59"/>
      <c r="BS10" s="59"/>
      <c r="BT10" s="59"/>
      <c r="BU10" s="59"/>
      <c r="BV10" s="59"/>
      <c r="BW10" s="59"/>
      <c r="BX10" s="59"/>
      <c r="BY10" s="59"/>
      <c r="BZ10" s="59"/>
      <c r="CA10" s="59"/>
      <c r="CB10" s="59"/>
      <c r="CC10" s="59"/>
      <c r="CD10" s="59"/>
      <c r="CE10" s="59"/>
      <c r="CF10" s="59"/>
      <c r="CG10" s="59"/>
      <c r="CH10" s="59"/>
      <c r="CI10" s="59"/>
      <c r="CJ10" s="59"/>
      <c r="CK10" s="59"/>
      <c r="CL10" s="59"/>
      <c r="CM10" s="59"/>
      <c r="CN10" s="59"/>
      <c r="CO10" s="59"/>
      <c r="CP10" s="59"/>
      <c r="CQ10" s="59"/>
      <c r="CR10" s="59"/>
      <c r="CS10" s="59"/>
      <c r="CT10" s="59"/>
      <c r="CU10" s="59"/>
      <c r="CV10" s="59"/>
      <c r="CW10" s="59"/>
      <c r="CX10" s="59"/>
      <c r="CY10" s="59"/>
      <c r="CZ10" s="59"/>
      <c r="DA10" s="59"/>
      <c r="DB10" s="59"/>
      <c r="DC10" s="59"/>
      <c r="DD10" s="59"/>
      <c r="DE10" s="59"/>
      <c r="DF10" s="59"/>
      <c r="DG10" s="59"/>
      <c r="DH10" s="59"/>
      <c r="DI10" s="59"/>
      <c r="DJ10" s="59"/>
      <c r="DK10" s="59"/>
      <c r="DL10" s="59"/>
      <c r="DM10" s="59"/>
      <c r="DN10" s="59"/>
      <c r="DO10" s="59"/>
      <c r="DP10" s="59"/>
      <c r="DQ10" s="59"/>
      <c r="DR10" s="59"/>
      <c r="DS10" s="59"/>
      <c r="DT10" s="59"/>
      <c r="DU10" s="59"/>
      <c r="DV10" s="59"/>
      <c r="DW10" s="59"/>
      <c r="DX10" s="59"/>
      <c r="DY10" s="59"/>
      <c r="DZ10" s="59"/>
      <c r="EA10" s="59"/>
      <c r="EB10" s="59"/>
      <c r="EC10" s="59"/>
      <c r="ED10" s="59"/>
      <c r="EE10" s="59"/>
      <c r="EF10" s="59"/>
      <c r="EG10" s="59"/>
      <c r="EH10" s="59"/>
      <c r="EI10" s="59"/>
      <c r="EJ10" s="59"/>
      <c r="EK10" s="59"/>
      <c r="EL10" s="59"/>
      <c r="EM10" s="59"/>
      <c r="EN10" s="59"/>
      <c r="EO10" s="59"/>
      <c r="EP10" s="59"/>
      <c r="EQ10" s="59"/>
      <c r="ER10" s="59"/>
      <c r="ES10" s="59"/>
      <c r="ET10" s="59"/>
      <c r="EU10" s="59"/>
      <c r="EV10" s="59"/>
      <c r="EW10" s="59"/>
      <c r="EX10" s="59"/>
      <c r="EY10" s="59"/>
      <c r="EZ10" s="59"/>
      <c r="FA10" s="59"/>
      <c r="FB10" s="59"/>
      <c r="FC10" s="59"/>
      <c r="FD10" s="59"/>
      <c r="FE10" s="59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60" t="s">
        <v>30</v>
      </c>
      <c r="AC12" s="60"/>
      <c r="AD12" s="60"/>
      <c r="AE12" s="60"/>
      <c r="AF12" s="60"/>
      <c r="AG12" s="60"/>
      <c r="AH12" s="60"/>
      <c r="AI12" s="60"/>
      <c r="AJ12" s="60"/>
      <c r="AK12" s="60"/>
      <c r="AL12" s="60"/>
      <c r="AM12" s="60"/>
      <c r="AN12" s="60"/>
      <c r="AO12" s="60"/>
      <c r="AP12" s="60"/>
      <c r="AQ12" s="60"/>
      <c r="AR12" s="60"/>
      <c r="AS12" s="60"/>
      <c r="AT12" s="60"/>
      <c r="AU12" s="60"/>
      <c r="AV12" s="60"/>
      <c r="AW12" s="60"/>
      <c r="AX12" s="60"/>
      <c r="AY12" s="60"/>
      <c r="AZ12" s="60"/>
      <c r="BA12" s="60"/>
      <c r="BB12" s="60"/>
      <c r="BC12" s="60"/>
      <c r="BD12" s="60"/>
      <c r="BE12" s="60"/>
      <c r="BF12" s="60"/>
      <c r="BG12" s="60"/>
      <c r="BH12" s="60"/>
      <c r="BI12" s="60"/>
      <c r="BJ12" s="60"/>
      <c r="BK12" s="60"/>
      <c r="BL12" s="60"/>
      <c r="BM12" s="60"/>
      <c r="BN12" s="60"/>
      <c r="BO12" s="60"/>
      <c r="BP12" s="60"/>
      <c r="BQ12" s="60"/>
      <c r="BR12" s="60"/>
      <c r="BS12" s="60"/>
      <c r="BT12" s="60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60" t="s">
        <v>31</v>
      </c>
      <c r="Z14" s="60"/>
      <c r="AA14" s="60"/>
      <c r="AB14" s="60"/>
      <c r="AC14" s="60"/>
      <c r="AD14" s="60"/>
      <c r="AE14" s="60"/>
      <c r="AF14" s="60"/>
      <c r="AG14" s="60"/>
      <c r="AH14" s="60"/>
      <c r="AI14" s="60"/>
      <c r="AJ14" s="60"/>
      <c r="AK14" s="60"/>
      <c r="AL14" s="60"/>
      <c r="AM14" s="60"/>
      <c r="AN14" s="60"/>
      <c r="AO14" s="60"/>
      <c r="AP14" s="60"/>
      <c r="AQ14" s="60"/>
      <c r="AR14" s="60"/>
      <c r="AS14" s="60"/>
      <c r="AT14" s="60"/>
      <c r="AU14" s="60"/>
      <c r="AV14" s="60"/>
      <c r="AW14" s="60"/>
      <c r="AX14" s="60"/>
      <c r="AY14" s="60"/>
      <c r="AZ14" s="60"/>
      <c r="BA14" s="60"/>
      <c r="BB14" s="60"/>
      <c r="BC14" s="60"/>
      <c r="BD14" s="60"/>
      <c r="BE14" s="60"/>
      <c r="BF14" s="60"/>
      <c r="BG14" s="60"/>
      <c r="BH14" s="60"/>
      <c r="BI14" s="60"/>
      <c r="BJ14" s="60"/>
      <c r="BK14" s="60"/>
      <c r="BL14" s="60"/>
      <c r="BM14" s="60"/>
      <c r="BN14" s="60"/>
      <c r="BO14" s="60"/>
      <c r="BP14" s="60"/>
      <c r="BQ14" s="60"/>
      <c r="BR14" s="60"/>
      <c r="BS14" s="60"/>
      <c r="BT14" s="60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48" t="s">
        <v>47</v>
      </c>
      <c r="U16" s="48"/>
      <c r="V16" s="48"/>
      <c r="W16" s="48"/>
      <c r="X16" s="48"/>
      <c r="Y16" s="48"/>
      <c r="Z16" s="48"/>
      <c r="AA16" s="48"/>
      <c r="AB16" s="48"/>
      <c r="AC16" s="48"/>
      <c r="AD16" s="48"/>
      <c r="AE16" s="48"/>
      <c r="AF16" s="48"/>
      <c r="AG16" s="48"/>
      <c r="AH16" s="48"/>
      <c r="AI16" s="48"/>
      <c r="AJ16" s="48"/>
      <c r="AK16" s="48"/>
      <c r="AL16" s="48"/>
      <c r="AM16" s="48"/>
      <c r="AN16" s="48"/>
      <c r="AO16" s="48"/>
      <c r="AP16" s="48"/>
      <c r="AQ16" s="48"/>
      <c r="AR16" s="48"/>
      <c r="AS16" s="48"/>
      <c r="AT16" s="48"/>
      <c r="AU16" s="48"/>
      <c r="AV16" s="48"/>
      <c r="AW16" s="48"/>
      <c r="AX16" s="48"/>
      <c r="AY16" s="48"/>
      <c r="AZ16" s="48"/>
      <c r="BA16" s="48"/>
      <c r="BB16" s="48"/>
      <c r="BC16" s="48"/>
      <c r="BD16" s="48"/>
      <c r="BE16" s="48"/>
      <c r="BF16" s="48"/>
      <c r="BG16" s="48"/>
      <c r="BH16" s="48"/>
      <c r="BI16" s="48"/>
      <c r="BJ16" s="48"/>
      <c r="BK16" s="48"/>
      <c r="BL16" s="48"/>
      <c r="BM16" s="48"/>
      <c r="BN16" s="48"/>
      <c r="BO16" s="48"/>
      <c r="BP16" s="48"/>
      <c r="BQ16" s="48"/>
      <c r="BR16" s="48"/>
      <c r="BS16" s="48"/>
      <c r="BT16" s="48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49"/>
      <c r="B18" s="50"/>
      <c r="C18" s="50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1"/>
      <c r="R18" s="26"/>
      <c r="S18" s="27"/>
      <c r="T18" s="27"/>
      <c r="U18" s="27"/>
      <c r="V18" s="27"/>
      <c r="W18" s="27"/>
      <c r="X18" s="27"/>
      <c r="Y18" s="27"/>
      <c r="Z18" s="27"/>
      <c r="AA18" s="27"/>
      <c r="AB18" s="27"/>
      <c r="AC18" s="27"/>
      <c r="AD18" s="27"/>
      <c r="AE18" s="27"/>
      <c r="AF18" s="27"/>
      <c r="AG18" s="27"/>
      <c r="AH18" s="27"/>
      <c r="AI18" s="28"/>
      <c r="AJ18" s="26" t="s">
        <v>15</v>
      </c>
      <c r="AK18" s="27"/>
      <c r="AL18" s="27"/>
      <c r="AM18" s="27"/>
      <c r="AN18" s="27"/>
      <c r="AO18" s="27"/>
      <c r="AP18" s="27"/>
      <c r="AQ18" s="27"/>
      <c r="AR18" s="27"/>
      <c r="AS18" s="27"/>
      <c r="AT18" s="27"/>
      <c r="AU18" s="27"/>
      <c r="AV18" s="27"/>
      <c r="AW18" s="27"/>
      <c r="AX18" s="27"/>
      <c r="AY18" s="27"/>
      <c r="AZ18" s="27"/>
      <c r="BA18" s="28"/>
      <c r="BB18" s="35" t="s">
        <v>20</v>
      </c>
      <c r="BC18" s="36"/>
      <c r="BD18" s="36"/>
      <c r="BE18" s="36"/>
      <c r="BF18" s="36"/>
      <c r="BG18" s="36"/>
      <c r="BH18" s="36"/>
      <c r="BI18" s="36"/>
      <c r="BJ18" s="36"/>
      <c r="BK18" s="36"/>
      <c r="BL18" s="36"/>
      <c r="BM18" s="36"/>
      <c r="BN18" s="36"/>
      <c r="BO18" s="36"/>
      <c r="BP18" s="36"/>
      <c r="BQ18" s="36"/>
      <c r="BR18" s="36"/>
      <c r="BS18" s="36"/>
      <c r="BT18" s="36"/>
      <c r="BU18" s="36"/>
      <c r="BV18" s="36"/>
      <c r="BW18" s="36"/>
      <c r="BX18" s="36"/>
      <c r="BY18" s="36"/>
      <c r="BZ18" s="36"/>
      <c r="CA18" s="36"/>
      <c r="CB18" s="36"/>
      <c r="CC18" s="36"/>
      <c r="CD18" s="36"/>
      <c r="CE18" s="36"/>
      <c r="CF18" s="36"/>
      <c r="CG18" s="37"/>
      <c r="CH18" s="26" t="s">
        <v>21</v>
      </c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27"/>
      <c r="CW18" s="27"/>
      <c r="CX18" s="27"/>
      <c r="CY18" s="27"/>
      <c r="CZ18" s="27"/>
      <c r="DA18" s="27"/>
      <c r="DB18" s="28"/>
      <c r="DC18" s="26" t="s">
        <v>22</v>
      </c>
      <c r="DD18" s="27"/>
      <c r="DE18" s="27"/>
      <c r="DF18" s="27"/>
      <c r="DG18" s="27"/>
      <c r="DH18" s="27"/>
      <c r="DI18" s="27"/>
      <c r="DJ18" s="27"/>
      <c r="DK18" s="27"/>
      <c r="DL18" s="27"/>
      <c r="DM18" s="27"/>
      <c r="DN18" s="27"/>
      <c r="DO18" s="27"/>
      <c r="DP18" s="27"/>
      <c r="DQ18" s="27"/>
      <c r="DR18" s="27"/>
      <c r="DS18" s="27"/>
      <c r="DT18" s="28"/>
      <c r="DU18" s="35" t="s">
        <v>23</v>
      </c>
      <c r="DV18" s="36"/>
      <c r="DW18" s="36"/>
      <c r="DX18" s="36"/>
      <c r="DY18" s="36"/>
      <c r="DZ18" s="36"/>
      <c r="EA18" s="36"/>
      <c r="EB18" s="36"/>
      <c r="EC18" s="36"/>
      <c r="ED18" s="36"/>
      <c r="EE18" s="36"/>
      <c r="EF18" s="36"/>
      <c r="EG18" s="36"/>
      <c r="EH18" s="36"/>
      <c r="EI18" s="36"/>
      <c r="EJ18" s="36"/>
      <c r="EK18" s="36"/>
      <c r="EL18" s="36"/>
      <c r="EM18" s="36"/>
      <c r="EN18" s="37"/>
      <c r="EO18" s="26" t="s">
        <v>24</v>
      </c>
      <c r="EP18" s="27"/>
      <c r="EQ18" s="27"/>
      <c r="ER18" s="27"/>
      <c r="ES18" s="27"/>
      <c r="ET18" s="27"/>
      <c r="EU18" s="27"/>
      <c r="EV18" s="27"/>
      <c r="EW18" s="27"/>
      <c r="EX18" s="27"/>
      <c r="EY18" s="27"/>
      <c r="EZ18" s="27"/>
      <c r="FA18" s="27"/>
      <c r="FB18" s="27"/>
      <c r="FC18" s="27"/>
      <c r="FD18" s="27"/>
      <c r="FE18" s="28"/>
    </row>
    <row r="19" spans="1:161" s="9" customFormat="1" ht="15" customHeight="1" x14ac:dyDescent="0.2">
      <c r="A19" s="52"/>
      <c r="B19" s="53"/>
      <c r="C19" s="53"/>
      <c r="D19" s="53"/>
      <c r="E19" s="53"/>
      <c r="F19" s="53"/>
      <c r="G19" s="53"/>
      <c r="H19" s="53"/>
      <c r="I19" s="53"/>
      <c r="J19" s="53"/>
      <c r="K19" s="53"/>
      <c r="L19" s="53"/>
      <c r="M19" s="53"/>
      <c r="N19" s="53"/>
      <c r="O19" s="53"/>
      <c r="P19" s="53"/>
      <c r="Q19" s="54"/>
      <c r="R19" s="29"/>
      <c r="S19" s="30"/>
      <c r="T19" s="30"/>
      <c r="U19" s="30"/>
      <c r="V19" s="30"/>
      <c r="W19" s="30"/>
      <c r="X19" s="30"/>
      <c r="Y19" s="30"/>
      <c r="Z19" s="30"/>
      <c r="AA19" s="30"/>
      <c r="AB19" s="30"/>
      <c r="AC19" s="30"/>
      <c r="AD19" s="30"/>
      <c r="AE19" s="30"/>
      <c r="AF19" s="30"/>
      <c r="AG19" s="30"/>
      <c r="AH19" s="30"/>
      <c r="AI19" s="31"/>
      <c r="AJ19" s="29"/>
      <c r="AK19" s="30"/>
      <c r="AL19" s="30"/>
      <c r="AM19" s="30"/>
      <c r="AN19" s="30"/>
      <c r="AO19" s="30"/>
      <c r="AP19" s="30"/>
      <c r="AQ19" s="30"/>
      <c r="AR19" s="30"/>
      <c r="AS19" s="30"/>
      <c r="AT19" s="30"/>
      <c r="AU19" s="30"/>
      <c r="AV19" s="30"/>
      <c r="AW19" s="30"/>
      <c r="AX19" s="30"/>
      <c r="AY19" s="30"/>
      <c r="AZ19" s="30"/>
      <c r="BA19" s="31"/>
      <c r="BB19" s="38" t="s">
        <v>16</v>
      </c>
      <c r="BC19" s="39"/>
      <c r="BD19" s="39"/>
      <c r="BE19" s="39"/>
      <c r="BF19" s="39"/>
      <c r="BG19" s="39"/>
      <c r="BH19" s="39"/>
      <c r="BI19" s="39"/>
      <c r="BJ19" s="39"/>
      <c r="BK19" s="39"/>
      <c r="BL19" s="39"/>
      <c r="BM19" s="39"/>
      <c r="BN19" s="39"/>
      <c r="BO19" s="39"/>
      <c r="BP19" s="39"/>
      <c r="BQ19" s="40"/>
      <c r="BR19" s="38" t="s">
        <v>17</v>
      </c>
      <c r="BS19" s="39"/>
      <c r="BT19" s="39"/>
      <c r="BU19" s="39"/>
      <c r="BV19" s="39"/>
      <c r="BW19" s="39"/>
      <c r="BX19" s="39"/>
      <c r="BY19" s="39"/>
      <c r="BZ19" s="39"/>
      <c r="CA19" s="39"/>
      <c r="CB19" s="39"/>
      <c r="CC19" s="39"/>
      <c r="CD19" s="39"/>
      <c r="CE19" s="39"/>
      <c r="CF19" s="39"/>
      <c r="CG19" s="40"/>
      <c r="CH19" s="29"/>
      <c r="CI19" s="30"/>
      <c r="CJ19" s="30"/>
      <c r="CK19" s="30"/>
      <c r="CL19" s="30"/>
      <c r="CM19" s="30"/>
      <c r="CN19" s="30"/>
      <c r="CO19" s="30"/>
      <c r="CP19" s="30"/>
      <c r="CQ19" s="30"/>
      <c r="CR19" s="30"/>
      <c r="CS19" s="30"/>
      <c r="CT19" s="30"/>
      <c r="CU19" s="30"/>
      <c r="CV19" s="30"/>
      <c r="CW19" s="30"/>
      <c r="CX19" s="30"/>
      <c r="CY19" s="30"/>
      <c r="CZ19" s="30"/>
      <c r="DA19" s="30"/>
      <c r="DB19" s="31"/>
      <c r="DC19" s="29"/>
      <c r="DD19" s="30"/>
      <c r="DE19" s="30"/>
      <c r="DF19" s="30"/>
      <c r="DG19" s="30"/>
      <c r="DH19" s="30"/>
      <c r="DI19" s="30"/>
      <c r="DJ19" s="30"/>
      <c r="DK19" s="30"/>
      <c r="DL19" s="30"/>
      <c r="DM19" s="30"/>
      <c r="DN19" s="30"/>
      <c r="DO19" s="30"/>
      <c r="DP19" s="30"/>
      <c r="DQ19" s="30"/>
      <c r="DR19" s="30"/>
      <c r="DS19" s="30"/>
      <c r="DT19" s="31"/>
      <c r="DU19" s="41" t="s">
        <v>18</v>
      </c>
      <c r="DV19" s="42"/>
      <c r="DW19" s="42"/>
      <c r="DX19" s="42"/>
      <c r="DY19" s="42"/>
      <c r="DZ19" s="42"/>
      <c r="EA19" s="42"/>
      <c r="EB19" s="42"/>
      <c r="EC19" s="42"/>
      <c r="ED19" s="43"/>
      <c r="EE19" s="41" t="s">
        <v>19</v>
      </c>
      <c r="EF19" s="42"/>
      <c r="EG19" s="42"/>
      <c r="EH19" s="42"/>
      <c r="EI19" s="42"/>
      <c r="EJ19" s="42"/>
      <c r="EK19" s="42"/>
      <c r="EL19" s="42"/>
      <c r="EM19" s="42"/>
      <c r="EN19" s="43"/>
      <c r="EO19" s="29"/>
      <c r="EP19" s="30"/>
      <c r="EQ19" s="30"/>
      <c r="ER19" s="30"/>
      <c r="ES19" s="30"/>
      <c r="ET19" s="30"/>
      <c r="EU19" s="30"/>
      <c r="EV19" s="30"/>
      <c r="EW19" s="30"/>
      <c r="EX19" s="30"/>
      <c r="EY19" s="30"/>
      <c r="EZ19" s="30"/>
      <c r="FA19" s="30"/>
      <c r="FB19" s="30"/>
      <c r="FC19" s="30"/>
      <c r="FD19" s="30"/>
      <c r="FE19" s="31"/>
    </row>
    <row r="20" spans="1:161" s="9" customFormat="1" ht="15" customHeight="1" x14ac:dyDescent="0.2">
      <c r="A20" s="55"/>
      <c r="B20" s="56"/>
      <c r="C20" s="56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7"/>
      <c r="R20" s="32"/>
      <c r="S20" s="33"/>
      <c r="T20" s="33"/>
      <c r="U20" s="33"/>
      <c r="V20" s="33"/>
      <c r="W20" s="33"/>
      <c r="X20" s="33"/>
      <c r="Y20" s="33"/>
      <c r="Z20" s="33"/>
      <c r="AA20" s="33"/>
      <c r="AB20" s="33"/>
      <c r="AC20" s="33"/>
      <c r="AD20" s="33"/>
      <c r="AE20" s="33"/>
      <c r="AF20" s="33"/>
      <c r="AG20" s="33"/>
      <c r="AH20" s="33"/>
      <c r="AI20" s="34"/>
      <c r="AJ20" s="32"/>
      <c r="AK20" s="33"/>
      <c r="AL20" s="33"/>
      <c r="AM20" s="33"/>
      <c r="AN20" s="33"/>
      <c r="AO20" s="33"/>
      <c r="AP20" s="33"/>
      <c r="AQ20" s="33"/>
      <c r="AR20" s="33"/>
      <c r="AS20" s="33"/>
      <c r="AT20" s="33"/>
      <c r="AU20" s="33"/>
      <c r="AV20" s="33"/>
      <c r="AW20" s="33"/>
      <c r="AX20" s="33"/>
      <c r="AY20" s="33"/>
      <c r="AZ20" s="33"/>
      <c r="BA20" s="34"/>
      <c r="BB20" s="47" t="s">
        <v>18</v>
      </c>
      <c r="BC20" s="47"/>
      <c r="BD20" s="47"/>
      <c r="BE20" s="47"/>
      <c r="BF20" s="47"/>
      <c r="BG20" s="47"/>
      <c r="BH20" s="47"/>
      <c r="BI20" s="47"/>
      <c r="BJ20" s="47" t="s">
        <v>19</v>
      </c>
      <c r="BK20" s="47"/>
      <c r="BL20" s="47"/>
      <c r="BM20" s="47"/>
      <c r="BN20" s="47"/>
      <c r="BO20" s="47"/>
      <c r="BP20" s="47"/>
      <c r="BQ20" s="47"/>
      <c r="BR20" s="47" t="s">
        <v>18</v>
      </c>
      <c r="BS20" s="47"/>
      <c r="BT20" s="47"/>
      <c r="BU20" s="47"/>
      <c r="BV20" s="47"/>
      <c r="BW20" s="47"/>
      <c r="BX20" s="47"/>
      <c r="BY20" s="47"/>
      <c r="BZ20" s="47" t="s">
        <v>19</v>
      </c>
      <c r="CA20" s="47"/>
      <c r="CB20" s="47"/>
      <c r="CC20" s="47"/>
      <c r="CD20" s="47"/>
      <c r="CE20" s="47"/>
      <c r="CF20" s="47"/>
      <c r="CG20" s="47"/>
      <c r="CH20" s="32"/>
      <c r="CI20" s="33"/>
      <c r="CJ20" s="33"/>
      <c r="CK20" s="33"/>
      <c r="CL20" s="33"/>
      <c r="CM20" s="33"/>
      <c r="CN20" s="33"/>
      <c r="CO20" s="33"/>
      <c r="CP20" s="33"/>
      <c r="CQ20" s="33"/>
      <c r="CR20" s="33"/>
      <c r="CS20" s="33"/>
      <c r="CT20" s="33"/>
      <c r="CU20" s="33"/>
      <c r="CV20" s="33"/>
      <c r="CW20" s="33"/>
      <c r="CX20" s="33"/>
      <c r="CY20" s="33"/>
      <c r="CZ20" s="33"/>
      <c r="DA20" s="33"/>
      <c r="DB20" s="34"/>
      <c r="DC20" s="32"/>
      <c r="DD20" s="33"/>
      <c r="DE20" s="33"/>
      <c r="DF20" s="33"/>
      <c r="DG20" s="33"/>
      <c r="DH20" s="33"/>
      <c r="DI20" s="33"/>
      <c r="DJ20" s="33"/>
      <c r="DK20" s="33"/>
      <c r="DL20" s="33"/>
      <c r="DM20" s="33"/>
      <c r="DN20" s="33"/>
      <c r="DO20" s="33"/>
      <c r="DP20" s="33"/>
      <c r="DQ20" s="33"/>
      <c r="DR20" s="33"/>
      <c r="DS20" s="33"/>
      <c r="DT20" s="34"/>
      <c r="DU20" s="44"/>
      <c r="DV20" s="45"/>
      <c r="DW20" s="45"/>
      <c r="DX20" s="45"/>
      <c r="DY20" s="45"/>
      <c r="DZ20" s="45"/>
      <c r="EA20" s="45"/>
      <c r="EB20" s="45"/>
      <c r="EC20" s="45"/>
      <c r="ED20" s="46"/>
      <c r="EE20" s="44"/>
      <c r="EF20" s="45"/>
      <c r="EG20" s="45"/>
      <c r="EH20" s="45"/>
      <c r="EI20" s="45"/>
      <c r="EJ20" s="45"/>
      <c r="EK20" s="45"/>
      <c r="EL20" s="45"/>
      <c r="EM20" s="45"/>
      <c r="EN20" s="46"/>
      <c r="EO20" s="32"/>
      <c r="EP20" s="33"/>
      <c r="EQ20" s="33"/>
      <c r="ER20" s="33"/>
      <c r="ES20" s="33"/>
      <c r="ET20" s="33"/>
      <c r="EU20" s="33"/>
      <c r="EV20" s="33"/>
      <c r="EW20" s="33"/>
      <c r="EX20" s="33"/>
      <c r="EY20" s="33"/>
      <c r="EZ20" s="33"/>
      <c r="FA20" s="33"/>
      <c r="FB20" s="33"/>
      <c r="FC20" s="33"/>
      <c r="FD20" s="33"/>
      <c r="FE20" s="34"/>
    </row>
    <row r="21" spans="1:161" s="9" customFormat="1" ht="14.25" customHeight="1" x14ac:dyDescent="0.2">
      <c r="A21" s="23">
        <v>1</v>
      </c>
      <c r="B21" s="24"/>
      <c r="C21" s="24"/>
      <c r="D21" s="24"/>
      <c r="E21" s="24"/>
      <c r="F21" s="24"/>
      <c r="G21" s="24"/>
      <c r="H21" s="24"/>
      <c r="I21" s="24"/>
      <c r="J21" s="24"/>
      <c r="K21" s="24"/>
      <c r="L21" s="24"/>
      <c r="M21" s="24"/>
      <c r="N21" s="24"/>
      <c r="O21" s="24"/>
      <c r="P21" s="24"/>
      <c r="Q21" s="25"/>
      <c r="R21" s="23">
        <v>2</v>
      </c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5"/>
      <c r="AJ21" s="16">
        <v>3</v>
      </c>
      <c r="AK21" s="16"/>
      <c r="AL21" s="16"/>
      <c r="AM21" s="16"/>
      <c r="AN21" s="16"/>
      <c r="AO21" s="16"/>
      <c r="AP21" s="16"/>
      <c r="AQ21" s="16"/>
      <c r="AR21" s="16"/>
      <c r="AS21" s="16"/>
      <c r="AT21" s="16"/>
      <c r="AU21" s="16"/>
      <c r="AV21" s="16"/>
      <c r="AW21" s="16"/>
      <c r="AX21" s="16"/>
      <c r="AY21" s="16"/>
      <c r="AZ21" s="16"/>
      <c r="BA21" s="16"/>
      <c r="BB21" s="16">
        <v>4</v>
      </c>
      <c r="BC21" s="16"/>
      <c r="BD21" s="16"/>
      <c r="BE21" s="16"/>
      <c r="BF21" s="16"/>
      <c r="BG21" s="16"/>
      <c r="BH21" s="16"/>
      <c r="BI21" s="16"/>
      <c r="BJ21" s="16">
        <v>5</v>
      </c>
      <c r="BK21" s="16"/>
      <c r="BL21" s="16"/>
      <c r="BM21" s="16"/>
      <c r="BN21" s="16"/>
      <c r="BO21" s="16"/>
      <c r="BP21" s="16"/>
      <c r="BQ21" s="16"/>
      <c r="BR21" s="16">
        <v>6</v>
      </c>
      <c r="BS21" s="16"/>
      <c r="BT21" s="16"/>
      <c r="BU21" s="16"/>
      <c r="BV21" s="16"/>
      <c r="BW21" s="16"/>
      <c r="BX21" s="16"/>
      <c r="BY21" s="16"/>
      <c r="BZ21" s="16">
        <v>7</v>
      </c>
      <c r="CA21" s="16"/>
      <c r="CB21" s="16"/>
      <c r="CC21" s="16"/>
      <c r="CD21" s="16"/>
      <c r="CE21" s="16"/>
      <c r="CF21" s="16"/>
      <c r="CG21" s="16"/>
      <c r="CH21" s="16">
        <v>8</v>
      </c>
      <c r="CI21" s="16"/>
      <c r="CJ21" s="16"/>
      <c r="CK21" s="16"/>
      <c r="CL21" s="16"/>
      <c r="CM21" s="16"/>
      <c r="CN21" s="16"/>
      <c r="CO21" s="16"/>
      <c r="CP21" s="16"/>
      <c r="CQ21" s="16"/>
      <c r="CR21" s="16"/>
      <c r="CS21" s="16"/>
      <c r="CT21" s="16"/>
      <c r="CU21" s="16"/>
      <c r="CV21" s="16"/>
      <c r="CW21" s="16"/>
      <c r="CX21" s="16"/>
      <c r="CY21" s="16"/>
      <c r="CZ21" s="16"/>
      <c r="DA21" s="16"/>
      <c r="DB21" s="16"/>
      <c r="DC21" s="16">
        <v>9</v>
      </c>
      <c r="DD21" s="16"/>
      <c r="DE21" s="16"/>
      <c r="DF21" s="16"/>
      <c r="DG21" s="16"/>
      <c r="DH21" s="16"/>
      <c r="DI21" s="16"/>
      <c r="DJ21" s="16"/>
      <c r="DK21" s="16"/>
      <c r="DL21" s="16"/>
      <c r="DM21" s="16"/>
      <c r="DN21" s="16"/>
      <c r="DO21" s="16"/>
      <c r="DP21" s="16"/>
      <c r="DQ21" s="16"/>
      <c r="DR21" s="16"/>
      <c r="DS21" s="16"/>
      <c r="DT21" s="16"/>
      <c r="DU21" s="16">
        <v>10</v>
      </c>
      <c r="DV21" s="16"/>
      <c r="DW21" s="16"/>
      <c r="DX21" s="16"/>
      <c r="DY21" s="16"/>
      <c r="DZ21" s="16"/>
      <c r="EA21" s="16"/>
      <c r="EB21" s="16"/>
      <c r="EC21" s="16"/>
      <c r="ED21" s="16"/>
      <c r="EE21" s="16">
        <v>11</v>
      </c>
      <c r="EF21" s="16"/>
      <c r="EG21" s="16"/>
      <c r="EH21" s="16"/>
      <c r="EI21" s="16"/>
      <c r="EJ21" s="16"/>
      <c r="EK21" s="16"/>
      <c r="EL21" s="16"/>
      <c r="EM21" s="16"/>
      <c r="EN21" s="16"/>
      <c r="EO21" s="16">
        <v>12</v>
      </c>
      <c r="EP21" s="16"/>
      <c r="EQ21" s="16"/>
      <c r="ER21" s="16"/>
      <c r="ES21" s="16"/>
      <c r="ET21" s="16"/>
      <c r="EU21" s="16"/>
      <c r="EV21" s="16"/>
      <c r="EW21" s="16"/>
      <c r="EX21" s="16"/>
      <c r="EY21" s="16"/>
      <c r="EZ21" s="16"/>
      <c r="FA21" s="16"/>
      <c r="FB21" s="16"/>
      <c r="FC21" s="16"/>
      <c r="FD21" s="16"/>
      <c r="FE21" s="16"/>
    </row>
    <row r="22" spans="1:161" s="9" customFormat="1" ht="13.5" customHeight="1" x14ac:dyDescent="0.2">
      <c r="A22" s="10"/>
      <c r="B22" s="17" t="s">
        <v>11</v>
      </c>
      <c r="C22" s="17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  <c r="O22" s="17"/>
      <c r="P22" s="17"/>
      <c r="Q22" s="18"/>
      <c r="R22" s="10"/>
      <c r="S22" s="19" t="s">
        <v>12</v>
      </c>
      <c r="T22" s="19"/>
      <c r="U22" s="19"/>
      <c r="V22" s="19"/>
      <c r="W22" s="19"/>
      <c r="X22" s="19"/>
      <c r="Y22" s="19"/>
      <c r="Z22" s="19"/>
      <c r="AA22" s="19"/>
      <c r="AB22" s="19"/>
      <c r="AC22" s="19"/>
      <c r="AD22" s="19"/>
      <c r="AE22" s="19"/>
      <c r="AF22" s="19"/>
      <c r="AG22" s="19"/>
      <c r="AH22" s="19"/>
      <c r="AI22" s="20"/>
      <c r="AJ22" s="16">
        <v>1.5</v>
      </c>
      <c r="AK22" s="16"/>
      <c r="AL22" s="16"/>
      <c r="AM22" s="16"/>
      <c r="AN22" s="16"/>
      <c r="AO22" s="16"/>
      <c r="AP22" s="16"/>
      <c r="AQ22" s="16"/>
      <c r="AR22" s="16"/>
      <c r="AS22" s="16"/>
      <c r="AT22" s="16"/>
      <c r="AU22" s="16"/>
      <c r="AV22" s="16"/>
      <c r="AW22" s="16"/>
      <c r="AX22" s="16"/>
      <c r="AY22" s="16"/>
      <c r="AZ22" s="16"/>
      <c r="BA22" s="16"/>
      <c r="BB22" s="16"/>
      <c r="BC22" s="16"/>
      <c r="BD22" s="16"/>
      <c r="BE22" s="16"/>
      <c r="BF22" s="16"/>
      <c r="BG22" s="16"/>
      <c r="BH22" s="16"/>
      <c r="BI22" s="16"/>
      <c r="BJ22" s="16"/>
      <c r="BK22" s="16"/>
      <c r="BL22" s="16"/>
      <c r="BM22" s="16"/>
      <c r="BN22" s="16"/>
      <c r="BO22" s="16"/>
      <c r="BP22" s="16"/>
      <c r="BQ22" s="16"/>
      <c r="BR22" s="61">
        <v>14</v>
      </c>
      <c r="BS22" s="61"/>
      <c r="BT22" s="61"/>
      <c r="BU22" s="61"/>
      <c r="BV22" s="61"/>
      <c r="BW22" s="61"/>
      <c r="BX22" s="61"/>
      <c r="BY22" s="61"/>
      <c r="BZ22" s="61">
        <v>14</v>
      </c>
      <c r="CA22" s="61"/>
      <c r="CB22" s="61"/>
      <c r="CC22" s="61"/>
      <c r="CD22" s="61"/>
      <c r="CE22" s="61"/>
      <c r="CF22" s="61"/>
      <c r="CG22" s="61"/>
      <c r="CH22" s="16">
        <v>1.5</v>
      </c>
      <c r="CI22" s="16"/>
      <c r="CJ22" s="16"/>
      <c r="CK22" s="16"/>
      <c r="CL22" s="16"/>
      <c r="CM22" s="16"/>
      <c r="CN22" s="16"/>
      <c r="CO22" s="16"/>
      <c r="CP22" s="16"/>
      <c r="CQ22" s="16"/>
      <c r="CR22" s="16"/>
      <c r="CS22" s="16"/>
      <c r="CT22" s="16"/>
      <c r="CU22" s="16"/>
      <c r="CV22" s="16"/>
      <c r="CW22" s="16"/>
      <c r="CX22" s="16"/>
      <c r="CY22" s="16"/>
      <c r="CZ22" s="16"/>
      <c r="DA22" s="16"/>
      <c r="DB22" s="16"/>
      <c r="DC22" s="61">
        <v>14</v>
      </c>
      <c r="DD22" s="61"/>
      <c r="DE22" s="61"/>
      <c r="DF22" s="61"/>
      <c r="DG22" s="61"/>
      <c r="DH22" s="61"/>
      <c r="DI22" s="61"/>
      <c r="DJ22" s="61"/>
      <c r="DK22" s="61"/>
      <c r="DL22" s="61"/>
      <c r="DM22" s="61"/>
      <c r="DN22" s="61"/>
      <c r="DO22" s="61"/>
      <c r="DP22" s="61"/>
      <c r="DQ22" s="61"/>
      <c r="DR22" s="61"/>
      <c r="DS22" s="61"/>
      <c r="DT22" s="61"/>
      <c r="DU22" s="16">
        <v>3</v>
      </c>
      <c r="DV22" s="16"/>
      <c r="DW22" s="16"/>
      <c r="DX22" s="16"/>
      <c r="DY22" s="16"/>
      <c r="DZ22" s="16"/>
      <c r="EA22" s="16"/>
      <c r="EB22" s="16"/>
      <c r="EC22" s="16"/>
      <c r="ED22" s="16"/>
      <c r="EE22" s="61">
        <f>1168/744</f>
        <v>1.5698924731182795</v>
      </c>
      <c r="EF22" s="61"/>
      <c r="EG22" s="61"/>
      <c r="EH22" s="61"/>
      <c r="EI22" s="61"/>
      <c r="EJ22" s="61"/>
      <c r="EK22" s="61"/>
      <c r="EL22" s="61"/>
      <c r="EM22" s="61"/>
      <c r="EN22" s="61"/>
      <c r="EO22" s="61">
        <f>AJ22+EE22</f>
        <v>3.0698924731182795</v>
      </c>
      <c r="EP22" s="16"/>
      <c r="EQ22" s="16"/>
      <c r="ER22" s="16"/>
      <c r="ES22" s="16"/>
      <c r="ET22" s="16"/>
      <c r="EU22" s="16"/>
      <c r="EV22" s="16"/>
      <c r="EW22" s="16"/>
      <c r="EX22" s="16"/>
      <c r="EY22" s="16"/>
      <c r="EZ22" s="16"/>
      <c r="FA22" s="16"/>
      <c r="FB22" s="16"/>
      <c r="FC22" s="16"/>
      <c r="FD22" s="16"/>
      <c r="FE22" s="16"/>
    </row>
    <row r="23" spans="1:161" s="9" customFormat="1" ht="39.75" customHeight="1" x14ac:dyDescent="0.2">
      <c r="A23" s="10"/>
      <c r="B23" s="17" t="s">
        <v>33</v>
      </c>
      <c r="C23" s="17"/>
      <c r="D23" s="17"/>
      <c r="E23" s="17"/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8"/>
      <c r="R23" s="10"/>
      <c r="S23" s="19" t="s">
        <v>13</v>
      </c>
      <c r="T23" s="19"/>
      <c r="U23" s="19"/>
      <c r="V23" s="19"/>
      <c r="W23" s="19"/>
      <c r="X23" s="19"/>
      <c r="Y23" s="19"/>
      <c r="Z23" s="19"/>
      <c r="AA23" s="19"/>
      <c r="AB23" s="19"/>
      <c r="AC23" s="19"/>
      <c r="AD23" s="19"/>
      <c r="AE23" s="19"/>
      <c r="AF23" s="19"/>
      <c r="AG23" s="19"/>
      <c r="AH23" s="19"/>
      <c r="AI23" s="20"/>
      <c r="AJ23" s="61">
        <f>946/744</f>
        <v>1.271505376344086</v>
      </c>
      <c r="AK23" s="61"/>
      <c r="AL23" s="61"/>
      <c r="AM23" s="61"/>
      <c r="AN23" s="61"/>
      <c r="AO23" s="61"/>
      <c r="AP23" s="61"/>
      <c r="AQ23" s="61"/>
      <c r="AR23" s="61"/>
      <c r="AS23" s="61"/>
      <c r="AT23" s="61"/>
      <c r="AU23" s="61"/>
      <c r="AV23" s="61"/>
      <c r="AW23" s="61"/>
      <c r="AX23" s="61"/>
      <c r="AY23" s="61"/>
      <c r="AZ23" s="61"/>
      <c r="BA23" s="61"/>
      <c r="BB23" s="16"/>
      <c r="BC23" s="16"/>
      <c r="BD23" s="16"/>
      <c r="BE23" s="16"/>
      <c r="BF23" s="16"/>
      <c r="BG23" s="16"/>
      <c r="BH23" s="16"/>
      <c r="BI23" s="16"/>
      <c r="BJ23" s="16"/>
      <c r="BK23" s="16"/>
      <c r="BL23" s="16"/>
      <c r="BM23" s="16"/>
      <c r="BN23" s="16"/>
      <c r="BO23" s="16"/>
      <c r="BP23" s="16"/>
      <c r="BQ23" s="16"/>
      <c r="BR23" s="16"/>
      <c r="BS23" s="16"/>
      <c r="BT23" s="16"/>
      <c r="BU23" s="16"/>
      <c r="BV23" s="16"/>
      <c r="BW23" s="16"/>
      <c r="BX23" s="16"/>
      <c r="BY23" s="16"/>
      <c r="BZ23" s="16"/>
      <c r="CA23" s="16"/>
      <c r="CB23" s="16"/>
      <c r="CC23" s="16"/>
      <c r="CD23" s="16"/>
      <c r="CE23" s="16"/>
      <c r="CF23" s="16"/>
      <c r="CG23" s="16"/>
      <c r="CH23" s="16"/>
      <c r="CI23" s="16"/>
      <c r="CJ23" s="16"/>
      <c r="CK23" s="16"/>
      <c r="CL23" s="16"/>
      <c r="CM23" s="16"/>
      <c r="CN23" s="16"/>
      <c r="CO23" s="16"/>
      <c r="CP23" s="16"/>
      <c r="CQ23" s="16"/>
      <c r="CR23" s="16"/>
      <c r="CS23" s="16"/>
      <c r="CT23" s="16"/>
      <c r="CU23" s="16"/>
      <c r="CV23" s="16"/>
      <c r="CW23" s="16"/>
      <c r="CX23" s="16"/>
      <c r="CY23" s="16"/>
      <c r="CZ23" s="16"/>
      <c r="DA23" s="16"/>
      <c r="DB23" s="16"/>
      <c r="DC23" s="16"/>
      <c r="DD23" s="16"/>
      <c r="DE23" s="16"/>
      <c r="DF23" s="16"/>
      <c r="DG23" s="16"/>
      <c r="DH23" s="16"/>
      <c r="DI23" s="16"/>
      <c r="DJ23" s="16"/>
      <c r="DK23" s="16"/>
      <c r="DL23" s="16"/>
      <c r="DM23" s="16"/>
      <c r="DN23" s="16"/>
      <c r="DO23" s="16"/>
      <c r="DP23" s="16"/>
      <c r="DQ23" s="16"/>
      <c r="DR23" s="16"/>
      <c r="DS23" s="16"/>
      <c r="DT23" s="16"/>
      <c r="DU23" s="61">
        <f>582/744</f>
        <v>0.782258064516129</v>
      </c>
      <c r="DV23" s="61"/>
      <c r="DW23" s="61"/>
      <c r="DX23" s="61"/>
      <c r="DY23" s="61"/>
      <c r="DZ23" s="61"/>
      <c r="EA23" s="61"/>
      <c r="EB23" s="61"/>
      <c r="EC23" s="61"/>
      <c r="ED23" s="61"/>
      <c r="EE23" s="61">
        <v>0.8</v>
      </c>
      <c r="EF23" s="61"/>
      <c r="EG23" s="61"/>
      <c r="EH23" s="61"/>
      <c r="EI23" s="61"/>
      <c r="EJ23" s="61"/>
      <c r="EK23" s="61"/>
      <c r="EL23" s="61"/>
      <c r="EM23" s="61"/>
      <c r="EN23" s="61"/>
      <c r="EO23" s="61">
        <f>AJ23+EE23</f>
        <v>2.0715053763440858</v>
      </c>
      <c r="EP23" s="61"/>
      <c r="EQ23" s="61"/>
      <c r="ER23" s="61"/>
      <c r="ES23" s="61"/>
      <c r="ET23" s="61"/>
      <c r="EU23" s="61"/>
      <c r="EV23" s="61"/>
      <c r="EW23" s="61"/>
      <c r="EX23" s="61"/>
      <c r="EY23" s="61"/>
      <c r="EZ23" s="61"/>
      <c r="FA23" s="61"/>
      <c r="FB23" s="61"/>
      <c r="FC23" s="61"/>
      <c r="FD23" s="61"/>
      <c r="FE23" s="61"/>
    </row>
    <row r="24" spans="1:161" s="9" customFormat="1" ht="39.75" customHeight="1" x14ac:dyDescent="0.2">
      <c r="A24" s="10"/>
      <c r="B24" s="17"/>
      <c r="C24" s="17"/>
      <c r="D24" s="17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8"/>
      <c r="R24" s="10"/>
      <c r="S24" s="19" t="s">
        <v>14</v>
      </c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  <c r="AE24" s="19"/>
      <c r="AF24" s="19"/>
      <c r="AG24" s="19"/>
      <c r="AH24" s="19"/>
      <c r="AI24" s="20"/>
      <c r="AJ24" s="16"/>
      <c r="AK24" s="16"/>
      <c r="AL24" s="16"/>
      <c r="AM24" s="16"/>
      <c r="AN24" s="16"/>
      <c r="AO24" s="16"/>
      <c r="AP24" s="16"/>
      <c r="AQ24" s="16"/>
      <c r="AR24" s="16"/>
      <c r="AS24" s="16"/>
      <c r="AT24" s="16"/>
      <c r="AU24" s="16"/>
      <c r="AV24" s="16"/>
      <c r="AW24" s="16"/>
      <c r="AX24" s="16"/>
      <c r="AY24" s="16"/>
      <c r="AZ24" s="16"/>
      <c r="BA24" s="16"/>
      <c r="BB24" s="16"/>
      <c r="BC24" s="16"/>
      <c r="BD24" s="16"/>
      <c r="BE24" s="16"/>
      <c r="BF24" s="16"/>
      <c r="BG24" s="16"/>
      <c r="BH24" s="16"/>
      <c r="BI24" s="16"/>
      <c r="BJ24" s="16"/>
      <c r="BK24" s="16"/>
      <c r="BL24" s="16"/>
      <c r="BM24" s="16"/>
      <c r="BN24" s="16"/>
      <c r="BO24" s="16"/>
      <c r="BP24" s="16"/>
      <c r="BQ24" s="16"/>
      <c r="BR24" s="16"/>
      <c r="BS24" s="16"/>
      <c r="BT24" s="16"/>
      <c r="BU24" s="16"/>
      <c r="BV24" s="16"/>
      <c r="BW24" s="16"/>
      <c r="BX24" s="16"/>
      <c r="BY24" s="16"/>
      <c r="BZ24" s="16"/>
      <c r="CA24" s="16"/>
      <c r="CB24" s="16"/>
      <c r="CC24" s="16"/>
      <c r="CD24" s="16"/>
      <c r="CE24" s="16"/>
      <c r="CF24" s="16"/>
      <c r="CG24" s="16"/>
      <c r="CH24" s="16"/>
      <c r="CI24" s="16"/>
      <c r="CJ24" s="16"/>
      <c r="CK24" s="16"/>
      <c r="CL24" s="16"/>
      <c r="CM24" s="16"/>
      <c r="CN24" s="16"/>
      <c r="CO24" s="16"/>
      <c r="CP24" s="16"/>
      <c r="CQ24" s="16"/>
      <c r="CR24" s="16"/>
      <c r="CS24" s="16"/>
      <c r="CT24" s="16"/>
      <c r="CU24" s="16"/>
      <c r="CV24" s="16"/>
      <c r="CW24" s="16"/>
      <c r="CX24" s="16"/>
      <c r="CY24" s="16"/>
      <c r="CZ24" s="16"/>
      <c r="DA24" s="16"/>
      <c r="DB24" s="16"/>
      <c r="DC24" s="16"/>
      <c r="DD24" s="16"/>
      <c r="DE24" s="16"/>
      <c r="DF24" s="16"/>
      <c r="DG24" s="16"/>
      <c r="DH24" s="16"/>
      <c r="DI24" s="16"/>
      <c r="DJ24" s="16"/>
      <c r="DK24" s="16"/>
      <c r="DL24" s="16"/>
      <c r="DM24" s="16"/>
      <c r="DN24" s="16"/>
      <c r="DO24" s="16"/>
      <c r="DP24" s="16"/>
      <c r="DQ24" s="16"/>
      <c r="DR24" s="16"/>
      <c r="DS24" s="16"/>
      <c r="DT24" s="16"/>
      <c r="DU24" s="16"/>
      <c r="DV24" s="16"/>
      <c r="DW24" s="16"/>
      <c r="DX24" s="16"/>
      <c r="DY24" s="16"/>
      <c r="DZ24" s="16"/>
      <c r="EA24" s="16"/>
      <c r="EB24" s="16"/>
      <c r="EC24" s="16"/>
      <c r="ED24" s="16"/>
      <c r="EE24" s="16"/>
      <c r="EF24" s="16"/>
      <c r="EG24" s="16"/>
      <c r="EH24" s="16"/>
      <c r="EI24" s="16"/>
      <c r="EJ24" s="16"/>
      <c r="EK24" s="16"/>
      <c r="EL24" s="16"/>
      <c r="EM24" s="16"/>
      <c r="EN24" s="16"/>
      <c r="EO24" s="16"/>
      <c r="EP24" s="16"/>
      <c r="EQ24" s="16"/>
      <c r="ER24" s="16"/>
      <c r="ES24" s="16"/>
      <c r="ET24" s="16"/>
      <c r="EU24" s="16"/>
      <c r="EV24" s="16"/>
      <c r="EW24" s="16"/>
      <c r="EX24" s="16"/>
      <c r="EY24" s="16"/>
      <c r="EZ24" s="16"/>
      <c r="FA24" s="16"/>
      <c r="FB24" s="16"/>
      <c r="FC24" s="16"/>
      <c r="FD24" s="16"/>
      <c r="FE24" s="16"/>
    </row>
    <row r="25" spans="1:161" s="9" customFormat="1" ht="53.25" customHeight="1" x14ac:dyDescent="0.2">
      <c r="A25" s="10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8"/>
      <c r="R25" s="10"/>
      <c r="S25" s="19" t="s">
        <v>25</v>
      </c>
      <c r="T25" s="19"/>
      <c r="U25" s="19"/>
      <c r="V25" s="19"/>
      <c r="W25" s="19"/>
      <c r="X25" s="19"/>
      <c r="Y25" s="19"/>
      <c r="Z25" s="19"/>
      <c r="AA25" s="19"/>
      <c r="AB25" s="19"/>
      <c r="AC25" s="19"/>
      <c r="AD25" s="19"/>
      <c r="AE25" s="19"/>
      <c r="AF25" s="19"/>
      <c r="AG25" s="19"/>
      <c r="AH25" s="19"/>
      <c r="AI25" s="20"/>
      <c r="AJ25" s="16"/>
      <c r="AK25" s="16"/>
      <c r="AL25" s="16"/>
      <c r="AM25" s="16"/>
      <c r="AN25" s="16"/>
      <c r="AO25" s="16"/>
      <c r="AP25" s="16"/>
      <c r="AQ25" s="16"/>
      <c r="AR25" s="16"/>
      <c r="AS25" s="16"/>
      <c r="AT25" s="16"/>
      <c r="AU25" s="16"/>
      <c r="AV25" s="16"/>
      <c r="AW25" s="16"/>
      <c r="AX25" s="16"/>
      <c r="AY25" s="16"/>
      <c r="AZ25" s="16"/>
      <c r="BA25" s="16"/>
      <c r="BB25" s="16"/>
      <c r="BC25" s="16"/>
      <c r="BD25" s="16"/>
      <c r="BE25" s="16"/>
      <c r="BF25" s="16"/>
      <c r="BG25" s="16"/>
      <c r="BH25" s="16"/>
      <c r="BI25" s="16"/>
      <c r="BJ25" s="16"/>
      <c r="BK25" s="16"/>
      <c r="BL25" s="16"/>
      <c r="BM25" s="16"/>
      <c r="BN25" s="16"/>
      <c r="BO25" s="16"/>
      <c r="BP25" s="16"/>
      <c r="BQ25" s="16"/>
      <c r="BR25" s="16"/>
      <c r="BS25" s="16"/>
      <c r="BT25" s="16"/>
      <c r="BU25" s="16"/>
      <c r="BV25" s="16"/>
      <c r="BW25" s="16"/>
      <c r="BX25" s="16"/>
      <c r="BY25" s="16"/>
      <c r="BZ25" s="16"/>
      <c r="CA25" s="16"/>
      <c r="CB25" s="16"/>
      <c r="CC25" s="16"/>
      <c r="CD25" s="16"/>
      <c r="CE25" s="16"/>
      <c r="CF25" s="16"/>
      <c r="CG25" s="16"/>
      <c r="CH25" s="16"/>
      <c r="CI25" s="16"/>
      <c r="CJ25" s="16"/>
      <c r="CK25" s="16"/>
      <c r="CL25" s="16"/>
      <c r="CM25" s="16"/>
      <c r="CN25" s="16"/>
      <c r="CO25" s="16"/>
      <c r="CP25" s="16"/>
      <c r="CQ25" s="16"/>
      <c r="CR25" s="16"/>
      <c r="CS25" s="16"/>
      <c r="CT25" s="16"/>
      <c r="CU25" s="16"/>
      <c r="CV25" s="16"/>
      <c r="CW25" s="16"/>
      <c r="CX25" s="16"/>
      <c r="CY25" s="16"/>
      <c r="CZ25" s="16"/>
      <c r="DA25" s="16"/>
      <c r="DB25" s="16"/>
      <c r="DC25" s="16"/>
      <c r="DD25" s="16"/>
      <c r="DE25" s="16"/>
      <c r="DF25" s="16"/>
      <c r="DG25" s="16"/>
      <c r="DH25" s="16"/>
      <c r="DI25" s="16"/>
      <c r="DJ25" s="16"/>
      <c r="DK25" s="16"/>
      <c r="DL25" s="16"/>
      <c r="DM25" s="16"/>
      <c r="DN25" s="16"/>
      <c r="DO25" s="16"/>
      <c r="DP25" s="16"/>
      <c r="DQ25" s="16"/>
      <c r="DR25" s="16"/>
      <c r="DS25" s="16"/>
      <c r="DT25" s="16"/>
      <c r="DU25" s="16"/>
      <c r="DV25" s="16"/>
      <c r="DW25" s="16"/>
      <c r="DX25" s="16"/>
      <c r="DY25" s="16"/>
      <c r="DZ25" s="16"/>
      <c r="EA25" s="16"/>
      <c r="EB25" s="16"/>
      <c r="EC25" s="16"/>
      <c r="ED25" s="16"/>
      <c r="EE25" s="16"/>
      <c r="EF25" s="16"/>
      <c r="EG25" s="16"/>
      <c r="EH25" s="16"/>
      <c r="EI25" s="16"/>
      <c r="EJ25" s="16"/>
      <c r="EK25" s="16"/>
      <c r="EL25" s="16"/>
      <c r="EM25" s="16"/>
      <c r="EN25" s="16"/>
      <c r="EO25" s="16"/>
      <c r="EP25" s="16"/>
      <c r="EQ25" s="16"/>
      <c r="ER25" s="16"/>
      <c r="ES25" s="16"/>
      <c r="ET25" s="16"/>
      <c r="EU25" s="16"/>
      <c r="EV25" s="16"/>
      <c r="EW25" s="16"/>
      <c r="EX25" s="16"/>
      <c r="EY25" s="16"/>
      <c r="EZ25" s="16"/>
      <c r="FA25" s="16"/>
      <c r="FB25" s="16"/>
      <c r="FC25" s="16"/>
      <c r="FD25" s="16"/>
      <c r="FE25" s="16"/>
    </row>
    <row r="26" spans="1:161" s="9" customFormat="1" ht="57" customHeight="1" x14ac:dyDescent="0.2">
      <c r="A26" s="10"/>
      <c r="B26" s="21" t="s">
        <v>26</v>
      </c>
      <c r="C26" s="21"/>
      <c r="D26" s="21"/>
      <c r="E26" s="21"/>
      <c r="F26" s="21"/>
      <c r="G26" s="21"/>
      <c r="H26" s="21"/>
      <c r="I26" s="21"/>
      <c r="J26" s="21"/>
      <c r="K26" s="21"/>
      <c r="L26" s="21"/>
      <c r="M26" s="21"/>
      <c r="N26" s="21"/>
      <c r="O26" s="21"/>
      <c r="P26" s="21"/>
      <c r="Q26" s="22"/>
      <c r="R26" s="10"/>
      <c r="S26" s="19" t="s">
        <v>12</v>
      </c>
      <c r="T26" s="19"/>
      <c r="U26" s="19"/>
      <c r="V26" s="19"/>
      <c r="W26" s="19"/>
      <c r="X26" s="19"/>
      <c r="Y26" s="19"/>
      <c r="Z26" s="19"/>
      <c r="AA26" s="19"/>
      <c r="AB26" s="19"/>
      <c r="AC26" s="19"/>
      <c r="AD26" s="19"/>
      <c r="AE26" s="19"/>
      <c r="AF26" s="19"/>
      <c r="AG26" s="19"/>
      <c r="AH26" s="19"/>
      <c r="AI26" s="20"/>
      <c r="AJ26" s="16"/>
      <c r="AK26" s="16"/>
      <c r="AL26" s="16"/>
      <c r="AM26" s="16"/>
      <c r="AN26" s="16"/>
      <c r="AO26" s="16"/>
      <c r="AP26" s="16"/>
      <c r="AQ26" s="16"/>
      <c r="AR26" s="16"/>
      <c r="AS26" s="16"/>
      <c r="AT26" s="16"/>
      <c r="AU26" s="16"/>
      <c r="AV26" s="16"/>
      <c r="AW26" s="16"/>
      <c r="AX26" s="16"/>
      <c r="AY26" s="16"/>
      <c r="AZ26" s="16"/>
      <c r="BA26" s="16"/>
      <c r="BB26" s="16"/>
      <c r="BC26" s="16"/>
      <c r="BD26" s="16"/>
      <c r="BE26" s="16"/>
      <c r="BF26" s="16"/>
      <c r="BG26" s="16"/>
      <c r="BH26" s="16"/>
      <c r="BI26" s="16"/>
      <c r="BJ26" s="16"/>
      <c r="BK26" s="16"/>
      <c r="BL26" s="16"/>
      <c r="BM26" s="16"/>
      <c r="BN26" s="16"/>
      <c r="BO26" s="16"/>
      <c r="BP26" s="16"/>
      <c r="BQ26" s="16"/>
      <c r="BR26" s="16"/>
      <c r="BS26" s="16"/>
      <c r="BT26" s="16"/>
      <c r="BU26" s="16"/>
      <c r="BV26" s="16"/>
      <c r="BW26" s="16"/>
      <c r="BX26" s="16"/>
      <c r="BY26" s="16"/>
      <c r="BZ26" s="16"/>
      <c r="CA26" s="16"/>
      <c r="CB26" s="16"/>
      <c r="CC26" s="16"/>
      <c r="CD26" s="16"/>
      <c r="CE26" s="16"/>
      <c r="CF26" s="16"/>
      <c r="CG26" s="16"/>
      <c r="CH26" s="16"/>
      <c r="CI26" s="16"/>
      <c r="CJ26" s="16"/>
      <c r="CK26" s="16"/>
      <c r="CL26" s="16"/>
      <c r="CM26" s="16"/>
      <c r="CN26" s="16"/>
      <c r="CO26" s="16"/>
      <c r="CP26" s="16"/>
      <c r="CQ26" s="16"/>
      <c r="CR26" s="16"/>
      <c r="CS26" s="16"/>
      <c r="CT26" s="16"/>
      <c r="CU26" s="16"/>
      <c r="CV26" s="16"/>
      <c r="CW26" s="16"/>
      <c r="CX26" s="16"/>
      <c r="CY26" s="16"/>
      <c r="CZ26" s="16"/>
      <c r="DA26" s="16"/>
      <c r="DB26" s="16"/>
      <c r="DC26" s="16"/>
      <c r="DD26" s="16"/>
      <c r="DE26" s="16"/>
      <c r="DF26" s="16"/>
      <c r="DG26" s="16"/>
      <c r="DH26" s="16"/>
      <c r="DI26" s="16"/>
      <c r="DJ26" s="16"/>
      <c r="DK26" s="16"/>
      <c r="DL26" s="16"/>
      <c r="DM26" s="16"/>
      <c r="DN26" s="16"/>
      <c r="DO26" s="16"/>
      <c r="DP26" s="16"/>
      <c r="DQ26" s="16"/>
      <c r="DR26" s="16"/>
      <c r="DS26" s="16"/>
      <c r="DT26" s="16"/>
      <c r="DU26" s="16"/>
      <c r="DV26" s="16"/>
      <c r="DW26" s="16"/>
      <c r="DX26" s="16"/>
      <c r="DY26" s="16"/>
      <c r="DZ26" s="16"/>
      <c r="EA26" s="16"/>
      <c r="EB26" s="16"/>
      <c r="EC26" s="16"/>
      <c r="ED26" s="16"/>
      <c r="EE26" s="16"/>
      <c r="EF26" s="16"/>
      <c r="EG26" s="16"/>
      <c r="EH26" s="16"/>
      <c r="EI26" s="16"/>
      <c r="EJ26" s="16"/>
      <c r="EK26" s="16"/>
      <c r="EL26" s="16"/>
      <c r="EM26" s="16"/>
      <c r="EN26" s="16"/>
      <c r="EO26" s="16"/>
      <c r="EP26" s="16"/>
      <c r="EQ26" s="16"/>
      <c r="ER26" s="16"/>
      <c r="ES26" s="16"/>
      <c r="ET26" s="16"/>
      <c r="EU26" s="16"/>
      <c r="EV26" s="16"/>
      <c r="EW26" s="16"/>
      <c r="EX26" s="16"/>
      <c r="EY26" s="16"/>
      <c r="EZ26" s="16"/>
      <c r="FA26" s="16"/>
      <c r="FB26" s="16"/>
      <c r="FC26" s="16"/>
      <c r="FD26" s="16"/>
      <c r="FE26" s="16"/>
    </row>
    <row r="27" spans="1:161" s="9" customFormat="1" ht="39.75" customHeight="1" x14ac:dyDescent="0.2">
      <c r="A27" s="10"/>
      <c r="B27" s="17"/>
      <c r="C27" s="17"/>
      <c r="D27" s="17"/>
      <c r="E27" s="17"/>
      <c r="F27" s="17"/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8"/>
      <c r="R27" s="10"/>
      <c r="S27" s="19" t="s">
        <v>13</v>
      </c>
      <c r="T27" s="19"/>
      <c r="U27" s="19"/>
      <c r="V27" s="19"/>
      <c r="W27" s="19"/>
      <c r="X27" s="19"/>
      <c r="Y27" s="19"/>
      <c r="Z27" s="19"/>
      <c r="AA27" s="19"/>
      <c r="AB27" s="19"/>
      <c r="AC27" s="19"/>
      <c r="AD27" s="19"/>
      <c r="AE27" s="19"/>
      <c r="AF27" s="19"/>
      <c r="AG27" s="19"/>
      <c r="AH27" s="19"/>
      <c r="AI27" s="20"/>
      <c r="AJ27" s="16"/>
      <c r="AK27" s="16"/>
      <c r="AL27" s="16"/>
      <c r="AM27" s="16"/>
      <c r="AN27" s="16"/>
      <c r="AO27" s="16"/>
      <c r="AP27" s="16"/>
      <c r="AQ27" s="16"/>
      <c r="AR27" s="16"/>
      <c r="AS27" s="16"/>
      <c r="AT27" s="16"/>
      <c r="AU27" s="16"/>
      <c r="AV27" s="16"/>
      <c r="AW27" s="16"/>
      <c r="AX27" s="16"/>
      <c r="AY27" s="16"/>
      <c r="AZ27" s="16"/>
      <c r="BA27" s="16"/>
      <c r="BB27" s="16"/>
      <c r="BC27" s="16"/>
      <c r="BD27" s="16"/>
      <c r="BE27" s="16"/>
      <c r="BF27" s="16"/>
      <c r="BG27" s="16"/>
      <c r="BH27" s="16"/>
      <c r="BI27" s="16"/>
      <c r="BJ27" s="16"/>
      <c r="BK27" s="16"/>
      <c r="BL27" s="16"/>
      <c r="BM27" s="16"/>
      <c r="BN27" s="16"/>
      <c r="BO27" s="16"/>
      <c r="BP27" s="16"/>
      <c r="BQ27" s="16"/>
      <c r="BR27" s="16"/>
      <c r="BS27" s="16"/>
      <c r="BT27" s="16"/>
      <c r="BU27" s="16"/>
      <c r="BV27" s="16"/>
      <c r="BW27" s="16"/>
      <c r="BX27" s="16"/>
      <c r="BY27" s="16"/>
      <c r="BZ27" s="16"/>
      <c r="CA27" s="16"/>
      <c r="CB27" s="16"/>
      <c r="CC27" s="16"/>
      <c r="CD27" s="16"/>
      <c r="CE27" s="16"/>
      <c r="CF27" s="16"/>
      <c r="CG27" s="16"/>
      <c r="CH27" s="16"/>
      <c r="CI27" s="16"/>
      <c r="CJ27" s="16"/>
      <c r="CK27" s="16"/>
      <c r="CL27" s="16"/>
      <c r="CM27" s="16"/>
      <c r="CN27" s="16"/>
      <c r="CO27" s="16"/>
      <c r="CP27" s="16"/>
      <c r="CQ27" s="16"/>
      <c r="CR27" s="16"/>
      <c r="CS27" s="16"/>
      <c r="CT27" s="16"/>
      <c r="CU27" s="16"/>
      <c r="CV27" s="16"/>
      <c r="CW27" s="16"/>
      <c r="CX27" s="16"/>
      <c r="CY27" s="16"/>
      <c r="CZ27" s="16"/>
      <c r="DA27" s="16"/>
      <c r="DB27" s="16"/>
      <c r="DC27" s="16"/>
      <c r="DD27" s="16"/>
      <c r="DE27" s="16"/>
      <c r="DF27" s="16"/>
      <c r="DG27" s="16"/>
      <c r="DH27" s="16"/>
      <c r="DI27" s="16"/>
      <c r="DJ27" s="16"/>
      <c r="DK27" s="16"/>
      <c r="DL27" s="16"/>
      <c r="DM27" s="16"/>
      <c r="DN27" s="16"/>
      <c r="DO27" s="16"/>
      <c r="DP27" s="16"/>
      <c r="DQ27" s="16"/>
      <c r="DR27" s="16"/>
      <c r="DS27" s="16"/>
      <c r="DT27" s="16"/>
      <c r="DU27" s="16"/>
      <c r="DV27" s="16"/>
      <c r="DW27" s="16"/>
      <c r="DX27" s="16"/>
      <c r="DY27" s="16"/>
      <c r="DZ27" s="16"/>
      <c r="EA27" s="16"/>
      <c r="EB27" s="16"/>
      <c r="EC27" s="16"/>
      <c r="ED27" s="16"/>
      <c r="EE27" s="16"/>
      <c r="EF27" s="16"/>
      <c r="EG27" s="16"/>
      <c r="EH27" s="16"/>
      <c r="EI27" s="16"/>
      <c r="EJ27" s="16"/>
      <c r="EK27" s="16"/>
      <c r="EL27" s="16"/>
      <c r="EM27" s="16"/>
      <c r="EN27" s="16"/>
      <c r="EO27" s="16"/>
      <c r="EP27" s="16"/>
      <c r="EQ27" s="16"/>
      <c r="ER27" s="16"/>
      <c r="ES27" s="16"/>
      <c r="ET27" s="16"/>
      <c r="EU27" s="16"/>
      <c r="EV27" s="16"/>
      <c r="EW27" s="16"/>
      <c r="EX27" s="16"/>
      <c r="EY27" s="16"/>
      <c r="EZ27" s="16"/>
      <c r="FA27" s="16"/>
      <c r="FB27" s="16"/>
      <c r="FC27" s="16"/>
      <c r="FD27" s="16"/>
      <c r="FE27" s="16"/>
    </row>
    <row r="28" spans="1:161" s="9" customFormat="1" ht="39.75" customHeight="1" x14ac:dyDescent="0.2">
      <c r="A28" s="10"/>
      <c r="B28" s="17"/>
      <c r="C28" s="17"/>
      <c r="D28" s="17"/>
      <c r="E28" s="17"/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8"/>
      <c r="R28" s="10"/>
      <c r="S28" s="19" t="s">
        <v>14</v>
      </c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20"/>
      <c r="AJ28" s="16"/>
      <c r="AK28" s="16"/>
      <c r="AL28" s="16"/>
      <c r="AM28" s="16"/>
      <c r="AN28" s="16"/>
      <c r="AO28" s="16"/>
      <c r="AP28" s="16"/>
      <c r="AQ28" s="16"/>
      <c r="AR28" s="16"/>
      <c r="AS28" s="16"/>
      <c r="AT28" s="16"/>
      <c r="AU28" s="16"/>
      <c r="AV28" s="16"/>
      <c r="AW28" s="16"/>
      <c r="AX28" s="16"/>
      <c r="AY28" s="16"/>
      <c r="AZ28" s="16"/>
      <c r="BA28" s="16"/>
      <c r="BB28" s="16"/>
      <c r="BC28" s="16"/>
      <c r="BD28" s="16"/>
      <c r="BE28" s="16"/>
      <c r="BF28" s="16"/>
      <c r="BG28" s="16"/>
      <c r="BH28" s="16"/>
      <c r="BI28" s="16"/>
      <c r="BJ28" s="16"/>
      <c r="BK28" s="16"/>
      <c r="BL28" s="16"/>
      <c r="BM28" s="16"/>
      <c r="BN28" s="16"/>
      <c r="BO28" s="16"/>
      <c r="BP28" s="16"/>
      <c r="BQ28" s="16"/>
      <c r="BR28" s="16"/>
      <c r="BS28" s="16"/>
      <c r="BT28" s="16"/>
      <c r="BU28" s="16"/>
      <c r="BV28" s="16"/>
      <c r="BW28" s="16"/>
      <c r="BX28" s="16"/>
      <c r="BY28" s="16"/>
      <c r="BZ28" s="16"/>
      <c r="CA28" s="16"/>
      <c r="CB28" s="16"/>
      <c r="CC28" s="16"/>
      <c r="CD28" s="16"/>
      <c r="CE28" s="16"/>
      <c r="CF28" s="16"/>
      <c r="CG28" s="16"/>
      <c r="CH28" s="16"/>
      <c r="CI28" s="16"/>
      <c r="CJ28" s="16"/>
      <c r="CK28" s="16"/>
      <c r="CL28" s="16"/>
      <c r="CM28" s="16"/>
      <c r="CN28" s="16"/>
      <c r="CO28" s="16"/>
      <c r="CP28" s="16"/>
      <c r="CQ28" s="16"/>
      <c r="CR28" s="16"/>
      <c r="CS28" s="16"/>
      <c r="CT28" s="16"/>
      <c r="CU28" s="16"/>
      <c r="CV28" s="16"/>
      <c r="CW28" s="16"/>
      <c r="CX28" s="16"/>
      <c r="CY28" s="16"/>
      <c r="CZ28" s="16"/>
      <c r="DA28" s="16"/>
      <c r="DB28" s="16"/>
      <c r="DC28" s="16"/>
      <c r="DD28" s="16"/>
      <c r="DE28" s="16"/>
      <c r="DF28" s="16"/>
      <c r="DG28" s="16"/>
      <c r="DH28" s="16"/>
      <c r="DI28" s="16"/>
      <c r="DJ28" s="16"/>
      <c r="DK28" s="16"/>
      <c r="DL28" s="16"/>
      <c r="DM28" s="16"/>
      <c r="DN28" s="16"/>
      <c r="DO28" s="16"/>
      <c r="DP28" s="16"/>
      <c r="DQ28" s="16"/>
      <c r="DR28" s="16"/>
      <c r="DS28" s="16"/>
      <c r="DT28" s="16"/>
      <c r="DU28" s="16"/>
      <c r="DV28" s="16"/>
      <c r="DW28" s="16"/>
      <c r="DX28" s="16"/>
      <c r="DY28" s="16"/>
      <c r="DZ28" s="16"/>
      <c r="EA28" s="16"/>
      <c r="EB28" s="16"/>
      <c r="EC28" s="16"/>
      <c r="ED28" s="16"/>
      <c r="EE28" s="16"/>
      <c r="EF28" s="16"/>
      <c r="EG28" s="16"/>
      <c r="EH28" s="16"/>
      <c r="EI28" s="16"/>
      <c r="EJ28" s="16"/>
      <c r="EK28" s="16"/>
      <c r="EL28" s="16"/>
      <c r="EM28" s="16"/>
      <c r="EN28" s="16"/>
      <c r="EO28" s="16"/>
      <c r="EP28" s="16"/>
      <c r="EQ28" s="16"/>
      <c r="ER28" s="16"/>
      <c r="ES28" s="16"/>
      <c r="ET28" s="16"/>
      <c r="EU28" s="16"/>
      <c r="EV28" s="16"/>
      <c r="EW28" s="16"/>
      <c r="EX28" s="16"/>
      <c r="EY28" s="16"/>
      <c r="EZ28" s="16"/>
      <c r="FA28" s="16"/>
      <c r="FB28" s="16"/>
      <c r="FC28" s="16"/>
      <c r="FD28" s="16"/>
      <c r="FE28" s="16"/>
    </row>
    <row r="29" spans="1:161" s="9" customFormat="1" ht="53.25" customHeight="1" x14ac:dyDescent="0.2">
      <c r="A29" s="10"/>
      <c r="B29" s="17"/>
      <c r="C29" s="17"/>
      <c r="D29" s="17"/>
      <c r="E29" s="17"/>
      <c r="F29" s="17"/>
      <c r="G29" s="17"/>
      <c r="H29" s="17"/>
      <c r="I29" s="17"/>
      <c r="J29" s="17"/>
      <c r="K29" s="17"/>
      <c r="L29" s="17"/>
      <c r="M29" s="17"/>
      <c r="N29" s="17"/>
      <c r="O29" s="17"/>
      <c r="P29" s="17"/>
      <c r="Q29" s="18"/>
      <c r="R29" s="10"/>
      <c r="S29" s="19" t="s">
        <v>25</v>
      </c>
      <c r="T29" s="19"/>
      <c r="U29" s="19"/>
      <c r="V29" s="19"/>
      <c r="W29" s="19"/>
      <c r="X29" s="19"/>
      <c r="Y29" s="19"/>
      <c r="Z29" s="19"/>
      <c r="AA29" s="19"/>
      <c r="AB29" s="19"/>
      <c r="AC29" s="19"/>
      <c r="AD29" s="19"/>
      <c r="AE29" s="19"/>
      <c r="AF29" s="19"/>
      <c r="AG29" s="19"/>
      <c r="AH29" s="19"/>
      <c r="AI29" s="20"/>
      <c r="AJ29" s="16"/>
      <c r="AK29" s="16"/>
      <c r="AL29" s="16"/>
      <c r="AM29" s="16"/>
      <c r="AN29" s="16"/>
      <c r="AO29" s="16"/>
      <c r="AP29" s="16"/>
      <c r="AQ29" s="16"/>
      <c r="AR29" s="16"/>
      <c r="AS29" s="16"/>
      <c r="AT29" s="16"/>
      <c r="AU29" s="16"/>
      <c r="AV29" s="16"/>
      <c r="AW29" s="16"/>
      <c r="AX29" s="16"/>
      <c r="AY29" s="16"/>
      <c r="AZ29" s="16"/>
      <c r="BA29" s="16"/>
      <c r="BB29" s="16"/>
      <c r="BC29" s="16"/>
      <c r="BD29" s="16"/>
      <c r="BE29" s="16"/>
      <c r="BF29" s="16"/>
      <c r="BG29" s="16"/>
      <c r="BH29" s="16"/>
      <c r="BI29" s="16"/>
      <c r="BJ29" s="16"/>
      <c r="BK29" s="16"/>
      <c r="BL29" s="16"/>
      <c r="BM29" s="16"/>
      <c r="BN29" s="16"/>
      <c r="BO29" s="16"/>
      <c r="BP29" s="16"/>
      <c r="BQ29" s="16"/>
      <c r="BR29" s="16"/>
      <c r="BS29" s="16"/>
      <c r="BT29" s="16"/>
      <c r="BU29" s="16"/>
      <c r="BV29" s="16"/>
      <c r="BW29" s="16"/>
      <c r="BX29" s="16"/>
      <c r="BY29" s="16"/>
      <c r="BZ29" s="16"/>
      <c r="CA29" s="16"/>
      <c r="CB29" s="16"/>
      <c r="CC29" s="16"/>
      <c r="CD29" s="16"/>
      <c r="CE29" s="16"/>
      <c r="CF29" s="16"/>
      <c r="CG29" s="16"/>
      <c r="CH29" s="16"/>
      <c r="CI29" s="16"/>
      <c r="CJ29" s="16"/>
      <c r="CK29" s="16"/>
      <c r="CL29" s="16"/>
      <c r="CM29" s="16"/>
      <c r="CN29" s="16"/>
      <c r="CO29" s="16"/>
      <c r="CP29" s="16"/>
      <c r="CQ29" s="16"/>
      <c r="CR29" s="16"/>
      <c r="CS29" s="16"/>
      <c r="CT29" s="16"/>
      <c r="CU29" s="16"/>
      <c r="CV29" s="16"/>
      <c r="CW29" s="16"/>
      <c r="CX29" s="16"/>
      <c r="CY29" s="16"/>
      <c r="CZ29" s="16"/>
      <c r="DA29" s="16"/>
      <c r="DB29" s="16"/>
      <c r="DC29" s="16"/>
      <c r="DD29" s="16"/>
      <c r="DE29" s="16"/>
      <c r="DF29" s="16"/>
      <c r="DG29" s="16"/>
      <c r="DH29" s="16"/>
      <c r="DI29" s="16"/>
      <c r="DJ29" s="16"/>
      <c r="DK29" s="16"/>
      <c r="DL29" s="16"/>
      <c r="DM29" s="16"/>
      <c r="DN29" s="16"/>
      <c r="DO29" s="16"/>
      <c r="DP29" s="16"/>
      <c r="DQ29" s="16"/>
      <c r="DR29" s="16"/>
      <c r="DS29" s="16"/>
      <c r="DT29" s="16"/>
      <c r="DU29" s="16"/>
      <c r="DV29" s="16"/>
      <c r="DW29" s="16"/>
      <c r="DX29" s="16"/>
      <c r="DY29" s="16"/>
      <c r="DZ29" s="16"/>
      <c r="EA29" s="16"/>
      <c r="EB29" s="16"/>
      <c r="EC29" s="16"/>
      <c r="ED29" s="16"/>
      <c r="EE29" s="16"/>
      <c r="EF29" s="16"/>
      <c r="EG29" s="16"/>
      <c r="EH29" s="16"/>
      <c r="EI29" s="16"/>
      <c r="EJ29" s="16"/>
      <c r="EK29" s="16"/>
      <c r="EL29" s="16"/>
      <c r="EM29" s="16"/>
      <c r="EN29" s="16"/>
      <c r="EO29" s="16"/>
      <c r="EP29" s="16"/>
      <c r="EQ29" s="16"/>
      <c r="ER29" s="16"/>
      <c r="ES29" s="16"/>
      <c r="ET29" s="16"/>
      <c r="EU29" s="16"/>
      <c r="EV29" s="16"/>
      <c r="EW29" s="16"/>
      <c r="EX29" s="16"/>
      <c r="EY29" s="16"/>
      <c r="EZ29" s="16"/>
      <c r="FA29" s="16"/>
      <c r="FB29" s="16"/>
      <c r="FC29" s="16"/>
      <c r="FD29" s="16"/>
      <c r="FE29" s="16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4" t="s">
        <v>27</v>
      </c>
      <c r="B32" s="15"/>
      <c r="C32" s="15"/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/>
      <c r="BA32" s="15"/>
      <c r="BB32" s="15"/>
      <c r="BC32" s="15"/>
      <c r="BD32" s="15"/>
      <c r="BE32" s="15"/>
      <c r="BF32" s="15"/>
      <c r="BG32" s="15"/>
      <c r="BH32" s="15"/>
      <c r="BI32" s="15"/>
      <c r="BJ32" s="15"/>
      <c r="BK32" s="15"/>
      <c r="BL32" s="15"/>
      <c r="BM32" s="15"/>
      <c r="BN32" s="15"/>
      <c r="BO32" s="15"/>
      <c r="BP32" s="15"/>
      <c r="BQ32" s="15"/>
      <c r="BR32" s="15"/>
      <c r="BS32" s="15"/>
      <c r="BT32" s="15"/>
      <c r="BU32" s="15"/>
      <c r="BV32" s="15"/>
      <c r="BW32" s="15"/>
      <c r="BX32" s="15"/>
      <c r="BY32" s="15"/>
      <c r="BZ32" s="15"/>
      <c r="CA32" s="15"/>
      <c r="CB32" s="15"/>
      <c r="CC32" s="15"/>
      <c r="CD32" s="15"/>
      <c r="CE32" s="15"/>
      <c r="CF32" s="15"/>
      <c r="CG32" s="15"/>
      <c r="CH32" s="15"/>
      <c r="CI32" s="15"/>
      <c r="CJ32" s="15"/>
      <c r="CK32" s="15"/>
      <c r="CL32" s="15"/>
      <c r="CM32" s="15"/>
      <c r="CN32" s="15"/>
      <c r="CO32" s="15"/>
      <c r="CP32" s="15"/>
      <c r="CQ32" s="15"/>
      <c r="CR32" s="15"/>
      <c r="CS32" s="15"/>
      <c r="CT32" s="15"/>
      <c r="CU32" s="15"/>
      <c r="CV32" s="15"/>
      <c r="CW32" s="15"/>
      <c r="CX32" s="15"/>
      <c r="CY32" s="15"/>
      <c r="CZ32" s="15"/>
      <c r="DA32" s="15"/>
      <c r="DB32" s="15"/>
      <c r="DC32" s="15"/>
      <c r="DD32" s="15"/>
      <c r="DE32" s="15"/>
      <c r="DF32" s="15"/>
      <c r="DG32" s="15"/>
      <c r="DH32" s="15"/>
      <c r="DI32" s="15"/>
      <c r="DJ32" s="15"/>
      <c r="DK32" s="15"/>
      <c r="DL32" s="15"/>
      <c r="DM32" s="15"/>
      <c r="DN32" s="15"/>
      <c r="DO32" s="15"/>
      <c r="DP32" s="15"/>
      <c r="DQ32" s="15"/>
      <c r="DR32" s="15"/>
      <c r="DS32" s="15"/>
      <c r="DT32" s="15"/>
      <c r="DU32" s="15"/>
      <c r="DV32" s="15"/>
      <c r="DW32" s="15"/>
      <c r="DX32" s="15"/>
      <c r="DY32" s="15"/>
      <c r="DZ32" s="15"/>
      <c r="EA32" s="15"/>
      <c r="EB32" s="15"/>
      <c r="EC32" s="15"/>
      <c r="ED32" s="15"/>
      <c r="EE32" s="15"/>
      <c r="EF32" s="15"/>
      <c r="EG32" s="15"/>
      <c r="EH32" s="15"/>
      <c r="EI32" s="15"/>
      <c r="EJ32" s="15"/>
      <c r="EK32" s="15"/>
      <c r="EL32" s="15"/>
      <c r="EM32" s="15"/>
      <c r="EN32" s="15"/>
      <c r="EO32" s="15"/>
      <c r="EP32" s="15"/>
      <c r="EQ32" s="15"/>
      <c r="ER32" s="15"/>
      <c r="ES32" s="15"/>
      <c r="ET32" s="15"/>
      <c r="EU32" s="15"/>
      <c r="EV32" s="15"/>
      <c r="EW32" s="15"/>
      <c r="EX32" s="15"/>
      <c r="EY32" s="15"/>
      <c r="EZ32" s="15"/>
      <c r="FA32" s="15"/>
      <c r="FB32" s="15"/>
      <c r="FC32" s="15"/>
      <c r="FD32" s="15"/>
      <c r="FE32" s="15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zoomScaleNormal="100" zoomScaleSheetLayoutView="100" workbookViewId="0">
      <selection activeCell="AJ23" sqref="AJ23:BA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58" t="s">
        <v>7</v>
      </c>
      <c r="B6" s="58"/>
      <c r="C6" s="58"/>
      <c r="D6" s="58"/>
      <c r="E6" s="58"/>
      <c r="F6" s="58"/>
      <c r="G6" s="58"/>
      <c r="H6" s="58"/>
      <c r="I6" s="58"/>
      <c r="J6" s="58"/>
      <c r="K6" s="58"/>
      <c r="L6" s="58"/>
      <c r="M6" s="58"/>
      <c r="N6" s="58"/>
      <c r="O6" s="58"/>
      <c r="P6" s="58"/>
      <c r="Q6" s="58"/>
      <c r="R6" s="58"/>
      <c r="S6" s="58"/>
      <c r="T6" s="58"/>
      <c r="U6" s="58"/>
      <c r="V6" s="58"/>
      <c r="W6" s="58"/>
      <c r="X6" s="58"/>
      <c r="Y6" s="58"/>
      <c r="Z6" s="58"/>
      <c r="AA6" s="58"/>
      <c r="AB6" s="58"/>
      <c r="AC6" s="58"/>
      <c r="AD6" s="58"/>
      <c r="AE6" s="58"/>
      <c r="AF6" s="58"/>
      <c r="AG6" s="58"/>
      <c r="AH6" s="58"/>
      <c r="AI6" s="58"/>
      <c r="AJ6" s="58"/>
      <c r="AK6" s="58"/>
      <c r="AL6" s="58"/>
      <c r="AM6" s="58"/>
      <c r="AN6" s="58"/>
      <c r="AO6" s="58"/>
      <c r="AP6" s="58"/>
      <c r="AQ6" s="58"/>
      <c r="AR6" s="58"/>
      <c r="AS6" s="58"/>
      <c r="AT6" s="58"/>
      <c r="AU6" s="58"/>
      <c r="AV6" s="58"/>
      <c r="AW6" s="58"/>
      <c r="AX6" s="58"/>
      <c r="AY6" s="58"/>
      <c r="AZ6" s="58"/>
      <c r="BA6" s="58"/>
      <c r="BB6" s="58"/>
      <c r="BC6" s="58"/>
      <c r="BD6" s="58"/>
      <c r="BE6" s="58"/>
      <c r="BF6" s="58"/>
      <c r="BG6" s="58"/>
      <c r="BH6" s="58"/>
      <c r="BI6" s="58"/>
      <c r="BJ6" s="58"/>
      <c r="BK6" s="58"/>
      <c r="BL6" s="58"/>
      <c r="BM6" s="58"/>
      <c r="BN6" s="58"/>
      <c r="BO6" s="58"/>
      <c r="BP6" s="58"/>
      <c r="BQ6" s="58"/>
      <c r="BR6" s="58"/>
      <c r="BS6" s="58"/>
      <c r="BT6" s="58"/>
      <c r="BU6" s="58"/>
      <c r="BV6" s="58"/>
      <c r="BW6" s="58"/>
      <c r="BX6" s="58"/>
      <c r="BY6" s="58"/>
      <c r="BZ6" s="58"/>
      <c r="CA6" s="58"/>
      <c r="CB6" s="58"/>
      <c r="CC6" s="58"/>
      <c r="CD6" s="58"/>
      <c r="CE6" s="58"/>
      <c r="CF6" s="58"/>
      <c r="CG6" s="58"/>
      <c r="CH6" s="58"/>
      <c r="CI6" s="58"/>
      <c r="CJ6" s="58"/>
      <c r="CK6" s="58"/>
      <c r="CL6" s="58"/>
      <c r="CM6" s="58"/>
      <c r="CN6" s="58"/>
      <c r="CO6" s="58"/>
      <c r="CP6" s="58"/>
      <c r="CQ6" s="58"/>
      <c r="CR6" s="58"/>
      <c r="CS6" s="58"/>
      <c r="CT6" s="58"/>
      <c r="CU6" s="58"/>
      <c r="CV6" s="58"/>
      <c r="CW6" s="58"/>
      <c r="CX6" s="58"/>
      <c r="CY6" s="58"/>
      <c r="CZ6" s="58"/>
      <c r="DA6" s="58"/>
      <c r="DB6" s="58"/>
      <c r="DC6" s="58"/>
      <c r="DD6" s="58"/>
      <c r="DE6" s="58"/>
      <c r="DF6" s="58"/>
      <c r="DG6" s="58"/>
      <c r="DH6" s="58"/>
      <c r="DI6" s="58"/>
      <c r="DJ6" s="58"/>
      <c r="DK6" s="58"/>
      <c r="DL6" s="58"/>
      <c r="DM6" s="58"/>
      <c r="DN6" s="58"/>
      <c r="DO6" s="58"/>
      <c r="DP6" s="58"/>
      <c r="DQ6" s="58"/>
      <c r="DR6" s="58"/>
      <c r="DS6" s="58"/>
      <c r="DT6" s="58"/>
      <c r="DU6" s="58"/>
      <c r="DV6" s="58"/>
      <c r="DW6" s="58"/>
      <c r="DX6" s="58"/>
      <c r="DY6" s="58"/>
      <c r="DZ6" s="58"/>
      <c r="EA6" s="58"/>
      <c r="EB6" s="58"/>
      <c r="EC6" s="58"/>
      <c r="ED6" s="58"/>
      <c r="EE6" s="58"/>
      <c r="EF6" s="58"/>
      <c r="EG6" s="58"/>
      <c r="EH6" s="58"/>
      <c r="EI6" s="58"/>
      <c r="EJ6" s="58"/>
      <c r="EK6" s="58"/>
      <c r="EL6" s="58"/>
      <c r="EM6" s="58"/>
      <c r="EN6" s="58"/>
      <c r="EO6" s="58"/>
      <c r="EP6" s="58"/>
      <c r="EQ6" s="58"/>
      <c r="ER6" s="58"/>
      <c r="ES6" s="58"/>
      <c r="ET6" s="58"/>
      <c r="EU6" s="58"/>
      <c r="EV6" s="58"/>
      <c r="EW6" s="58"/>
      <c r="EX6" s="58"/>
      <c r="EY6" s="58"/>
      <c r="EZ6" s="58"/>
      <c r="FA6" s="58"/>
      <c r="FB6" s="58"/>
      <c r="FC6" s="58"/>
      <c r="FD6" s="58"/>
      <c r="FE6" s="58"/>
    </row>
    <row r="7" spans="1:161" s="2" customFormat="1" ht="15.75" customHeight="1" x14ac:dyDescent="0.25">
      <c r="A7" s="58" t="s">
        <v>8</v>
      </c>
      <c r="B7" s="58"/>
      <c r="C7" s="58"/>
      <c r="D7" s="58"/>
      <c r="E7" s="58"/>
      <c r="F7" s="58"/>
      <c r="G7" s="58"/>
      <c r="H7" s="58"/>
      <c r="I7" s="58"/>
      <c r="J7" s="58"/>
      <c r="K7" s="58"/>
      <c r="L7" s="58"/>
      <c r="M7" s="58"/>
      <c r="N7" s="58"/>
      <c r="O7" s="58"/>
      <c r="P7" s="58"/>
      <c r="Q7" s="58"/>
      <c r="R7" s="58"/>
      <c r="S7" s="58"/>
      <c r="T7" s="58"/>
      <c r="U7" s="58"/>
      <c r="V7" s="58"/>
      <c r="W7" s="58"/>
      <c r="X7" s="58"/>
      <c r="Y7" s="58"/>
      <c r="Z7" s="58"/>
      <c r="AA7" s="58"/>
      <c r="AB7" s="58"/>
      <c r="AC7" s="58"/>
      <c r="AD7" s="58"/>
      <c r="AE7" s="58"/>
      <c r="AF7" s="58"/>
      <c r="AG7" s="58"/>
      <c r="AH7" s="58"/>
      <c r="AI7" s="58"/>
      <c r="AJ7" s="58"/>
      <c r="AK7" s="58"/>
      <c r="AL7" s="58"/>
      <c r="AM7" s="58"/>
      <c r="AN7" s="58"/>
      <c r="AO7" s="58"/>
      <c r="AP7" s="58"/>
      <c r="AQ7" s="58"/>
      <c r="AR7" s="58"/>
      <c r="AS7" s="58"/>
      <c r="AT7" s="58"/>
      <c r="AU7" s="58"/>
      <c r="AV7" s="58"/>
      <c r="AW7" s="58"/>
      <c r="AX7" s="58"/>
      <c r="AY7" s="58"/>
      <c r="AZ7" s="58"/>
      <c r="BA7" s="58"/>
      <c r="BB7" s="58"/>
      <c r="BC7" s="58"/>
      <c r="BD7" s="58"/>
      <c r="BE7" s="58"/>
      <c r="BF7" s="58"/>
      <c r="BG7" s="58"/>
      <c r="BH7" s="58"/>
      <c r="BI7" s="58"/>
      <c r="BJ7" s="58"/>
      <c r="BK7" s="58"/>
      <c r="BL7" s="58"/>
      <c r="BM7" s="58"/>
      <c r="BN7" s="58"/>
      <c r="BO7" s="58"/>
      <c r="BP7" s="58"/>
      <c r="BQ7" s="58"/>
      <c r="BR7" s="58"/>
      <c r="BS7" s="58"/>
      <c r="BT7" s="58"/>
      <c r="BU7" s="58"/>
      <c r="BV7" s="58"/>
      <c r="BW7" s="58"/>
      <c r="BX7" s="58"/>
      <c r="BY7" s="58"/>
      <c r="BZ7" s="58"/>
      <c r="CA7" s="58"/>
      <c r="CB7" s="58"/>
      <c r="CC7" s="58"/>
      <c r="CD7" s="58"/>
      <c r="CE7" s="58"/>
      <c r="CF7" s="58"/>
      <c r="CG7" s="58"/>
      <c r="CH7" s="58"/>
      <c r="CI7" s="58"/>
      <c r="CJ7" s="58"/>
      <c r="CK7" s="58"/>
      <c r="CL7" s="58"/>
      <c r="CM7" s="58"/>
      <c r="CN7" s="58"/>
      <c r="CO7" s="58"/>
      <c r="CP7" s="58"/>
      <c r="CQ7" s="58"/>
      <c r="CR7" s="58"/>
      <c r="CS7" s="58"/>
      <c r="CT7" s="58"/>
      <c r="CU7" s="58"/>
      <c r="CV7" s="58"/>
      <c r="CW7" s="58"/>
      <c r="CX7" s="58"/>
      <c r="CY7" s="58"/>
      <c r="CZ7" s="58"/>
      <c r="DA7" s="58"/>
      <c r="DB7" s="58"/>
      <c r="DC7" s="58"/>
      <c r="DD7" s="58"/>
      <c r="DE7" s="58"/>
      <c r="DF7" s="58"/>
      <c r="DG7" s="58"/>
      <c r="DH7" s="58"/>
      <c r="DI7" s="58"/>
      <c r="DJ7" s="58"/>
      <c r="DK7" s="58"/>
      <c r="DL7" s="58"/>
      <c r="DM7" s="58"/>
      <c r="DN7" s="58"/>
      <c r="DO7" s="58"/>
      <c r="DP7" s="58"/>
      <c r="DQ7" s="58"/>
      <c r="DR7" s="58"/>
      <c r="DS7" s="58"/>
      <c r="DT7" s="58"/>
      <c r="DU7" s="58"/>
      <c r="DV7" s="58"/>
      <c r="DW7" s="58"/>
      <c r="DX7" s="58"/>
      <c r="DY7" s="58"/>
      <c r="DZ7" s="58"/>
      <c r="EA7" s="58"/>
      <c r="EB7" s="58"/>
      <c r="EC7" s="58"/>
      <c r="ED7" s="58"/>
      <c r="EE7" s="58"/>
      <c r="EF7" s="58"/>
      <c r="EG7" s="58"/>
      <c r="EH7" s="58"/>
      <c r="EI7" s="58"/>
      <c r="EJ7" s="58"/>
      <c r="EK7" s="58"/>
      <c r="EL7" s="58"/>
      <c r="EM7" s="58"/>
      <c r="EN7" s="58"/>
      <c r="EO7" s="58"/>
      <c r="EP7" s="58"/>
      <c r="EQ7" s="58"/>
      <c r="ER7" s="58"/>
      <c r="ES7" s="58"/>
      <c r="ET7" s="58"/>
      <c r="EU7" s="58"/>
      <c r="EV7" s="58"/>
      <c r="EW7" s="58"/>
      <c r="EX7" s="58"/>
      <c r="EY7" s="58"/>
      <c r="EZ7" s="58"/>
      <c r="FA7" s="58"/>
      <c r="FB7" s="58"/>
      <c r="FC7" s="58"/>
      <c r="FD7" s="58"/>
      <c r="FE7" s="58"/>
    </row>
    <row r="8" spans="1:161" s="2" customFormat="1" ht="15.75" customHeight="1" x14ac:dyDescent="0.25">
      <c r="A8" s="58" t="s">
        <v>9</v>
      </c>
      <c r="B8" s="58"/>
      <c r="C8" s="58"/>
      <c r="D8" s="58"/>
      <c r="E8" s="58"/>
      <c r="F8" s="58"/>
      <c r="G8" s="58"/>
      <c r="H8" s="58"/>
      <c r="I8" s="58"/>
      <c r="J8" s="58"/>
      <c r="K8" s="58"/>
      <c r="L8" s="58"/>
      <c r="M8" s="58"/>
      <c r="N8" s="58"/>
      <c r="O8" s="58"/>
      <c r="P8" s="58"/>
      <c r="Q8" s="58"/>
      <c r="R8" s="58"/>
      <c r="S8" s="58"/>
      <c r="T8" s="58"/>
      <c r="U8" s="58"/>
      <c r="V8" s="58"/>
      <c r="W8" s="58"/>
      <c r="X8" s="58"/>
      <c r="Y8" s="58"/>
      <c r="Z8" s="58"/>
      <c r="AA8" s="58"/>
      <c r="AB8" s="58"/>
      <c r="AC8" s="58"/>
      <c r="AD8" s="58"/>
      <c r="AE8" s="58"/>
      <c r="AF8" s="58"/>
      <c r="AG8" s="58"/>
      <c r="AH8" s="58"/>
      <c r="AI8" s="58"/>
      <c r="AJ8" s="58"/>
      <c r="AK8" s="58"/>
      <c r="AL8" s="58"/>
      <c r="AM8" s="58"/>
      <c r="AN8" s="58"/>
      <c r="AO8" s="58"/>
      <c r="AP8" s="58"/>
      <c r="AQ8" s="58"/>
      <c r="AR8" s="58"/>
      <c r="AS8" s="58"/>
      <c r="AT8" s="58"/>
      <c r="AU8" s="58"/>
      <c r="AV8" s="58"/>
      <c r="AW8" s="58"/>
      <c r="AX8" s="58"/>
      <c r="AY8" s="58"/>
      <c r="AZ8" s="58"/>
      <c r="BA8" s="58"/>
      <c r="BB8" s="58"/>
      <c r="BC8" s="58"/>
      <c r="BD8" s="58"/>
      <c r="BE8" s="58"/>
      <c r="BF8" s="58"/>
      <c r="BG8" s="58"/>
      <c r="BH8" s="58"/>
      <c r="BI8" s="58"/>
      <c r="BJ8" s="58"/>
      <c r="BK8" s="58"/>
      <c r="BL8" s="58"/>
      <c r="BM8" s="58"/>
      <c r="BN8" s="58"/>
      <c r="BO8" s="58"/>
      <c r="BP8" s="58"/>
      <c r="BQ8" s="58"/>
      <c r="BR8" s="58"/>
      <c r="BS8" s="58"/>
      <c r="BT8" s="58"/>
      <c r="BU8" s="58"/>
      <c r="BV8" s="58"/>
      <c r="BW8" s="58"/>
      <c r="BX8" s="58"/>
      <c r="BY8" s="58"/>
      <c r="BZ8" s="58"/>
      <c r="CA8" s="58"/>
      <c r="CB8" s="58"/>
      <c r="CC8" s="58"/>
      <c r="CD8" s="58"/>
      <c r="CE8" s="58"/>
      <c r="CF8" s="58"/>
      <c r="CG8" s="58"/>
      <c r="CH8" s="58"/>
      <c r="CI8" s="58"/>
      <c r="CJ8" s="58"/>
      <c r="CK8" s="58"/>
      <c r="CL8" s="58"/>
      <c r="CM8" s="58"/>
      <c r="CN8" s="58"/>
      <c r="CO8" s="58"/>
      <c r="CP8" s="58"/>
      <c r="CQ8" s="58"/>
      <c r="CR8" s="58"/>
      <c r="CS8" s="58"/>
      <c r="CT8" s="58"/>
      <c r="CU8" s="58"/>
      <c r="CV8" s="58"/>
      <c r="CW8" s="58"/>
      <c r="CX8" s="58"/>
      <c r="CY8" s="58"/>
      <c r="CZ8" s="58"/>
      <c r="DA8" s="58"/>
      <c r="DB8" s="58"/>
      <c r="DC8" s="58"/>
      <c r="DD8" s="58"/>
      <c r="DE8" s="58"/>
      <c r="DF8" s="58"/>
      <c r="DG8" s="58"/>
      <c r="DH8" s="58"/>
      <c r="DI8" s="58"/>
      <c r="DJ8" s="58"/>
      <c r="DK8" s="58"/>
      <c r="DL8" s="58"/>
      <c r="DM8" s="58"/>
      <c r="DN8" s="58"/>
      <c r="DO8" s="58"/>
      <c r="DP8" s="58"/>
      <c r="DQ8" s="58"/>
      <c r="DR8" s="58"/>
      <c r="DS8" s="58"/>
      <c r="DT8" s="58"/>
      <c r="DU8" s="58"/>
      <c r="DV8" s="58"/>
      <c r="DW8" s="58"/>
      <c r="DX8" s="58"/>
      <c r="DY8" s="58"/>
      <c r="DZ8" s="58"/>
      <c r="EA8" s="58"/>
      <c r="EB8" s="58"/>
      <c r="EC8" s="58"/>
      <c r="ED8" s="58"/>
      <c r="EE8" s="58"/>
      <c r="EF8" s="58"/>
      <c r="EG8" s="58"/>
      <c r="EH8" s="58"/>
      <c r="EI8" s="58"/>
      <c r="EJ8" s="58"/>
      <c r="EK8" s="58"/>
      <c r="EL8" s="58"/>
      <c r="EM8" s="58"/>
      <c r="EN8" s="58"/>
      <c r="EO8" s="58"/>
      <c r="EP8" s="58"/>
      <c r="EQ8" s="58"/>
      <c r="ER8" s="58"/>
      <c r="ES8" s="58"/>
      <c r="ET8" s="58"/>
      <c r="EU8" s="58"/>
      <c r="EV8" s="58"/>
      <c r="EW8" s="58"/>
      <c r="EX8" s="58"/>
      <c r="EY8" s="58"/>
      <c r="EZ8" s="58"/>
      <c r="FA8" s="58"/>
      <c r="FB8" s="58"/>
      <c r="FC8" s="58"/>
      <c r="FD8" s="58"/>
      <c r="FE8" s="58"/>
    </row>
    <row r="10" spans="1:161" s="2" customFormat="1" ht="15.75" x14ac:dyDescent="0.25">
      <c r="A10" s="59" t="s">
        <v>10</v>
      </c>
      <c r="B10" s="59"/>
      <c r="C10" s="59"/>
      <c r="D10" s="59"/>
      <c r="E10" s="59"/>
      <c r="F10" s="59"/>
      <c r="G10" s="59"/>
      <c r="H10" s="59"/>
      <c r="I10" s="59"/>
      <c r="J10" s="59"/>
      <c r="K10" s="59"/>
      <c r="L10" s="59"/>
      <c r="M10" s="59"/>
      <c r="N10" s="59"/>
      <c r="O10" s="59"/>
      <c r="P10" s="59"/>
      <c r="Q10" s="59"/>
      <c r="R10" s="59"/>
      <c r="S10" s="59"/>
      <c r="T10" s="59"/>
      <c r="U10" s="59"/>
      <c r="V10" s="59"/>
      <c r="W10" s="59"/>
      <c r="X10" s="59"/>
      <c r="Y10" s="59"/>
      <c r="Z10" s="59"/>
      <c r="AA10" s="59"/>
      <c r="AB10" s="59"/>
      <c r="AC10" s="59"/>
      <c r="AD10" s="59"/>
      <c r="AE10" s="59"/>
      <c r="AF10" s="59"/>
      <c r="AG10" s="59"/>
      <c r="AH10" s="59"/>
      <c r="AI10" s="59"/>
      <c r="AJ10" s="59"/>
      <c r="AK10" s="59"/>
      <c r="AL10" s="59"/>
      <c r="AM10" s="59"/>
      <c r="AN10" s="59"/>
      <c r="AO10" s="59"/>
      <c r="AP10" s="59"/>
      <c r="AQ10" s="59"/>
      <c r="AR10" s="59"/>
      <c r="AS10" s="59"/>
      <c r="AT10" s="59"/>
      <c r="AU10" s="59"/>
      <c r="AV10" s="59"/>
      <c r="AW10" s="59"/>
      <c r="AX10" s="59"/>
      <c r="AY10" s="59"/>
      <c r="AZ10" s="59"/>
      <c r="BA10" s="59"/>
      <c r="BB10" s="59"/>
      <c r="BC10" s="59"/>
      <c r="BD10" s="59"/>
      <c r="BE10" s="59"/>
      <c r="BF10" s="59"/>
      <c r="BG10" s="59"/>
      <c r="BH10" s="59"/>
      <c r="BI10" s="59"/>
      <c r="BJ10" s="59"/>
      <c r="BK10" s="59"/>
      <c r="BL10" s="59"/>
      <c r="BM10" s="59"/>
      <c r="BN10" s="59"/>
      <c r="BO10" s="59"/>
      <c r="BP10" s="59"/>
      <c r="BQ10" s="59"/>
      <c r="BR10" s="59"/>
      <c r="BS10" s="59"/>
      <c r="BT10" s="59"/>
      <c r="BU10" s="59"/>
      <c r="BV10" s="59"/>
      <c r="BW10" s="59"/>
      <c r="BX10" s="59"/>
      <c r="BY10" s="59"/>
      <c r="BZ10" s="59"/>
      <c r="CA10" s="59"/>
      <c r="CB10" s="59"/>
      <c r="CC10" s="59"/>
      <c r="CD10" s="59"/>
      <c r="CE10" s="59"/>
      <c r="CF10" s="59"/>
      <c r="CG10" s="59"/>
      <c r="CH10" s="59"/>
      <c r="CI10" s="59"/>
      <c r="CJ10" s="59"/>
      <c r="CK10" s="59"/>
      <c r="CL10" s="59"/>
      <c r="CM10" s="59"/>
      <c r="CN10" s="59"/>
      <c r="CO10" s="59"/>
      <c r="CP10" s="59"/>
      <c r="CQ10" s="59"/>
      <c r="CR10" s="59"/>
      <c r="CS10" s="59"/>
      <c r="CT10" s="59"/>
      <c r="CU10" s="59"/>
      <c r="CV10" s="59"/>
      <c r="CW10" s="59"/>
      <c r="CX10" s="59"/>
      <c r="CY10" s="59"/>
      <c r="CZ10" s="59"/>
      <c r="DA10" s="59"/>
      <c r="DB10" s="59"/>
      <c r="DC10" s="59"/>
      <c r="DD10" s="59"/>
      <c r="DE10" s="59"/>
      <c r="DF10" s="59"/>
      <c r="DG10" s="59"/>
      <c r="DH10" s="59"/>
      <c r="DI10" s="59"/>
      <c r="DJ10" s="59"/>
      <c r="DK10" s="59"/>
      <c r="DL10" s="59"/>
      <c r="DM10" s="59"/>
      <c r="DN10" s="59"/>
      <c r="DO10" s="59"/>
      <c r="DP10" s="59"/>
      <c r="DQ10" s="59"/>
      <c r="DR10" s="59"/>
      <c r="DS10" s="59"/>
      <c r="DT10" s="59"/>
      <c r="DU10" s="59"/>
      <c r="DV10" s="59"/>
      <c r="DW10" s="59"/>
      <c r="DX10" s="59"/>
      <c r="DY10" s="59"/>
      <c r="DZ10" s="59"/>
      <c r="EA10" s="59"/>
      <c r="EB10" s="59"/>
      <c r="EC10" s="59"/>
      <c r="ED10" s="59"/>
      <c r="EE10" s="59"/>
      <c r="EF10" s="59"/>
      <c r="EG10" s="59"/>
      <c r="EH10" s="59"/>
      <c r="EI10" s="59"/>
      <c r="EJ10" s="59"/>
      <c r="EK10" s="59"/>
      <c r="EL10" s="59"/>
      <c r="EM10" s="59"/>
      <c r="EN10" s="59"/>
      <c r="EO10" s="59"/>
      <c r="EP10" s="59"/>
      <c r="EQ10" s="59"/>
      <c r="ER10" s="59"/>
      <c r="ES10" s="59"/>
      <c r="ET10" s="59"/>
      <c r="EU10" s="59"/>
      <c r="EV10" s="59"/>
      <c r="EW10" s="59"/>
      <c r="EX10" s="59"/>
      <c r="EY10" s="59"/>
      <c r="EZ10" s="59"/>
      <c r="FA10" s="59"/>
      <c r="FB10" s="59"/>
      <c r="FC10" s="59"/>
      <c r="FD10" s="59"/>
      <c r="FE10" s="59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60" t="s">
        <v>30</v>
      </c>
      <c r="AC12" s="60"/>
      <c r="AD12" s="60"/>
      <c r="AE12" s="60"/>
      <c r="AF12" s="60"/>
      <c r="AG12" s="60"/>
      <c r="AH12" s="60"/>
      <c r="AI12" s="60"/>
      <c r="AJ12" s="60"/>
      <c r="AK12" s="60"/>
      <c r="AL12" s="60"/>
      <c r="AM12" s="60"/>
      <c r="AN12" s="60"/>
      <c r="AO12" s="60"/>
      <c r="AP12" s="60"/>
      <c r="AQ12" s="60"/>
      <c r="AR12" s="60"/>
      <c r="AS12" s="60"/>
      <c r="AT12" s="60"/>
      <c r="AU12" s="60"/>
      <c r="AV12" s="60"/>
      <c r="AW12" s="60"/>
      <c r="AX12" s="60"/>
      <c r="AY12" s="60"/>
      <c r="AZ12" s="60"/>
      <c r="BA12" s="60"/>
      <c r="BB12" s="60"/>
      <c r="BC12" s="60"/>
      <c r="BD12" s="60"/>
      <c r="BE12" s="60"/>
      <c r="BF12" s="60"/>
      <c r="BG12" s="60"/>
      <c r="BH12" s="60"/>
      <c r="BI12" s="60"/>
      <c r="BJ12" s="60"/>
      <c r="BK12" s="60"/>
      <c r="BL12" s="60"/>
      <c r="BM12" s="60"/>
      <c r="BN12" s="60"/>
      <c r="BO12" s="60"/>
      <c r="BP12" s="60"/>
      <c r="BQ12" s="60"/>
      <c r="BR12" s="60"/>
      <c r="BS12" s="60"/>
      <c r="BT12" s="60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60" t="s">
        <v>31</v>
      </c>
      <c r="Z14" s="60"/>
      <c r="AA14" s="60"/>
      <c r="AB14" s="60"/>
      <c r="AC14" s="60"/>
      <c r="AD14" s="60"/>
      <c r="AE14" s="60"/>
      <c r="AF14" s="60"/>
      <c r="AG14" s="60"/>
      <c r="AH14" s="60"/>
      <c r="AI14" s="60"/>
      <c r="AJ14" s="60"/>
      <c r="AK14" s="60"/>
      <c r="AL14" s="60"/>
      <c r="AM14" s="60"/>
      <c r="AN14" s="60"/>
      <c r="AO14" s="60"/>
      <c r="AP14" s="60"/>
      <c r="AQ14" s="60"/>
      <c r="AR14" s="60"/>
      <c r="AS14" s="60"/>
      <c r="AT14" s="60"/>
      <c r="AU14" s="60"/>
      <c r="AV14" s="60"/>
      <c r="AW14" s="60"/>
      <c r="AX14" s="60"/>
      <c r="AY14" s="60"/>
      <c r="AZ14" s="60"/>
      <c r="BA14" s="60"/>
      <c r="BB14" s="60"/>
      <c r="BC14" s="60"/>
      <c r="BD14" s="60"/>
      <c r="BE14" s="60"/>
      <c r="BF14" s="60"/>
      <c r="BG14" s="60"/>
      <c r="BH14" s="60"/>
      <c r="BI14" s="60"/>
      <c r="BJ14" s="60"/>
      <c r="BK14" s="60"/>
      <c r="BL14" s="60"/>
      <c r="BM14" s="60"/>
      <c r="BN14" s="60"/>
      <c r="BO14" s="60"/>
      <c r="BP14" s="60"/>
      <c r="BQ14" s="60"/>
      <c r="BR14" s="60"/>
      <c r="BS14" s="60"/>
      <c r="BT14" s="60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48" t="s">
        <v>48</v>
      </c>
      <c r="U16" s="48"/>
      <c r="V16" s="48"/>
      <c r="W16" s="48"/>
      <c r="X16" s="48"/>
      <c r="Y16" s="48"/>
      <c r="Z16" s="48"/>
      <c r="AA16" s="48"/>
      <c r="AB16" s="48"/>
      <c r="AC16" s="48"/>
      <c r="AD16" s="48"/>
      <c r="AE16" s="48"/>
      <c r="AF16" s="48"/>
      <c r="AG16" s="48"/>
      <c r="AH16" s="48"/>
      <c r="AI16" s="48"/>
      <c r="AJ16" s="48"/>
      <c r="AK16" s="48"/>
      <c r="AL16" s="48"/>
      <c r="AM16" s="48"/>
      <c r="AN16" s="48"/>
      <c r="AO16" s="48"/>
      <c r="AP16" s="48"/>
      <c r="AQ16" s="48"/>
      <c r="AR16" s="48"/>
      <c r="AS16" s="48"/>
      <c r="AT16" s="48"/>
      <c r="AU16" s="48"/>
      <c r="AV16" s="48"/>
      <c r="AW16" s="48"/>
      <c r="AX16" s="48"/>
      <c r="AY16" s="48"/>
      <c r="AZ16" s="48"/>
      <c r="BA16" s="48"/>
      <c r="BB16" s="48"/>
      <c r="BC16" s="48"/>
      <c r="BD16" s="48"/>
      <c r="BE16" s="48"/>
      <c r="BF16" s="48"/>
      <c r="BG16" s="48"/>
      <c r="BH16" s="48"/>
      <c r="BI16" s="48"/>
      <c r="BJ16" s="48"/>
      <c r="BK16" s="48"/>
      <c r="BL16" s="48"/>
      <c r="BM16" s="48"/>
      <c r="BN16" s="48"/>
      <c r="BO16" s="48"/>
      <c r="BP16" s="48"/>
      <c r="BQ16" s="48"/>
      <c r="BR16" s="48"/>
      <c r="BS16" s="48"/>
      <c r="BT16" s="48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49"/>
      <c r="B18" s="50"/>
      <c r="C18" s="50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1"/>
      <c r="R18" s="26"/>
      <c r="S18" s="27"/>
      <c r="T18" s="27"/>
      <c r="U18" s="27"/>
      <c r="V18" s="27"/>
      <c r="W18" s="27"/>
      <c r="X18" s="27"/>
      <c r="Y18" s="27"/>
      <c r="Z18" s="27"/>
      <c r="AA18" s="27"/>
      <c r="AB18" s="27"/>
      <c r="AC18" s="27"/>
      <c r="AD18" s="27"/>
      <c r="AE18" s="27"/>
      <c r="AF18" s="27"/>
      <c r="AG18" s="27"/>
      <c r="AH18" s="27"/>
      <c r="AI18" s="28"/>
      <c r="AJ18" s="26" t="s">
        <v>15</v>
      </c>
      <c r="AK18" s="27"/>
      <c r="AL18" s="27"/>
      <c r="AM18" s="27"/>
      <c r="AN18" s="27"/>
      <c r="AO18" s="27"/>
      <c r="AP18" s="27"/>
      <c r="AQ18" s="27"/>
      <c r="AR18" s="27"/>
      <c r="AS18" s="27"/>
      <c r="AT18" s="27"/>
      <c r="AU18" s="27"/>
      <c r="AV18" s="27"/>
      <c r="AW18" s="27"/>
      <c r="AX18" s="27"/>
      <c r="AY18" s="27"/>
      <c r="AZ18" s="27"/>
      <c r="BA18" s="28"/>
      <c r="BB18" s="35" t="s">
        <v>20</v>
      </c>
      <c r="BC18" s="36"/>
      <c r="BD18" s="36"/>
      <c r="BE18" s="36"/>
      <c r="BF18" s="36"/>
      <c r="BG18" s="36"/>
      <c r="BH18" s="36"/>
      <c r="BI18" s="36"/>
      <c r="BJ18" s="36"/>
      <c r="BK18" s="36"/>
      <c r="BL18" s="36"/>
      <c r="BM18" s="36"/>
      <c r="BN18" s="36"/>
      <c r="BO18" s="36"/>
      <c r="BP18" s="36"/>
      <c r="BQ18" s="36"/>
      <c r="BR18" s="36"/>
      <c r="BS18" s="36"/>
      <c r="BT18" s="36"/>
      <c r="BU18" s="36"/>
      <c r="BV18" s="36"/>
      <c r="BW18" s="36"/>
      <c r="BX18" s="36"/>
      <c r="BY18" s="36"/>
      <c r="BZ18" s="36"/>
      <c r="CA18" s="36"/>
      <c r="CB18" s="36"/>
      <c r="CC18" s="36"/>
      <c r="CD18" s="36"/>
      <c r="CE18" s="36"/>
      <c r="CF18" s="36"/>
      <c r="CG18" s="37"/>
      <c r="CH18" s="26" t="s">
        <v>21</v>
      </c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27"/>
      <c r="CW18" s="27"/>
      <c r="CX18" s="27"/>
      <c r="CY18" s="27"/>
      <c r="CZ18" s="27"/>
      <c r="DA18" s="27"/>
      <c r="DB18" s="28"/>
      <c r="DC18" s="26" t="s">
        <v>22</v>
      </c>
      <c r="DD18" s="27"/>
      <c r="DE18" s="27"/>
      <c r="DF18" s="27"/>
      <c r="DG18" s="27"/>
      <c r="DH18" s="27"/>
      <c r="DI18" s="27"/>
      <c r="DJ18" s="27"/>
      <c r="DK18" s="27"/>
      <c r="DL18" s="27"/>
      <c r="DM18" s="27"/>
      <c r="DN18" s="27"/>
      <c r="DO18" s="27"/>
      <c r="DP18" s="27"/>
      <c r="DQ18" s="27"/>
      <c r="DR18" s="27"/>
      <c r="DS18" s="27"/>
      <c r="DT18" s="28"/>
      <c r="DU18" s="35" t="s">
        <v>23</v>
      </c>
      <c r="DV18" s="36"/>
      <c r="DW18" s="36"/>
      <c r="DX18" s="36"/>
      <c r="DY18" s="36"/>
      <c r="DZ18" s="36"/>
      <c r="EA18" s="36"/>
      <c r="EB18" s="36"/>
      <c r="EC18" s="36"/>
      <c r="ED18" s="36"/>
      <c r="EE18" s="36"/>
      <c r="EF18" s="36"/>
      <c r="EG18" s="36"/>
      <c r="EH18" s="36"/>
      <c r="EI18" s="36"/>
      <c r="EJ18" s="36"/>
      <c r="EK18" s="36"/>
      <c r="EL18" s="36"/>
      <c r="EM18" s="36"/>
      <c r="EN18" s="37"/>
      <c r="EO18" s="26" t="s">
        <v>24</v>
      </c>
      <c r="EP18" s="27"/>
      <c r="EQ18" s="27"/>
      <c r="ER18" s="27"/>
      <c r="ES18" s="27"/>
      <c r="ET18" s="27"/>
      <c r="EU18" s="27"/>
      <c r="EV18" s="27"/>
      <c r="EW18" s="27"/>
      <c r="EX18" s="27"/>
      <c r="EY18" s="27"/>
      <c r="EZ18" s="27"/>
      <c r="FA18" s="27"/>
      <c r="FB18" s="27"/>
      <c r="FC18" s="27"/>
      <c r="FD18" s="27"/>
      <c r="FE18" s="28"/>
    </row>
    <row r="19" spans="1:161" s="9" customFormat="1" ht="15" customHeight="1" x14ac:dyDescent="0.2">
      <c r="A19" s="52"/>
      <c r="B19" s="53"/>
      <c r="C19" s="53"/>
      <c r="D19" s="53"/>
      <c r="E19" s="53"/>
      <c r="F19" s="53"/>
      <c r="G19" s="53"/>
      <c r="H19" s="53"/>
      <c r="I19" s="53"/>
      <c r="J19" s="53"/>
      <c r="K19" s="53"/>
      <c r="L19" s="53"/>
      <c r="M19" s="53"/>
      <c r="N19" s="53"/>
      <c r="O19" s="53"/>
      <c r="P19" s="53"/>
      <c r="Q19" s="54"/>
      <c r="R19" s="29"/>
      <c r="S19" s="30"/>
      <c r="T19" s="30"/>
      <c r="U19" s="30"/>
      <c r="V19" s="30"/>
      <c r="W19" s="30"/>
      <c r="X19" s="30"/>
      <c r="Y19" s="30"/>
      <c r="Z19" s="30"/>
      <c r="AA19" s="30"/>
      <c r="AB19" s="30"/>
      <c r="AC19" s="30"/>
      <c r="AD19" s="30"/>
      <c r="AE19" s="30"/>
      <c r="AF19" s="30"/>
      <c r="AG19" s="30"/>
      <c r="AH19" s="30"/>
      <c r="AI19" s="31"/>
      <c r="AJ19" s="29"/>
      <c r="AK19" s="30"/>
      <c r="AL19" s="30"/>
      <c r="AM19" s="30"/>
      <c r="AN19" s="30"/>
      <c r="AO19" s="30"/>
      <c r="AP19" s="30"/>
      <c r="AQ19" s="30"/>
      <c r="AR19" s="30"/>
      <c r="AS19" s="30"/>
      <c r="AT19" s="30"/>
      <c r="AU19" s="30"/>
      <c r="AV19" s="30"/>
      <c r="AW19" s="30"/>
      <c r="AX19" s="30"/>
      <c r="AY19" s="30"/>
      <c r="AZ19" s="30"/>
      <c r="BA19" s="31"/>
      <c r="BB19" s="38" t="s">
        <v>16</v>
      </c>
      <c r="BC19" s="39"/>
      <c r="BD19" s="39"/>
      <c r="BE19" s="39"/>
      <c r="BF19" s="39"/>
      <c r="BG19" s="39"/>
      <c r="BH19" s="39"/>
      <c r="BI19" s="39"/>
      <c r="BJ19" s="39"/>
      <c r="BK19" s="39"/>
      <c r="BL19" s="39"/>
      <c r="BM19" s="39"/>
      <c r="BN19" s="39"/>
      <c r="BO19" s="39"/>
      <c r="BP19" s="39"/>
      <c r="BQ19" s="40"/>
      <c r="BR19" s="38" t="s">
        <v>17</v>
      </c>
      <c r="BS19" s="39"/>
      <c r="BT19" s="39"/>
      <c r="BU19" s="39"/>
      <c r="BV19" s="39"/>
      <c r="BW19" s="39"/>
      <c r="BX19" s="39"/>
      <c r="BY19" s="39"/>
      <c r="BZ19" s="39"/>
      <c r="CA19" s="39"/>
      <c r="CB19" s="39"/>
      <c r="CC19" s="39"/>
      <c r="CD19" s="39"/>
      <c r="CE19" s="39"/>
      <c r="CF19" s="39"/>
      <c r="CG19" s="40"/>
      <c r="CH19" s="29"/>
      <c r="CI19" s="30"/>
      <c r="CJ19" s="30"/>
      <c r="CK19" s="30"/>
      <c r="CL19" s="30"/>
      <c r="CM19" s="30"/>
      <c r="CN19" s="30"/>
      <c r="CO19" s="30"/>
      <c r="CP19" s="30"/>
      <c r="CQ19" s="30"/>
      <c r="CR19" s="30"/>
      <c r="CS19" s="30"/>
      <c r="CT19" s="30"/>
      <c r="CU19" s="30"/>
      <c r="CV19" s="30"/>
      <c r="CW19" s="30"/>
      <c r="CX19" s="30"/>
      <c r="CY19" s="30"/>
      <c r="CZ19" s="30"/>
      <c r="DA19" s="30"/>
      <c r="DB19" s="31"/>
      <c r="DC19" s="29"/>
      <c r="DD19" s="30"/>
      <c r="DE19" s="30"/>
      <c r="DF19" s="30"/>
      <c r="DG19" s="30"/>
      <c r="DH19" s="30"/>
      <c r="DI19" s="30"/>
      <c r="DJ19" s="30"/>
      <c r="DK19" s="30"/>
      <c r="DL19" s="30"/>
      <c r="DM19" s="30"/>
      <c r="DN19" s="30"/>
      <c r="DO19" s="30"/>
      <c r="DP19" s="30"/>
      <c r="DQ19" s="30"/>
      <c r="DR19" s="30"/>
      <c r="DS19" s="30"/>
      <c r="DT19" s="31"/>
      <c r="DU19" s="41" t="s">
        <v>18</v>
      </c>
      <c r="DV19" s="42"/>
      <c r="DW19" s="42"/>
      <c r="DX19" s="42"/>
      <c r="DY19" s="42"/>
      <c r="DZ19" s="42"/>
      <c r="EA19" s="42"/>
      <c r="EB19" s="42"/>
      <c r="EC19" s="42"/>
      <c r="ED19" s="43"/>
      <c r="EE19" s="41" t="s">
        <v>19</v>
      </c>
      <c r="EF19" s="42"/>
      <c r="EG19" s="42"/>
      <c r="EH19" s="42"/>
      <c r="EI19" s="42"/>
      <c r="EJ19" s="42"/>
      <c r="EK19" s="42"/>
      <c r="EL19" s="42"/>
      <c r="EM19" s="42"/>
      <c r="EN19" s="43"/>
      <c r="EO19" s="29"/>
      <c r="EP19" s="30"/>
      <c r="EQ19" s="30"/>
      <c r="ER19" s="30"/>
      <c r="ES19" s="30"/>
      <c r="ET19" s="30"/>
      <c r="EU19" s="30"/>
      <c r="EV19" s="30"/>
      <c r="EW19" s="30"/>
      <c r="EX19" s="30"/>
      <c r="EY19" s="30"/>
      <c r="EZ19" s="30"/>
      <c r="FA19" s="30"/>
      <c r="FB19" s="30"/>
      <c r="FC19" s="30"/>
      <c r="FD19" s="30"/>
      <c r="FE19" s="31"/>
    </row>
    <row r="20" spans="1:161" s="9" customFormat="1" ht="15" customHeight="1" x14ac:dyDescent="0.2">
      <c r="A20" s="55"/>
      <c r="B20" s="56"/>
      <c r="C20" s="56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7"/>
      <c r="R20" s="32"/>
      <c r="S20" s="33"/>
      <c r="T20" s="33"/>
      <c r="U20" s="33"/>
      <c r="V20" s="33"/>
      <c r="W20" s="33"/>
      <c r="X20" s="33"/>
      <c r="Y20" s="33"/>
      <c r="Z20" s="33"/>
      <c r="AA20" s="33"/>
      <c r="AB20" s="33"/>
      <c r="AC20" s="33"/>
      <c r="AD20" s="33"/>
      <c r="AE20" s="33"/>
      <c r="AF20" s="33"/>
      <c r="AG20" s="33"/>
      <c r="AH20" s="33"/>
      <c r="AI20" s="34"/>
      <c r="AJ20" s="32"/>
      <c r="AK20" s="33"/>
      <c r="AL20" s="33"/>
      <c r="AM20" s="33"/>
      <c r="AN20" s="33"/>
      <c r="AO20" s="33"/>
      <c r="AP20" s="33"/>
      <c r="AQ20" s="33"/>
      <c r="AR20" s="33"/>
      <c r="AS20" s="33"/>
      <c r="AT20" s="33"/>
      <c r="AU20" s="33"/>
      <c r="AV20" s="33"/>
      <c r="AW20" s="33"/>
      <c r="AX20" s="33"/>
      <c r="AY20" s="33"/>
      <c r="AZ20" s="33"/>
      <c r="BA20" s="34"/>
      <c r="BB20" s="47" t="s">
        <v>18</v>
      </c>
      <c r="BC20" s="47"/>
      <c r="BD20" s="47"/>
      <c r="BE20" s="47"/>
      <c r="BF20" s="47"/>
      <c r="BG20" s="47"/>
      <c r="BH20" s="47"/>
      <c r="BI20" s="47"/>
      <c r="BJ20" s="47" t="s">
        <v>19</v>
      </c>
      <c r="BK20" s="47"/>
      <c r="BL20" s="47"/>
      <c r="BM20" s="47"/>
      <c r="BN20" s="47"/>
      <c r="BO20" s="47"/>
      <c r="BP20" s="47"/>
      <c r="BQ20" s="47"/>
      <c r="BR20" s="47" t="s">
        <v>18</v>
      </c>
      <c r="BS20" s="47"/>
      <c r="BT20" s="47"/>
      <c r="BU20" s="47"/>
      <c r="BV20" s="47"/>
      <c r="BW20" s="47"/>
      <c r="BX20" s="47"/>
      <c r="BY20" s="47"/>
      <c r="BZ20" s="47" t="s">
        <v>19</v>
      </c>
      <c r="CA20" s="47"/>
      <c r="CB20" s="47"/>
      <c r="CC20" s="47"/>
      <c r="CD20" s="47"/>
      <c r="CE20" s="47"/>
      <c r="CF20" s="47"/>
      <c r="CG20" s="47"/>
      <c r="CH20" s="32"/>
      <c r="CI20" s="33"/>
      <c r="CJ20" s="33"/>
      <c r="CK20" s="33"/>
      <c r="CL20" s="33"/>
      <c r="CM20" s="33"/>
      <c r="CN20" s="33"/>
      <c r="CO20" s="33"/>
      <c r="CP20" s="33"/>
      <c r="CQ20" s="33"/>
      <c r="CR20" s="33"/>
      <c r="CS20" s="33"/>
      <c r="CT20" s="33"/>
      <c r="CU20" s="33"/>
      <c r="CV20" s="33"/>
      <c r="CW20" s="33"/>
      <c r="CX20" s="33"/>
      <c r="CY20" s="33"/>
      <c r="CZ20" s="33"/>
      <c r="DA20" s="33"/>
      <c r="DB20" s="34"/>
      <c r="DC20" s="32"/>
      <c r="DD20" s="33"/>
      <c r="DE20" s="33"/>
      <c r="DF20" s="33"/>
      <c r="DG20" s="33"/>
      <c r="DH20" s="33"/>
      <c r="DI20" s="33"/>
      <c r="DJ20" s="33"/>
      <c r="DK20" s="33"/>
      <c r="DL20" s="33"/>
      <c r="DM20" s="33"/>
      <c r="DN20" s="33"/>
      <c r="DO20" s="33"/>
      <c r="DP20" s="33"/>
      <c r="DQ20" s="33"/>
      <c r="DR20" s="33"/>
      <c r="DS20" s="33"/>
      <c r="DT20" s="34"/>
      <c r="DU20" s="44"/>
      <c r="DV20" s="45"/>
      <c r="DW20" s="45"/>
      <c r="DX20" s="45"/>
      <c r="DY20" s="45"/>
      <c r="DZ20" s="45"/>
      <c r="EA20" s="45"/>
      <c r="EB20" s="45"/>
      <c r="EC20" s="45"/>
      <c r="ED20" s="46"/>
      <c r="EE20" s="44"/>
      <c r="EF20" s="45"/>
      <c r="EG20" s="45"/>
      <c r="EH20" s="45"/>
      <c r="EI20" s="45"/>
      <c r="EJ20" s="45"/>
      <c r="EK20" s="45"/>
      <c r="EL20" s="45"/>
      <c r="EM20" s="45"/>
      <c r="EN20" s="46"/>
      <c r="EO20" s="32"/>
      <c r="EP20" s="33"/>
      <c r="EQ20" s="33"/>
      <c r="ER20" s="33"/>
      <c r="ES20" s="33"/>
      <c r="ET20" s="33"/>
      <c r="EU20" s="33"/>
      <c r="EV20" s="33"/>
      <c r="EW20" s="33"/>
      <c r="EX20" s="33"/>
      <c r="EY20" s="33"/>
      <c r="EZ20" s="33"/>
      <c r="FA20" s="33"/>
      <c r="FB20" s="33"/>
      <c r="FC20" s="33"/>
      <c r="FD20" s="33"/>
      <c r="FE20" s="34"/>
    </row>
    <row r="21" spans="1:161" s="9" customFormat="1" ht="14.25" customHeight="1" x14ac:dyDescent="0.2">
      <c r="A21" s="23">
        <v>1</v>
      </c>
      <c r="B21" s="24"/>
      <c r="C21" s="24"/>
      <c r="D21" s="24"/>
      <c r="E21" s="24"/>
      <c r="F21" s="24"/>
      <c r="G21" s="24"/>
      <c r="H21" s="24"/>
      <c r="I21" s="24"/>
      <c r="J21" s="24"/>
      <c r="K21" s="24"/>
      <c r="L21" s="24"/>
      <c r="M21" s="24"/>
      <c r="N21" s="24"/>
      <c r="O21" s="24"/>
      <c r="P21" s="24"/>
      <c r="Q21" s="25"/>
      <c r="R21" s="23">
        <v>2</v>
      </c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5"/>
      <c r="AJ21" s="16">
        <v>3</v>
      </c>
      <c r="AK21" s="16"/>
      <c r="AL21" s="16"/>
      <c r="AM21" s="16"/>
      <c r="AN21" s="16"/>
      <c r="AO21" s="16"/>
      <c r="AP21" s="16"/>
      <c r="AQ21" s="16"/>
      <c r="AR21" s="16"/>
      <c r="AS21" s="16"/>
      <c r="AT21" s="16"/>
      <c r="AU21" s="16"/>
      <c r="AV21" s="16"/>
      <c r="AW21" s="16"/>
      <c r="AX21" s="16"/>
      <c r="AY21" s="16"/>
      <c r="AZ21" s="16"/>
      <c r="BA21" s="16"/>
      <c r="BB21" s="16">
        <v>4</v>
      </c>
      <c r="BC21" s="16"/>
      <c r="BD21" s="16"/>
      <c r="BE21" s="16"/>
      <c r="BF21" s="16"/>
      <c r="BG21" s="16"/>
      <c r="BH21" s="16"/>
      <c r="BI21" s="16"/>
      <c r="BJ21" s="16">
        <v>5</v>
      </c>
      <c r="BK21" s="16"/>
      <c r="BL21" s="16"/>
      <c r="BM21" s="16"/>
      <c r="BN21" s="16"/>
      <c r="BO21" s="16"/>
      <c r="BP21" s="16"/>
      <c r="BQ21" s="16"/>
      <c r="BR21" s="16">
        <v>6</v>
      </c>
      <c r="BS21" s="16"/>
      <c r="BT21" s="16"/>
      <c r="BU21" s="16"/>
      <c r="BV21" s="16"/>
      <c r="BW21" s="16"/>
      <c r="BX21" s="16"/>
      <c r="BY21" s="16"/>
      <c r="BZ21" s="16">
        <v>7</v>
      </c>
      <c r="CA21" s="16"/>
      <c r="CB21" s="16"/>
      <c r="CC21" s="16"/>
      <c r="CD21" s="16"/>
      <c r="CE21" s="16"/>
      <c r="CF21" s="16"/>
      <c r="CG21" s="16"/>
      <c r="CH21" s="16">
        <v>8</v>
      </c>
      <c r="CI21" s="16"/>
      <c r="CJ21" s="16"/>
      <c r="CK21" s="16"/>
      <c r="CL21" s="16"/>
      <c r="CM21" s="16"/>
      <c r="CN21" s="16"/>
      <c r="CO21" s="16"/>
      <c r="CP21" s="16"/>
      <c r="CQ21" s="16"/>
      <c r="CR21" s="16"/>
      <c r="CS21" s="16"/>
      <c r="CT21" s="16"/>
      <c r="CU21" s="16"/>
      <c r="CV21" s="16"/>
      <c r="CW21" s="16"/>
      <c r="CX21" s="16"/>
      <c r="CY21" s="16"/>
      <c r="CZ21" s="16"/>
      <c r="DA21" s="16"/>
      <c r="DB21" s="16"/>
      <c r="DC21" s="16">
        <v>9</v>
      </c>
      <c r="DD21" s="16"/>
      <c r="DE21" s="16"/>
      <c r="DF21" s="16"/>
      <c r="DG21" s="16"/>
      <c r="DH21" s="16"/>
      <c r="DI21" s="16"/>
      <c r="DJ21" s="16"/>
      <c r="DK21" s="16"/>
      <c r="DL21" s="16"/>
      <c r="DM21" s="16"/>
      <c r="DN21" s="16"/>
      <c r="DO21" s="16"/>
      <c r="DP21" s="16"/>
      <c r="DQ21" s="16"/>
      <c r="DR21" s="16"/>
      <c r="DS21" s="16"/>
      <c r="DT21" s="16"/>
      <c r="DU21" s="16">
        <v>10</v>
      </c>
      <c r="DV21" s="16"/>
      <c r="DW21" s="16"/>
      <c r="DX21" s="16"/>
      <c r="DY21" s="16"/>
      <c r="DZ21" s="16"/>
      <c r="EA21" s="16"/>
      <c r="EB21" s="16"/>
      <c r="EC21" s="16"/>
      <c r="ED21" s="16"/>
      <c r="EE21" s="16">
        <v>11</v>
      </c>
      <c r="EF21" s="16"/>
      <c r="EG21" s="16"/>
      <c r="EH21" s="16"/>
      <c r="EI21" s="16"/>
      <c r="EJ21" s="16"/>
      <c r="EK21" s="16"/>
      <c r="EL21" s="16"/>
      <c r="EM21" s="16"/>
      <c r="EN21" s="16"/>
      <c r="EO21" s="16">
        <v>12</v>
      </c>
      <c r="EP21" s="16"/>
      <c r="EQ21" s="16"/>
      <c r="ER21" s="16"/>
      <c r="ES21" s="16"/>
      <c r="ET21" s="16"/>
      <c r="EU21" s="16"/>
      <c r="EV21" s="16"/>
      <c r="EW21" s="16"/>
      <c r="EX21" s="16"/>
      <c r="EY21" s="16"/>
      <c r="EZ21" s="16"/>
      <c r="FA21" s="16"/>
      <c r="FB21" s="16"/>
      <c r="FC21" s="16"/>
      <c r="FD21" s="16"/>
      <c r="FE21" s="16"/>
    </row>
    <row r="22" spans="1:161" s="9" customFormat="1" ht="13.5" customHeight="1" x14ac:dyDescent="0.2">
      <c r="A22" s="10"/>
      <c r="B22" s="17" t="s">
        <v>11</v>
      </c>
      <c r="C22" s="17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  <c r="O22" s="17"/>
      <c r="P22" s="17"/>
      <c r="Q22" s="18"/>
      <c r="R22" s="10"/>
      <c r="S22" s="19" t="s">
        <v>12</v>
      </c>
      <c r="T22" s="19"/>
      <c r="U22" s="19"/>
      <c r="V22" s="19"/>
      <c r="W22" s="19"/>
      <c r="X22" s="19"/>
      <c r="Y22" s="19"/>
      <c r="Z22" s="19"/>
      <c r="AA22" s="19"/>
      <c r="AB22" s="19"/>
      <c r="AC22" s="19"/>
      <c r="AD22" s="19"/>
      <c r="AE22" s="19"/>
      <c r="AF22" s="19"/>
      <c r="AG22" s="19"/>
      <c r="AH22" s="19"/>
      <c r="AI22" s="20"/>
      <c r="AJ22" s="16">
        <v>0.9</v>
      </c>
      <c r="AK22" s="16"/>
      <c r="AL22" s="16"/>
      <c r="AM22" s="16"/>
      <c r="AN22" s="16"/>
      <c r="AO22" s="16"/>
      <c r="AP22" s="16"/>
      <c r="AQ22" s="16"/>
      <c r="AR22" s="16"/>
      <c r="AS22" s="16"/>
      <c r="AT22" s="16"/>
      <c r="AU22" s="16"/>
      <c r="AV22" s="16"/>
      <c r="AW22" s="16"/>
      <c r="AX22" s="16"/>
      <c r="AY22" s="16"/>
      <c r="AZ22" s="16"/>
      <c r="BA22" s="16"/>
      <c r="BB22" s="16"/>
      <c r="BC22" s="16"/>
      <c r="BD22" s="16"/>
      <c r="BE22" s="16"/>
      <c r="BF22" s="16"/>
      <c r="BG22" s="16"/>
      <c r="BH22" s="16"/>
      <c r="BI22" s="16"/>
      <c r="BJ22" s="16"/>
      <c r="BK22" s="16"/>
      <c r="BL22" s="16"/>
      <c r="BM22" s="16"/>
      <c r="BN22" s="16"/>
      <c r="BO22" s="16"/>
      <c r="BP22" s="16"/>
      <c r="BQ22" s="16"/>
      <c r="BR22" s="61">
        <v>13.4</v>
      </c>
      <c r="BS22" s="61"/>
      <c r="BT22" s="61"/>
      <c r="BU22" s="61"/>
      <c r="BV22" s="61"/>
      <c r="BW22" s="61"/>
      <c r="BX22" s="61"/>
      <c r="BY22" s="61"/>
      <c r="BZ22" s="61">
        <v>13.4</v>
      </c>
      <c r="CA22" s="61"/>
      <c r="CB22" s="61"/>
      <c r="CC22" s="61"/>
      <c r="CD22" s="61"/>
      <c r="CE22" s="61"/>
      <c r="CF22" s="61"/>
      <c r="CG22" s="61"/>
      <c r="CH22" s="16">
        <v>0.9</v>
      </c>
      <c r="CI22" s="16"/>
      <c r="CJ22" s="16"/>
      <c r="CK22" s="16"/>
      <c r="CL22" s="16"/>
      <c r="CM22" s="16"/>
      <c r="CN22" s="16"/>
      <c r="CO22" s="16"/>
      <c r="CP22" s="16"/>
      <c r="CQ22" s="16"/>
      <c r="CR22" s="16"/>
      <c r="CS22" s="16"/>
      <c r="CT22" s="16"/>
      <c r="CU22" s="16"/>
      <c r="CV22" s="16"/>
      <c r="CW22" s="16"/>
      <c r="CX22" s="16"/>
      <c r="CY22" s="16"/>
      <c r="CZ22" s="16"/>
      <c r="DA22" s="16"/>
      <c r="DB22" s="16"/>
      <c r="DC22" s="61">
        <v>13.4</v>
      </c>
      <c r="DD22" s="61"/>
      <c r="DE22" s="61"/>
      <c r="DF22" s="61"/>
      <c r="DG22" s="61"/>
      <c r="DH22" s="61"/>
      <c r="DI22" s="61"/>
      <c r="DJ22" s="61"/>
      <c r="DK22" s="61"/>
      <c r="DL22" s="61"/>
      <c r="DM22" s="61"/>
      <c r="DN22" s="61"/>
      <c r="DO22" s="61"/>
      <c r="DP22" s="61"/>
      <c r="DQ22" s="61"/>
      <c r="DR22" s="61"/>
      <c r="DS22" s="61"/>
      <c r="DT22" s="61"/>
      <c r="DU22" s="16">
        <v>3</v>
      </c>
      <c r="DV22" s="16"/>
      <c r="DW22" s="16"/>
      <c r="DX22" s="16"/>
      <c r="DY22" s="16"/>
      <c r="DZ22" s="16"/>
      <c r="EA22" s="16"/>
      <c r="EB22" s="16"/>
      <c r="EC22" s="16"/>
      <c r="ED22" s="16"/>
      <c r="EE22" s="61">
        <f>823/744</f>
        <v>1.1061827956989247</v>
      </c>
      <c r="EF22" s="61"/>
      <c r="EG22" s="61"/>
      <c r="EH22" s="61"/>
      <c r="EI22" s="61"/>
      <c r="EJ22" s="61"/>
      <c r="EK22" s="61"/>
      <c r="EL22" s="61"/>
      <c r="EM22" s="61"/>
      <c r="EN22" s="61"/>
      <c r="EO22" s="61">
        <f>AJ22+EE22</f>
        <v>2.0061827956989249</v>
      </c>
      <c r="EP22" s="16"/>
      <c r="EQ22" s="16"/>
      <c r="ER22" s="16"/>
      <c r="ES22" s="16"/>
      <c r="ET22" s="16"/>
      <c r="EU22" s="16"/>
      <c r="EV22" s="16"/>
      <c r="EW22" s="16"/>
      <c r="EX22" s="16"/>
      <c r="EY22" s="16"/>
      <c r="EZ22" s="16"/>
      <c r="FA22" s="16"/>
      <c r="FB22" s="16"/>
      <c r="FC22" s="16"/>
      <c r="FD22" s="16"/>
      <c r="FE22" s="16"/>
    </row>
    <row r="23" spans="1:161" s="9" customFormat="1" ht="39.75" customHeight="1" x14ac:dyDescent="0.2">
      <c r="A23" s="10"/>
      <c r="B23" s="17" t="s">
        <v>33</v>
      </c>
      <c r="C23" s="17"/>
      <c r="D23" s="17"/>
      <c r="E23" s="17"/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8"/>
      <c r="R23" s="10"/>
      <c r="S23" s="19" t="s">
        <v>13</v>
      </c>
      <c r="T23" s="19"/>
      <c r="U23" s="19"/>
      <c r="V23" s="19"/>
      <c r="W23" s="19"/>
      <c r="X23" s="19"/>
      <c r="Y23" s="19"/>
      <c r="Z23" s="19"/>
      <c r="AA23" s="19"/>
      <c r="AB23" s="19"/>
      <c r="AC23" s="19"/>
      <c r="AD23" s="19"/>
      <c r="AE23" s="19"/>
      <c r="AF23" s="19"/>
      <c r="AG23" s="19"/>
      <c r="AH23" s="19"/>
      <c r="AI23" s="20"/>
      <c r="AJ23" s="61">
        <f>471/744</f>
        <v>0.63306451612903225</v>
      </c>
      <c r="AK23" s="61"/>
      <c r="AL23" s="61"/>
      <c r="AM23" s="61"/>
      <c r="AN23" s="61"/>
      <c r="AO23" s="61"/>
      <c r="AP23" s="61"/>
      <c r="AQ23" s="61"/>
      <c r="AR23" s="61"/>
      <c r="AS23" s="61"/>
      <c r="AT23" s="61"/>
      <c r="AU23" s="61"/>
      <c r="AV23" s="61"/>
      <c r="AW23" s="61"/>
      <c r="AX23" s="61"/>
      <c r="AY23" s="61"/>
      <c r="AZ23" s="61"/>
      <c r="BA23" s="61"/>
      <c r="BB23" s="16"/>
      <c r="BC23" s="16"/>
      <c r="BD23" s="16"/>
      <c r="BE23" s="16"/>
      <c r="BF23" s="16"/>
      <c r="BG23" s="16"/>
      <c r="BH23" s="16"/>
      <c r="BI23" s="16"/>
      <c r="BJ23" s="16"/>
      <c r="BK23" s="16"/>
      <c r="BL23" s="16"/>
      <c r="BM23" s="16"/>
      <c r="BN23" s="16"/>
      <c r="BO23" s="16"/>
      <c r="BP23" s="16"/>
      <c r="BQ23" s="16"/>
      <c r="BR23" s="16"/>
      <c r="BS23" s="16"/>
      <c r="BT23" s="16"/>
      <c r="BU23" s="16"/>
      <c r="BV23" s="16"/>
      <c r="BW23" s="16"/>
      <c r="BX23" s="16"/>
      <c r="BY23" s="16"/>
      <c r="BZ23" s="16"/>
      <c r="CA23" s="16"/>
      <c r="CB23" s="16"/>
      <c r="CC23" s="16"/>
      <c r="CD23" s="16"/>
      <c r="CE23" s="16"/>
      <c r="CF23" s="16"/>
      <c r="CG23" s="16"/>
      <c r="CH23" s="16"/>
      <c r="CI23" s="16"/>
      <c r="CJ23" s="16"/>
      <c r="CK23" s="16"/>
      <c r="CL23" s="16"/>
      <c r="CM23" s="16"/>
      <c r="CN23" s="16"/>
      <c r="CO23" s="16"/>
      <c r="CP23" s="16"/>
      <c r="CQ23" s="16"/>
      <c r="CR23" s="16"/>
      <c r="CS23" s="16"/>
      <c r="CT23" s="16"/>
      <c r="CU23" s="16"/>
      <c r="CV23" s="16"/>
      <c r="CW23" s="16"/>
      <c r="CX23" s="16"/>
      <c r="CY23" s="16"/>
      <c r="CZ23" s="16"/>
      <c r="DA23" s="16"/>
      <c r="DB23" s="16"/>
      <c r="DC23" s="16"/>
      <c r="DD23" s="16"/>
      <c r="DE23" s="16"/>
      <c r="DF23" s="16"/>
      <c r="DG23" s="16"/>
      <c r="DH23" s="16"/>
      <c r="DI23" s="16"/>
      <c r="DJ23" s="16"/>
      <c r="DK23" s="16"/>
      <c r="DL23" s="16"/>
      <c r="DM23" s="16"/>
      <c r="DN23" s="16"/>
      <c r="DO23" s="16"/>
      <c r="DP23" s="16"/>
      <c r="DQ23" s="16"/>
      <c r="DR23" s="16"/>
      <c r="DS23" s="16"/>
      <c r="DT23" s="16"/>
      <c r="DU23" s="61">
        <v>0</v>
      </c>
      <c r="DV23" s="61"/>
      <c r="DW23" s="61"/>
      <c r="DX23" s="61"/>
      <c r="DY23" s="61"/>
      <c r="DZ23" s="61"/>
      <c r="EA23" s="61"/>
      <c r="EB23" s="61"/>
      <c r="EC23" s="61"/>
      <c r="ED23" s="61"/>
      <c r="EE23" s="61">
        <v>0</v>
      </c>
      <c r="EF23" s="61"/>
      <c r="EG23" s="61"/>
      <c r="EH23" s="61"/>
      <c r="EI23" s="61"/>
      <c r="EJ23" s="61"/>
      <c r="EK23" s="61"/>
      <c r="EL23" s="61"/>
      <c r="EM23" s="61"/>
      <c r="EN23" s="61"/>
      <c r="EO23" s="61">
        <f>AJ23+EE23</f>
        <v>0.63306451612903225</v>
      </c>
      <c r="EP23" s="61"/>
      <c r="EQ23" s="61"/>
      <c r="ER23" s="61"/>
      <c r="ES23" s="61"/>
      <c r="ET23" s="61"/>
      <c r="EU23" s="61"/>
      <c r="EV23" s="61"/>
      <c r="EW23" s="61"/>
      <c r="EX23" s="61"/>
      <c r="EY23" s="61"/>
      <c r="EZ23" s="61"/>
      <c r="FA23" s="61"/>
      <c r="FB23" s="61"/>
      <c r="FC23" s="61"/>
      <c r="FD23" s="61"/>
      <c r="FE23" s="61"/>
    </row>
    <row r="24" spans="1:161" s="9" customFormat="1" ht="39.75" customHeight="1" x14ac:dyDescent="0.2">
      <c r="A24" s="10"/>
      <c r="B24" s="17"/>
      <c r="C24" s="17"/>
      <c r="D24" s="17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8"/>
      <c r="R24" s="10"/>
      <c r="S24" s="19" t="s">
        <v>14</v>
      </c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  <c r="AE24" s="19"/>
      <c r="AF24" s="19"/>
      <c r="AG24" s="19"/>
      <c r="AH24" s="19"/>
      <c r="AI24" s="20"/>
      <c r="AJ24" s="16"/>
      <c r="AK24" s="16"/>
      <c r="AL24" s="16"/>
      <c r="AM24" s="16"/>
      <c r="AN24" s="16"/>
      <c r="AO24" s="16"/>
      <c r="AP24" s="16"/>
      <c r="AQ24" s="16"/>
      <c r="AR24" s="16"/>
      <c r="AS24" s="16"/>
      <c r="AT24" s="16"/>
      <c r="AU24" s="16"/>
      <c r="AV24" s="16"/>
      <c r="AW24" s="16"/>
      <c r="AX24" s="16"/>
      <c r="AY24" s="16"/>
      <c r="AZ24" s="16"/>
      <c r="BA24" s="16"/>
      <c r="BB24" s="16"/>
      <c r="BC24" s="16"/>
      <c r="BD24" s="16"/>
      <c r="BE24" s="16"/>
      <c r="BF24" s="16"/>
      <c r="BG24" s="16"/>
      <c r="BH24" s="16"/>
      <c r="BI24" s="16"/>
      <c r="BJ24" s="16"/>
      <c r="BK24" s="16"/>
      <c r="BL24" s="16"/>
      <c r="BM24" s="16"/>
      <c r="BN24" s="16"/>
      <c r="BO24" s="16"/>
      <c r="BP24" s="16"/>
      <c r="BQ24" s="16"/>
      <c r="BR24" s="16"/>
      <c r="BS24" s="16"/>
      <c r="BT24" s="16"/>
      <c r="BU24" s="16"/>
      <c r="BV24" s="16"/>
      <c r="BW24" s="16"/>
      <c r="BX24" s="16"/>
      <c r="BY24" s="16"/>
      <c r="BZ24" s="16"/>
      <c r="CA24" s="16"/>
      <c r="CB24" s="16"/>
      <c r="CC24" s="16"/>
      <c r="CD24" s="16"/>
      <c r="CE24" s="16"/>
      <c r="CF24" s="16"/>
      <c r="CG24" s="16"/>
      <c r="CH24" s="16"/>
      <c r="CI24" s="16"/>
      <c r="CJ24" s="16"/>
      <c r="CK24" s="16"/>
      <c r="CL24" s="16"/>
      <c r="CM24" s="16"/>
      <c r="CN24" s="16"/>
      <c r="CO24" s="16"/>
      <c r="CP24" s="16"/>
      <c r="CQ24" s="16"/>
      <c r="CR24" s="16"/>
      <c r="CS24" s="16"/>
      <c r="CT24" s="16"/>
      <c r="CU24" s="16"/>
      <c r="CV24" s="16"/>
      <c r="CW24" s="16"/>
      <c r="CX24" s="16"/>
      <c r="CY24" s="16"/>
      <c r="CZ24" s="16"/>
      <c r="DA24" s="16"/>
      <c r="DB24" s="16"/>
      <c r="DC24" s="16"/>
      <c r="DD24" s="16"/>
      <c r="DE24" s="16"/>
      <c r="DF24" s="16"/>
      <c r="DG24" s="16"/>
      <c r="DH24" s="16"/>
      <c r="DI24" s="16"/>
      <c r="DJ24" s="16"/>
      <c r="DK24" s="16"/>
      <c r="DL24" s="16"/>
      <c r="DM24" s="16"/>
      <c r="DN24" s="16"/>
      <c r="DO24" s="16"/>
      <c r="DP24" s="16"/>
      <c r="DQ24" s="16"/>
      <c r="DR24" s="16"/>
      <c r="DS24" s="16"/>
      <c r="DT24" s="16"/>
      <c r="DU24" s="16"/>
      <c r="DV24" s="16"/>
      <c r="DW24" s="16"/>
      <c r="DX24" s="16"/>
      <c r="DY24" s="16"/>
      <c r="DZ24" s="16"/>
      <c r="EA24" s="16"/>
      <c r="EB24" s="16"/>
      <c r="EC24" s="16"/>
      <c r="ED24" s="16"/>
      <c r="EE24" s="16"/>
      <c r="EF24" s="16"/>
      <c r="EG24" s="16"/>
      <c r="EH24" s="16"/>
      <c r="EI24" s="16"/>
      <c r="EJ24" s="16"/>
      <c r="EK24" s="16"/>
      <c r="EL24" s="16"/>
      <c r="EM24" s="16"/>
      <c r="EN24" s="16"/>
      <c r="EO24" s="16"/>
      <c r="EP24" s="16"/>
      <c r="EQ24" s="16"/>
      <c r="ER24" s="16"/>
      <c r="ES24" s="16"/>
      <c r="ET24" s="16"/>
      <c r="EU24" s="16"/>
      <c r="EV24" s="16"/>
      <c r="EW24" s="16"/>
      <c r="EX24" s="16"/>
      <c r="EY24" s="16"/>
      <c r="EZ24" s="16"/>
      <c r="FA24" s="16"/>
      <c r="FB24" s="16"/>
      <c r="FC24" s="16"/>
      <c r="FD24" s="16"/>
      <c r="FE24" s="16"/>
    </row>
    <row r="25" spans="1:161" s="9" customFormat="1" ht="53.25" customHeight="1" x14ac:dyDescent="0.2">
      <c r="A25" s="10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8"/>
      <c r="R25" s="10"/>
      <c r="S25" s="19" t="s">
        <v>25</v>
      </c>
      <c r="T25" s="19"/>
      <c r="U25" s="19"/>
      <c r="V25" s="19"/>
      <c r="W25" s="19"/>
      <c r="X25" s="19"/>
      <c r="Y25" s="19"/>
      <c r="Z25" s="19"/>
      <c r="AA25" s="19"/>
      <c r="AB25" s="19"/>
      <c r="AC25" s="19"/>
      <c r="AD25" s="19"/>
      <c r="AE25" s="19"/>
      <c r="AF25" s="19"/>
      <c r="AG25" s="19"/>
      <c r="AH25" s="19"/>
      <c r="AI25" s="20"/>
      <c r="AJ25" s="16"/>
      <c r="AK25" s="16"/>
      <c r="AL25" s="16"/>
      <c r="AM25" s="16"/>
      <c r="AN25" s="16"/>
      <c r="AO25" s="16"/>
      <c r="AP25" s="16"/>
      <c r="AQ25" s="16"/>
      <c r="AR25" s="16"/>
      <c r="AS25" s="16"/>
      <c r="AT25" s="16"/>
      <c r="AU25" s="16"/>
      <c r="AV25" s="16"/>
      <c r="AW25" s="16"/>
      <c r="AX25" s="16"/>
      <c r="AY25" s="16"/>
      <c r="AZ25" s="16"/>
      <c r="BA25" s="16"/>
      <c r="BB25" s="16"/>
      <c r="BC25" s="16"/>
      <c r="BD25" s="16"/>
      <c r="BE25" s="16"/>
      <c r="BF25" s="16"/>
      <c r="BG25" s="16"/>
      <c r="BH25" s="16"/>
      <c r="BI25" s="16"/>
      <c r="BJ25" s="16"/>
      <c r="BK25" s="16"/>
      <c r="BL25" s="16"/>
      <c r="BM25" s="16"/>
      <c r="BN25" s="16"/>
      <c r="BO25" s="16"/>
      <c r="BP25" s="16"/>
      <c r="BQ25" s="16"/>
      <c r="BR25" s="16"/>
      <c r="BS25" s="16"/>
      <c r="BT25" s="16"/>
      <c r="BU25" s="16"/>
      <c r="BV25" s="16"/>
      <c r="BW25" s="16"/>
      <c r="BX25" s="16"/>
      <c r="BY25" s="16"/>
      <c r="BZ25" s="16"/>
      <c r="CA25" s="16"/>
      <c r="CB25" s="16"/>
      <c r="CC25" s="16"/>
      <c r="CD25" s="16"/>
      <c r="CE25" s="16"/>
      <c r="CF25" s="16"/>
      <c r="CG25" s="16"/>
      <c r="CH25" s="16"/>
      <c r="CI25" s="16"/>
      <c r="CJ25" s="16"/>
      <c r="CK25" s="16"/>
      <c r="CL25" s="16"/>
      <c r="CM25" s="16"/>
      <c r="CN25" s="16"/>
      <c r="CO25" s="16"/>
      <c r="CP25" s="16"/>
      <c r="CQ25" s="16"/>
      <c r="CR25" s="16"/>
      <c r="CS25" s="16"/>
      <c r="CT25" s="16"/>
      <c r="CU25" s="16"/>
      <c r="CV25" s="16"/>
      <c r="CW25" s="16"/>
      <c r="CX25" s="16"/>
      <c r="CY25" s="16"/>
      <c r="CZ25" s="16"/>
      <c r="DA25" s="16"/>
      <c r="DB25" s="16"/>
      <c r="DC25" s="16"/>
      <c r="DD25" s="16"/>
      <c r="DE25" s="16"/>
      <c r="DF25" s="16"/>
      <c r="DG25" s="16"/>
      <c r="DH25" s="16"/>
      <c r="DI25" s="16"/>
      <c r="DJ25" s="16"/>
      <c r="DK25" s="16"/>
      <c r="DL25" s="16"/>
      <c r="DM25" s="16"/>
      <c r="DN25" s="16"/>
      <c r="DO25" s="16"/>
      <c r="DP25" s="16"/>
      <c r="DQ25" s="16"/>
      <c r="DR25" s="16"/>
      <c r="DS25" s="16"/>
      <c r="DT25" s="16"/>
      <c r="DU25" s="16"/>
      <c r="DV25" s="16"/>
      <c r="DW25" s="16"/>
      <c r="DX25" s="16"/>
      <c r="DY25" s="16"/>
      <c r="DZ25" s="16"/>
      <c r="EA25" s="16"/>
      <c r="EB25" s="16"/>
      <c r="EC25" s="16"/>
      <c r="ED25" s="16"/>
      <c r="EE25" s="16"/>
      <c r="EF25" s="16"/>
      <c r="EG25" s="16"/>
      <c r="EH25" s="16"/>
      <c r="EI25" s="16"/>
      <c r="EJ25" s="16"/>
      <c r="EK25" s="16"/>
      <c r="EL25" s="16"/>
      <c r="EM25" s="16"/>
      <c r="EN25" s="16"/>
      <c r="EO25" s="16"/>
      <c r="EP25" s="16"/>
      <c r="EQ25" s="16"/>
      <c r="ER25" s="16"/>
      <c r="ES25" s="16"/>
      <c r="ET25" s="16"/>
      <c r="EU25" s="16"/>
      <c r="EV25" s="16"/>
      <c r="EW25" s="16"/>
      <c r="EX25" s="16"/>
      <c r="EY25" s="16"/>
      <c r="EZ25" s="16"/>
      <c r="FA25" s="16"/>
      <c r="FB25" s="16"/>
      <c r="FC25" s="16"/>
      <c r="FD25" s="16"/>
      <c r="FE25" s="16"/>
    </row>
    <row r="26" spans="1:161" s="9" customFormat="1" ht="57" customHeight="1" x14ac:dyDescent="0.2">
      <c r="A26" s="10"/>
      <c r="B26" s="21" t="s">
        <v>26</v>
      </c>
      <c r="C26" s="21"/>
      <c r="D26" s="21"/>
      <c r="E26" s="21"/>
      <c r="F26" s="21"/>
      <c r="G26" s="21"/>
      <c r="H26" s="21"/>
      <c r="I26" s="21"/>
      <c r="J26" s="21"/>
      <c r="K26" s="21"/>
      <c r="L26" s="21"/>
      <c r="M26" s="21"/>
      <c r="N26" s="21"/>
      <c r="O26" s="21"/>
      <c r="P26" s="21"/>
      <c r="Q26" s="22"/>
      <c r="R26" s="10"/>
      <c r="S26" s="19" t="s">
        <v>12</v>
      </c>
      <c r="T26" s="19"/>
      <c r="U26" s="19"/>
      <c r="V26" s="19"/>
      <c r="W26" s="19"/>
      <c r="X26" s="19"/>
      <c r="Y26" s="19"/>
      <c r="Z26" s="19"/>
      <c r="AA26" s="19"/>
      <c r="AB26" s="19"/>
      <c r="AC26" s="19"/>
      <c r="AD26" s="19"/>
      <c r="AE26" s="19"/>
      <c r="AF26" s="19"/>
      <c r="AG26" s="19"/>
      <c r="AH26" s="19"/>
      <c r="AI26" s="20"/>
      <c r="AJ26" s="16"/>
      <c r="AK26" s="16"/>
      <c r="AL26" s="16"/>
      <c r="AM26" s="16"/>
      <c r="AN26" s="16"/>
      <c r="AO26" s="16"/>
      <c r="AP26" s="16"/>
      <c r="AQ26" s="16"/>
      <c r="AR26" s="16"/>
      <c r="AS26" s="16"/>
      <c r="AT26" s="16"/>
      <c r="AU26" s="16"/>
      <c r="AV26" s="16"/>
      <c r="AW26" s="16"/>
      <c r="AX26" s="16"/>
      <c r="AY26" s="16"/>
      <c r="AZ26" s="16"/>
      <c r="BA26" s="16"/>
      <c r="BB26" s="16"/>
      <c r="BC26" s="16"/>
      <c r="BD26" s="16"/>
      <c r="BE26" s="16"/>
      <c r="BF26" s="16"/>
      <c r="BG26" s="16"/>
      <c r="BH26" s="16"/>
      <c r="BI26" s="16"/>
      <c r="BJ26" s="16"/>
      <c r="BK26" s="16"/>
      <c r="BL26" s="16"/>
      <c r="BM26" s="16"/>
      <c r="BN26" s="16"/>
      <c r="BO26" s="16"/>
      <c r="BP26" s="16"/>
      <c r="BQ26" s="16"/>
      <c r="BR26" s="16"/>
      <c r="BS26" s="16"/>
      <c r="BT26" s="16"/>
      <c r="BU26" s="16"/>
      <c r="BV26" s="16"/>
      <c r="BW26" s="16"/>
      <c r="BX26" s="16"/>
      <c r="BY26" s="16"/>
      <c r="BZ26" s="16"/>
      <c r="CA26" s="16"/>
      <c r="CB26" s="16"/>
      <c r="CC26" s="16"/>
      <c r="CD26" s="16"/>
      <c r="CE26" s="16"/>
      <c r="CF26" s="16"/>
      <c r="CG26" s="16"/>
      <c r="CH26" s="16"/>
      <c r="CI26" s="16"/>
      <c r="CJ26" s="16"/>
      <c r="CK26" s="16"/>
      <c r="CL26" s="16"/>
      <c r="CM26" s="16"/>
      <c r="CN26" s="16"/>
      <c r="CO26" s="16"/>
      <c r="CP26" s="16"/>
      <c r="CQ26" s="16"/>
      <c r="CR26" s="16"/>
      <c r="CS26" s="16"/>
      <c r="CT26" s="16"/>
      <c r="CU26" s="16"/>
      <c r="CV26" s="16"/>
      <c r="CW26" s="16"/>
      <c r="CX26" s="16"/>
      <c r="CY26" s="16"/>
      <c r="CZ26" s="16"/>
      <c r="DA26" s="16"/>
      <c r="DB26" s="16"/>
      <c r="DC26" s="16"/>
      <c r="DD26" s="16"/>
      <c r="DE26" s="16"/>
      <c r="DF26" s="16"/>
      <c r="DG26" s="16"/>
      <c r="DH26" s="16"/>
      <c r="DI26" s="16"/>
      <c r="DJ26" s="16"/>
      <c r="DK26" s="16"/>
      <c r="DL26" s="16"/>
      <c r="DM26" s="16"/>
      <c r="DN26" s="16"/>
      <c r="DO26" s="16"/>
      <c r="DP26" s="16"/>
      <c r="DQ26" s="16"/>
      <c r="DR26" s="16"/>
      <c r="DS26" s="16"/>
      <c r="DT26" s="16"/>
      <c r="DU26" s="16"/>
      <c r="DV26" s="16"/>
      <c r="DW26" s="16"/>
      <c r="DX26" s="16"/>
      <c r="DY26" s="16"/>
      <c r="DZ26" s="16"/>
      <c r="EA26" s="16"/>
      <c r="EB26" s="16"/>
      <c r="EC26" s="16"/>
      <c r="ED26" s="16"/>
      <c r="EE26" s="16"/>
      <c r="EF26" s="16"/>
      <c r="EG26" s="16"/>
      <c r="EH26" s="16"/>
      <c r="EI26" s="16"/>
      <c r="EJ26" s="16"/>
      <c r="EK26" s="16"/>
      <c r="EL26" s="16"/>
      <c r="EM26" s="16"/>
      <c r="EN26" s="16"/>
      <c r="EO26" s="16"/>
      <c r="EP26" s="16"/>
      <c r="EQ26" s="16"/>
      <c r="ER26" s="16"/>
      <c r="ES26" s="16"/>
      <c r="ET26" s="16"/>
      <c r="EU26" s="16"/>
      <c r="EV26" s="16"/>
      <c r="EW26" s="16"/>
      <c r="EX26" s="16"/>
      <c r="EY26" s="16"/>
      <c r="EZ26" s="16"/>
      <c r="FA26" s="16"/>
      <c r="FB26" s="16"/>
      <c r="FC26" s="16"/>
      <c r="FD26" s="16"/>
      <c r="FE26" s="16"/>
    </row>
    <row r="27" spans="1:161" s="9" customFormat="1" ht="39.75" customHeight="1" x14ac:dyDescent="0.2">
      <c r="A27" s="10"/>
      <c r="B27" s="17"/>
      <c r="C27" s="17"/>
      <c r="D27" s="17"/>
      <c r="E27" s="17"/>
      <c r="F27" s="17"/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8"/>
      <c r="R27" s="10"/>
      <c r="S27" s="19" t="s">
        <v>13</v>
      </c>
      <c r="T27" s="19"/>
      <c r="U27" s="19"/>
      <c r="V27" s="19"/>
      <c r="W27" s="19"/>
      <c r="X27" s="19"/>
      <c r="Y27" s="19"/>
      <c r="Z27" s="19"/>
      <c r="AA27" s="19"/>
      <c r="AB27" s="19"/>
      <c r="AC27" s="19"/>
      <c r="AD27" s="19"/>
      <c r="AE27" s="19"/>
      <c r="AF27" s="19"/>
      <c r="AG27" s="19"/>
      <c r="AH27" s="19"/>
      <c r="AI27" s="20"/>
      <c r="AJ27" s="16"/>
      <c r="AK27" s="16"/>
      <c r="AL27" s="16"/>
      <c r="AM27" s="16"/>
      <c r="AN27" s="16"/>
      <c r="AO27" s="16"/>
      <c r="AP27" s="16"/>
      <c r="AQ27" s="16"/>
      <c r="AR27" s="16"/>
      <c r="AS27" s="16"/>
      <c r="AT27" s="16"/>
      <c r="AU27" s="16"/>
      <c r="AV27" s="16"/>
      <c r="AW27" s="16"/>
      <c r="AX27" s="16"/>
      <c r="AY27" s="16"/>
      <c r="AZ27" s="16"/>
      <c r="BA27" s="16"/>
      <c r="BB27" s="16"/>
      <c r="BC27" s="16"/>
      <c r="BD27" s="16"/>
      <c r="BE27" s="16"/>
      <c r="BF27" s="16"/>
      <c r="BG27" s="16"/>
      <c r="BH27" s="16"/>
      <c r="BI27" s="16"/>
      <c r="BJ27" s="16"/>
      <c r="BK27" s="16"/>
      <c r="BL27" s="16"/>
      <c r="BM27" s="16"/>
      <c r="BN27" s="16"/>
      <c r="BO27" s="16"/>
      <c r="BP27" s="16"/>
      <c r="BQ27" s="16"/>
      <c r="BR27" s="16"/>
      <c r="BS27" s="16"/>
      <c r="BT27" s="16"/>
      <c r="BU27" s="16"/>
      <c r="BV27" s="16"/>
      <c r="BW27" s="16"/>
      <c r="BX27" s="16"/>
      <c r="BY27" s="16"/>
      <c r="BZ27" s="16"/>
      <c r="CA27" s="16"/>
      <c r="CB27" s="16"/>
      <c r="CC27" s="16"/>
      <c r="CD27" s="16"/>
      <c r="CE27" s="16"/>
      <c r="CF27" s="16"/>
      <c r="CG27" s="16"/>
      <c r="CH27" s="16"/>
      <c r="CI27" s="16"/>
      <c r="CJ27" s="16"/>
      <c r="CK27" s="16"/>
      <c r="CL27" s="16"/>
      <c r="CM27" s="16"/>
      <c r="CN27" s="16"/>
      <c r="CO27" s="16"/>
      <c r="CP27" s="16"/>
      <c r="CQ27" s="16"/>
      <c r="CR27" s="16"/>
      <c r="CS27" s="16"/>
      <c r="CT27" s="16"/>
      <c r="CU27" s="16"/>
      <c r="CV27" s="16"/>
      <c r="CW27" s="16"/>
      <c r="CX27" s="16"/>
      <c r="CY27" s="16"/>
      <c r="CZ27" s="16"/>
      <c r="DA27" s="16"/>
      <c r="DB27" s="16"/>
      <c r="DC27" s="16"/>
      <c r="DD27" s="16"/>
      <c r="DE27" s="16"/>
      <c r="DF27" s="16"/>
      <c r="DG27" s="16"/>
      <c r="DH27" s="16"/>
      <c r="DI27" s="16"/>
      <c r="DJ27" s="16"/>
      <c r="DK27" s="16"/>
      <c r="DL27" s="16"/>
      <c r="DM27" s="16"/>
      <c r="DN27" s="16"/>
      <c r="DO27" s="16"/>
      <c r="DP27" s="16"/>
      <c r="DQ27" s="16"/>
      <c r="DR27" s="16"/>
      <c r="DS27" s="16"/>
      <c r="DT27" s="16"/>
      <c r="DU27" s="16"/>
      <c r="DV27" s="16"/>
      <c r="DW27" s="16"/>
      <c r="DX27" s="16"/>
      <c r="DY27" s="16"/>
      <c r="DZ27" s="16"/>
      <c r="EA27" s="16"/>
      <c r="EB27" s="16"/>
      <c r="EC27" s="16"/>
      <c r="ED27" s="16"/>
      <c r="EE27" s="16"/>
      <c r="EF27" s="16"/>
      <c r="EG27" s="16"/>
      <c r="EH27" s="16"/>
      <c r="EI27" s="16"/>
      <c r="EJ27" s="16"/>
      <c r="EK27" s="16"/>
      <c r="EL27" s="16"/>
      <c r="EM27" s="16"/>
      <c r="EN27" s="16"/>
      <c r="EO27" s="16"/>
      <c r="EP27" s="16"/>
      <c r="EQ27" s="16"/>
      <c r="ER27" s="16"/>
      <c r="ES27" s="16"/>
      <c r="ET27" s="16"/>
      <c r="EU27" s="16"/>
      <c r="EV27" s="16"/>
      <c r="EW27" s="16"/>
      <c r="EX27" s="16"/>
      <c r="EY27" s="16"/>
      <c r="EZ27" s="16"/>
      <c r="FA27" s="16"/>
      <c r="FB27" s="16"/>
      <c r="FC27" s="16"/>
      <c r="FD27" s="16"/>
      <c r="FE27" s="16"/>
    </row>
    <row r="28" spans="1:161" s="9" customFormat="1" ht="39.75" customHeight="1" x14ac:dyDescent="0.2">
      <c r="A28" s="10"/>
      <c r="B28" s="17"/>
      <c r="C28" s="17"/>
      <c r="D28" s="17"/>
      <c r="E28" s="17"/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8"/>
      <c r="R28" s="10"/>
      <c r="S28" s="19" t="s">
        <v>14</v>
      </c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20"/>
      <c r="AJ28" s="16"/>
      <c r="AK28" s="16"/>
      <c r="AL28" s="16"/>
      <c r="AM28" s="16"/>
      <c r="AN28" s="16"/>
      <c r="AO28" s="16"/>
      <c r="AP28" s="16"/>
      <c r="AQ28" s="16"/>
      <c r="AR28" s="16"/>
      <c r="AS28" s="16"/>
      <c r="AT28" s="16"/>
      <c r="AU28" s="16"/>
      <c r="AV28" s="16"/>
      <c r="AW28" s="16"/>
      <c r="AX28" s="16"/>
      <c r="AY28" s="16"/>
      <c r="AZ28" s="16"/>
      <c r="BA28" s="16"/>
      <c r="BB28" s="16"/>
      <c r="BC28" s="16"/>
      <c r="BD28" s="16"/>
      <c r="BE28" s="16"/>
      <c r="BF28" s="16"/>
      <c r="BG28" s="16"/>
      <c r="BH28" s="16"/>
      <c r="BI28" s="16"/>
      <c r="BJ28" s="16"/>
      <c r="BK28" s="16"/>
      <c r="BL28" s="16"/>
      <c r="BM28" s="16"/>
      <c r="BN28" s="16"/>
      <c r="BO28" s="16"/>
      <c r="BP28" s="16"/>
      <c r="BQ28" s="16"/>
      <c r="BR28" s="16"/>
      <c r="BS28" s="16"/>
      <c r="BT28" s="16"/>
      <c r="BU28" s="16"/>
      <c r="BV28" s="16"/>
      <c r="BW28" s="16"/>
      <c r="BX28" s="16"/>
      <c r="BY28" s="16"/>
      <c r="BZ28" s="16"/>
      <c r="CA28" s="16"/>
      <c r="CB28" s="16"/>
      <c r="CC28" s="16"/>
      <c r="CD28" s="16"/>
      <c r="CE28" s="16"/>
      <c r="CF28" s="16"/>
      <c r="CG28" s="16"/>
      <c r="CH28" s="16"/>
      <c r="CI28" s="16"/>
      <c r="CJ28" s="16"/>
      <c r="CK28" s="16"/>
      <c r="CL28" s="16"/>
      <c r="CM28" s="16"/>
      <c r="CN28" s="16"/>
      <c r="CO28" s="16"/>
      <c r="CP28" s="16"/>
      <c r="CQ28" s="16"/>
      <c r="CR28" s="16"/>
      <c r="CS28" s="16"/>
      <c r="CT28" s="16"/>
      <c r="CU28" s="16"/>
      <c r="CV28" s="16"/>
      <c r="CW28" s="16"/>
      <c r="CX28" s="16"/>
      <c r="CY28" s="16"/>
      <c r="CZ28" s="16"/>
      <c r="DA28" s="16"/>
      <c r="DB28" s="16"/>
      <c r="DC28" s="16"/>
      <c r="DD28" s="16"/>
      <c r="DE28" s="16"/>
      <c r="DF28" s="16"/>
      <c r="DG28" s="16"/>
      <c r="DH28" s="16"/>
      <c r="DI28" s="16"/>
      <c r="DJ28" s="16"/>
      <c r="DK28" s="16"/>
      <c r="DL28" s="16"/>
      <c r="DM28" s="16"/>
      <c r="DN28" s="16"/>
      <c r="DO28" s="16"/>
      <c r="DP28" s="16"/>
      <c r="DQ28" s="16"/>
      <c r="DR28" s="16"/>
      <c r="DS28" s="16"/>
      <c r="DT28" s="16"/>
      <c r="DU28" s="16"/>
      <c r="DV28" s="16"/>
      <c r="DW28" s="16"/>
      <c r="DX28" s="16"/>
      <c r="DY28" s="16"/>
      <c r="DZ28" s="16"/>
      <c r="EA28" s="16"/>
      <c r="EB28" s="16"/>
      <c r="EC28" s="16"/>
      <c r="ED28" s="16"/>
      <c r="EE28" s="16"/>
      <c r="EF28" s="16"/>
      <c r="EG28" s="16"/>
      <c r="EH28" s="16"/>
      <c r="EI28" s="16"/>
      <c r="EJ28" s="16"/>
      <c r="EK28" s="16"/>
      <c r="EL28" s="16"/>
      <c r="EM28" s="16"/>
      <c r="EN28" s="16"/>
      <c r="EO28" s="16"/>
      <c r="EP28" s="16"/>
      <c r="EQ28" s="16"/>
      <c r="ER28" s="16"/>
      <c r="ES28" s="16"/>
      <c r="ET28" s="16"/>
      <c r="EU28" s="16"/>
      <c r="EV28" s="16"/>
      <c r="EW28" s="16"/>
      <c r="EX28" s="16"/>
      <c r="EY28" s="16"/>
      <c r="EZ28" s="16"/>
      <c r="FA28" s="16"/>
      <c r="FB28" s="16"/>
      <c r="FC28" s="16"/>
      <c r="FD28" s="16"/>
      <c r="FE28" s="16"/>
    </row>
    <row r="29" spans="1:161" s="9" customFormat="1" ht="53.25" customHeight="1" x14ac:dyDescent="0.2">
      <c r="A29" s="10"/>
      <c r="B29" s="17"/>
      <c r="C29" s="17"/>
      <c r="D29" s="17"/>
      <c r="E29" s="17"/>
      <c r="F29" s="17"/>
      <c r="G29" s="17"/>
      <c r="H29" s="17"/>
      <c r="I29" s="17"/>
      <c r="J29" s="17"/>
      <c r="K29" s="17"/>
      <c r="L29" s="17"/>
      <c r="M29" s="17"/>
      <c r="N29" s="17"/>
      <c r="O29" s="17"/>
      <c r="P29" s="17"/>
      <c r="Q29" s="18"/>
      <c r="R29" s="10"/>
      <c r="S29" s="19" t="s">
        <v>25</v>
      </c>
      <c r="T29" s="19"/>
      <c r="U29" s="19"/>
      <c r="V29" s="19"/>
      <c r="W29" s="19"/>
      <c r="X29" s="19"/>
      <c r="Y29" s="19"/>
      <c r="Z29" s="19"/>
      <c r="AA29" s="19"/>
      <c r="AB29" s="19"/>
      <c r="AC29" s="19"/>
      <c r="AD29" s="19"/>
      <c r="AE29" s="19"/>
      <c r="AF29" s="19"/>
      <c r="AG29" s="19"/>
      <c r="AH29" s="19"/>
      <c r="AI29" s="20"/>
      <c r="AJ29" s="16"/>
      <c r="AK29" s="16"/>
      <c r="AL29" s="16"/>
      <c r="AM29" s="16"/>
      <c r="AN29" s="16"/>
      <c r="AO29" s="16"/>
      <c r="AP29" s="16"/>
      <c r="AQ29" s="16"/>
      <c r="AR29" s="16"/>
      <c r="AS29" s="16"/>
      <c r="AT29" s="16"/>
      <c r="AU29" s="16"/>
      <c r="AV29" s="16"/>
      <c r="AW29" s="16"/>
      <c r="AX29" s="16"/>
      <c r="AY29" s="16"/>
      <c r="AZ29" s="16"/>
      <c r="BA29" s="16"/>
      <c r="BB29" s="16"/>
      <c r="BC29" s="16"/>
      <c r="BD29" s="16"/>
      <c r="BE29" s="16"/>
      <c r="BF29" s="16"/>
      <c r="BG29" s="16"/>
      <c r="BH29" s="16"/>
      <c r="BI29" s="16"/>
      <c r="BJ29" s="16"/>
      <c r="BK29" s="16"/>
      <c r="BL29" s="16"/>
      <c r="BM29" s="16"/>
      <c r="BN29" s="16"/>
      <c r="BO29" s="16"/>
      <c r="BP29" s="16"/>
      <c r="BQ29" s="16"/>
      <c r="BR29" s="16"/>
      <c r="BS29" s="16"/>
      <c r="BT29" s="16"/>
      <c r="BU29" s="16"/>
      <c r="BV29" s="16"/>
      <c r="BW29" s="16"/>
      <c r="BX29" s="16"/>
      <c r="BY29" s="16"/>
      <c r="BZ29" s="16"/>
      <c r="CA29" s="16"/>
      <c r="CB29" s="16"/>
      <c r="CC29" s="16"/>
      <c r="CD29" s="16"/>
      <c r="CE29" s="16"/>
      <c r="CF29" s="16"/>
      <c r="CG29" s="16"/>
      <c r="CH29" s="16"/>
      <c r="CI29" s="16"/>
      <c r="CJ29" s="16"/>
      <c r="CK29" s="16"/>
      <c r="CL29" s="16"/>
      <c r="CM29" s="16"/>
      <c r="CN29" s="16"/>
      <c r="CO29" s="16"/>
      <c r="CP29" s="16"/>
      <c r="CQ29" s="16"/>
      <c r="CR29" s="16"/>
      <c r="CS29" s="16"/>
      <c r="CT29" s="16"/>
      <c r="CU29" s="16"/>
      <c r="CV29" s="16"/>
      <c r="CW29" s="16"/>
      <c r="CX29" s="16"/>
      <c r="CY29" s="16"/>
      <c r="CZ29" s="16"/>
      <c r="DA29" s="16"/>
      <c r="DB29" s="16"/>
      <c r="DC29" s="16"/>
      <c r="DD29" s="16"/>
      <c r="DE29" s="16"/>
      <c r="DF29" s="16"/>
      <c r="DG29" s="16"/>
      <c r="DH29" s="16"/>
      <c r="DI29" s="16"/>
      <c r="DJ29" s="16"/>
      <c r="DK29" s="16"/>
      <c r="DL29" s="16"/>
      <c r="DM29" s="16"/>
      <c r="DN29" s="16"/>
      <c r="DO29" s="16"/>
      <c r="DP29" s="16"/>
      <c r="DQ29" s="16"/>
      <c r="DR29" s="16"/>
      <c r="DS29" s="16"/>
      <c r="DT29" s="16"/>
      <c r="DU29" s="16"/>
      <c r="DV29" s="16"/>
      <c r="DW29" s="16"/>
      <c r="DX29" s="16"/>
      <c r="DY29" s="16"/>
      <c r="DZ29" s="16"/>
      <c r="EA29" s="16"/>
      <c r="EB29" s="16"/>
      <c r="EC29" s="16"/>
      <c r="ED29" s="16"/>
      <c r="EE29" s="16"/>
      <c r="EF29" s="16"/>
      <c r="EG29" s="16"/>
      <c r="EH29" s="16"/>
      <c r="EI29" s="16"/>
      <c r="EJ29" s="16"/>
      <c r="EK29" s="16"/>
      <c r="EL29" s="16"/>
      <c r="EM29" s="16"/>
      <c r="EN29" s="16"/>
      <c r="EO29" s="16"/>
      <c r="EP29" s="16"/>
      <c r="EQ29" s="16"/>
      <c r="ER29" s="16"/>
      <c r="ES29" s="16"/>
      <c r="ET29" s="16"/>
      <c r="EU29" s="16"/>
      <c r="EV29" s="16"/>
      <c r="EW29" s="16"/>
      <c r="EX29" s="16"/>
      <c r="EY29" s="16"/>
      <c r="EZ29" s="16"/>
      <c r="FA29" s="16"/>
      <c r="FB29" s="16"/>
      <c r="FC29" s="16"/>
      <c r="FD29" s="16"/>
      <c r="FE29" s="16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4" t="s">
        <v>27</v>
      </c>
      <c r="B32" s="15"/>
      <c r="C32" s="15"/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/>
      <c r="BA32" s="15"/>
      <c r="BB32" s="15"/>
      <c r="BC32" s="15"/>
      <c r="BD32" s="15"/>
      <c r="BE32" s="15"/>
      <c r="BF32" s="15"/>
      <c r="BG32" s="15"/>
      <c r="BH32" s="15"/>
      <c r="BI32" s="15"/>
      <c r="BJ32" s="15"/>
      <c r="BK32" s="15"/>
      <c r="BL32" s="15"/>
      <c r="BM32" s="15"/>
      <c r="BN32" s="15"/>
      <c r="BO32" s="15"/>
      <c r="BP32" s="15"/>
      <c r="BQ32" s="15"/>
      <c r="BR32" s="15"/>
      <c r="BS32" s="15"/>
      <c r="BT32" s="15"/>
      <c r="BU32" s="15"/>
      <c r="BV32" s="15"/>
      <c r="BW32" s="15"/>
      <c r="BX32" s="15"/>
      <c r="BY32" s="15"/>
      <c r="BZ32" s="15"/>
      <c r="CA32" s="15"/>
      <c r="CB32" s="15"/>
      <c r="CC32" s="15"/>
      <c r="CD32" s="15"/>
      <c r="CE32" s="15"/>
      <c r="CF32" s="15"/>
      <c r="CG32" s="15"/>
      <c r="CH32" s="15"/>
      <c r="CI32" s="15"/>
      <c r="CJ32" s="15"/>
      <c r="CK32" s="15"/>
      <c r="CL32" s="15"/>
      <c r="CM32" s="15"/>
      <c r="CN32" s="15"/>
      <c r="CO32" s="15"/>
      <c r="CP32" s="15"/>
      <c r="CQ32" s="15"/>
      <c r="CR32" s="15"/>
      <c r="CS32" s="15"/>
      <c r="CT32" s="15"/>
      <c r="CU32" s="15"/>
      <c r="CV32" s="15"/>
      <c r="CW32" s="15"/>
      <c r="CX32" s="15"/>
      <c r="CY32" s="15"/>
      <c r="CZ32" s="15"/>
      <c r="DA32" s="15"/>
      <c r="DB32" s="15"/>
      <c r="DC32" s="15"/>
      <c r="DD32" s="15"/>
      <c r="DE32" s="15"/>
      <c r="DF32" s="15"/>
      <c r="DG32" s="15"/>
      <c r="DH32" s="15"/>
      <c r="DI32" s="15"/>
      <c r="DJ32" s="15"/>
      <c r="DK32" s="15"/>
      <c r="DL32" s="15"/>
      <c r="DM32" s="15"/>
      <c r="DN32" s="15"/>
      <c r="DO32" s="15"/>
      <c r="DP32" s="15"/>
      <c r="DQ32" s="15"/>
      <c r="DR32" s="15"/>
      <c r="DS32" s="15"/>
      <c r="DT32" s="15"/>
      <c r="DU32" s="15"/>
      <c r="DV32" s="15"/>
      <c r="DW32" s="15"/>
      <c r="DX32" s="15"/>
      <c r="DY32" s="15"/>
      <c r="DZ32" s="15"/>
      <c r="EA32" s="15"/>
      <c r="EB32" s="15"/>
      <c r="EC32" s="15"/>
      <c r="ED32" s="15"/>
      <c r="EE32" s="15"/>
      <c r="EF32" s="15"/>
      <c r="EG32" s="15"/>
      <c r="EH32" s="15"/>
      <c r="EI32" s="15"/>
      <c r="EJ32" s="15"/>
      <c r="EK32" s="15"/>
      <c r="EL32" s="15"/>
      <c r="EM32" s="15"/>
      <c r="EN32" s="15"/>
      <c r="EO32" s="15"/>
      <c r="EP32" s="15"/>
      <c r="EQ32" s="15"/>
      <c r="ER32" s="15"/>
      <c r="ES32" s="15"/>
      <c r="ET32" s="15"/>
      <c r="EU32" s="15"/>
      <c r="EV32" s="15"/>
      <c r="EW32" s="15"/>
      <c r="EX32" s="15"/>
      <c r="EY32" s="15"/>
      <c r="EZ32" s="15"/>
      <c r="FA32" s="15"/>
      <c r="FB32" s="15"/>
      <c r="FC32" s="15"/>
      <c r="FD32" s="15"/>
      <c r="FE32" s="15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7" zoomScaleNormal="100" zoomScaleSheetLayoutView="100" workbookViewId="0">
      <selection activeCell="EO24" sqref="EO24:FE24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58" t="s">
        <v>7</v>
      </c>
      <c r="B6" s="58"/>
      <c r="C6" s="58"/>
      <c r="D6" s="58"/>
      <c r="E6" s="58"/>
      <c r="F6" s="58"/>
      <c r="G6" s="58"/>
      <c r="H6" s="58"/>
      <c r="I6" s="58"/>
      <c r="J6" s="58"/>
      <c r="K6" s="58"/>
      <c r="L6" s="58"/>
      <c r="M6" s="58"/>
      <c r="N6" s="58"/>
      <c r="O6" s="58"/>
      <c r="P6" s="58"/>
      <c r="Q6" s="58"/>
      <c r="R6" s="58"/>
      <c r="S6" s="58"/>
      <c r="T6" s="58"/>
      <c r="U6" s="58"/>
      <c r="V6" s="58"/>
      <c r="W6" s="58"/>
      <c r="X6" s="58"/>
      <c r="Y6" s="58"/>
      <c r="Z6" s="58"/>
      <c r="AA6" s="58"/>
      <c r="AB6" s="58"/>
      <c r="AC6" s="58"/>
      <c r="AD6" s="58"/>
      <c r="AE6" s="58"/>
      <c r="AF6" s="58"/>
      <c r="AG6" s="58"/>
      <c r="AH6" s="58"/>
      <c r="AI6" s="58"/>
      <c r="AJ6" s="58"/>
      <c r="AK6" s="58"/>
      <c r="AL6" s="58"/>
      <c r="AM6" s="58"/>
      <c r="AN6" s="58"/>
      <c r="AO6" s="58"/>
      <c r="AP6" s="58"/>
      <c r="AQ6" s="58"/>
      <c r="AR6" s="58"/>
      <c r="AS6" s="58"/>
      <c r="AT6" s="58"/>
      <c r="AU6" s="58"/>
      <c r="AV6" s="58"/>
      <c r="AW6" s="58"/>
      <c r="AX6" s="58"/>
      <c r="AY6" s="58"/>
      <c r="AZ6" s="58"/>
      <c r="BA6" s="58"/>
      <c r="BB6" s="58"/>
      <c r="BC6" s="58"/>
      <c r="BD6" s="58"/>
      <c r="BE6" s="58"/>
      <c r="BF6" s="58"/>
      <c r="BG6" s="58"/>
      <c r="BH6" s="58"/>
      <c r="BI6" s="58"/>
      <c r="BJ6" s="58"/>
      <c r="BK6" s="58"/>
      <c r="BL6" s="58"/>
      <c r="BM6" s="58"/>
      <c r="BN6" s="58"/>
      <c r="BO6" s="58"/>
      <c r="BP6" s="58"/>
      <c r="BQ6" s="58"/>
      <c r="BR6" s="58"/>
      <c r="BS6" s="58"/>
      <c r="BT6" s="58"/>
      <c r="BU6" s="58"/>
      <c r="BV6" s="58"/>
      <c r="BW6" s="58"/>
      <c r="BX6" s="58"/>
      <c r="BY6" s="58"/>
      <c r="BZ6" s="58"/>
      <c r="CA6" s="58"/>
      <c r="CB6" s="58"/>
      <c r="CC6" s="58"/>
      <c r="CD6" s="58"/>
      <c r="CE6" s="58"/>
      <c r="CF6" s="58"/>
      <c r="CG6" s="58"/>
      <c r="CH6" s="58"/>
      <c r="CI6" s="58"/>
      <c r="CJ6" s="58"/>
      <c r="CK6" s="58"/>
      <c r="CL6" s="58"/>
      <c r="CM6" s="58"/>
      <c r="CN6" s="58"/>
      <c r="CO6" s="58"/>
      <c r="CP6" s="58"/>
      <c r="CQ6" s="58"/>
      <c r="CR6" s="58"/>
      <c r="CS6" s="58"/>
      <c r="CT6" s="58"/>
      <c r="CU6" s="58"/>
      <c r="CV6" s="58"/>
      <c r="CW6" s="58"/>
      <c r="CX6" s="58"/>
      <c r="CY6" s="58"/>
      <c r="CZ6" s="58"/>
      <c r="DA6" s="58"/>
      <c r="DB6" s="58"/>
      <c r="DC6" s="58"/>
      <c r="DD6" s="58"/>
      <c r="DE6" s="58"/>
      <c r="DF6" s="58"/>
      <c r="DG6" s="58"/>
      <c r="DH6" s="58"/>
      <c r="DI6" s="58"/>
      <c r="DJ6" s="58"/>
      <c r="DK6" s="58"/>
      <c r="DL6" s="58"/>
      <c r="DM6" s="58"/>
      <c r="DN6" s="58"/>
      <c r="DO6" s="58"/>
      <c r="DP6" s="58"/>
      <c r="DQ6" s="58"/>
      <c r="DR6" s="58"/>
      <c r="DS6" s="58"/>
      <c r="DT6" s="58"/>
      <c r="DU6" s="58"/>
      <c r="DV6" s="58"/>
      <c r="DW6" s="58"/>
      <c r="DX6" s="58"/>
      <c r="DY6" s="58"/>
      <c r="DZ6" s="58"/>
      <c r="EA6" s="58"/>
      <c r="EB6" s="58"/>
      <c r="EC6" s="58"/>
      <c r="ED6" s="58"/>
      <c r="EE6" s="58"/>
      <c r="EF6" s="58"/>
      <c r="EG6" s="58"/>
      <c r="EH6" s="58"/>
      <c r="EI6" s="58"/>
      <c r="EJ6" s="58"/>
      <c r="EK6" s="58"/>
      <c r="EL6" s="58"/>
      <c r="EM6" s="58"/>
      <c r="EN6" s="58"/>
      <c r="EO6" s="58"/>
      <c r="EP6" s="58"/>
      <c r="EQ6" s="58"/>
      <c r="ER6" s="58"/>
      <c r="ES6" s="58"/>
      <c r="ET6" s="58"/>
      <c r="EU6" s="58"/>
      <c r="EV6" s="58"/>
      <c r="EW6" s="58"/>
      <c r="EX6" s="58"/>
      <c r="EY6" s="58"/>
      <c r="EZ6" s="58"/>
      <c r="FA6" s="58"/>
      <c r="FB6" s="58"/>
      <c r="FC6" s="58"/>
      <c r="FD6" s="58"/>
      <c r="FE6" s="58"/>
    </row>
    <row r="7" spans="1:161" s="2" customFormat="1" ht="15.75" customHeight="1" x14ac:dyDescent="0.25">
      <c r="A7" s="58" t="s">
        <v>8</v>
      </c>
      <c r="B7" s="58"/>
      <c r="C7" s="58"/>
      <c r="D7" s="58"/>
      <c r="E7" s="58"/>
      <c r="F7" s="58"/>
      <c r="G7" s="58"/>
      <c r="H7" s="58"/>
      <c r="I7" s="58"/>
      <c r="J7" s="58"/>
      <c r="K7" s="58"/>
      <c r="L7" s="58"/>
      <c r="M7" s="58"/>
      <c r="N7" s="58"/>
      <c r="O7" s="58"/>
      <c r="P7" s="58"/>
      <c r="Q7" s="58"/>
      <c r="R7" s="58"/>
      <c r="S7" s="58"/>
      <c r="T7" s="58"/>
      <c r="U7" s="58"/>
      <c r="V7" s="58"/>
      <c r="W7" s="58"/>
      <c r="X7" s="58"/>
      <c r="Y7" s="58"/>
      <c r="Z7" s="58"/>
      <c r="AA7" s="58"/>
      <c r="AB7" s="58"/>
      <c r="AC7" s="58"/>
      <c r="AD7" s="58"/>
      <c r="AE7" s="58"/>
      <c r="AF7" s="58"/>
      <c r="AG7" s="58"/>
      <c r="AH7" s="58"/>
      <c r="AI7" s="58"/>
      <c r="AJ7" s="58"/>
      <c r="AK7" s="58"/>
      <c r="AL7" s="58"/>
      <c r="AM7" s="58"/>
      <c r="AN7" s="58"/>
      <c r="AO7" s="58"/>
      <c r="AP7" s="58"/>
      <c r="AQ7" s="58"/>
      <c r="AR7" s="58"/>
      <c r="AS7" s="58"/>
      <c r="AT7" s="58"/>
      <c r="AU7" s="58"/>
      <c r="AV7" s="58"/>
      <c r="AW7" s="58"/>
      <c r="AX7" s="58"/>
      <c r="AY7" s="58"/>
      <c r="AZ7" s="58"/>
      <c r="BA7" s="58"/>
      <c r="BB7" s="58"/>
      <c r="BC7" s="58"/>
      <c r="BD7" s="58"/>
      <c r="BE7" s="58"/>
      <c r="BF7" s="58"/>
      <c r="BG7" s="58"/>
      <c r="BH7" s="58"/>
      <c r="BI7" s="58"/>
      <c r="BJ7" s="58"/>
      <c r="BK7" s="58"/>
      <c r="BL7" s="58"/>
      <c r="BM7" s="58"/>
      <c r="BN7" s="58"/>
      <c r="BO7" s="58"/>
      <c r="BP7" s="58"/>
      <c r="BQ7" s="58"/>
      <c r="BR7" s="58"/>
      <c r="BS7" s="58"/>
      <c r="BT7" s="58"/>
      <c r="BU7" s="58"/>
      <c r="BV7" s="58"/>
      <c r="BW7" s="58"/>
      <c r="BX7" s="58"/>
      <c r="BY7" s="58"/>
      <c r="BZ7" s="58"/>
      <c r="CA7" s="58"/>
      <c r="CB7" s="58"/>
      <c r="CC7" s="58"/>
      <c r="CD7" s="58"/>
      <c r="CE7" s="58"/>
      <c r="CF7" s="58"/>
      <c r="CG7" s="58"/>
      <c r="CH7" s="58"/>
      <c r="CI7" s="58"/>
      <c r="CJ7" s="58"/>
      <c r="CK7" s="58"/>
      <c r="CL7" s="58"/>
      <c r="CM7" s="58"/>
      <c r="CN7" s="58"/>
      <c r="CO7" s="58"/>
      <c r="CP7" s="58"/>
      <c r="CQ7" s="58"/>
      <c r="CR7" s="58"/>
      <c r="CS7" s="58"/>
      <c r="CT7" s="58"/>
      <c r="CU7" s="58"/>
      <c r="CV7" s="58"/>
      <c r="CW7" s="58"/>
      <c r="CX7" s="58"/>
      <c r="CY7" s="58"/>
      <c r="CZ7" s="58"/>
      <c r="DA7" s="58"/>
      <c r="DB7" s="58"/>
      <c r="DC7" s="58"/>
      <c r="DD7" s="58"/>
      <c r="DE7" s="58"/>
      <c r="DF7" s="58"/>
      <c r="DG7" s="58"/>
      <c r="DH7" s="58"/>
      <c r="DI7" s="58"/>
      <c r="DJ7" s="58"/>
      <c r="DK7" s="58"/>
      <c r="DL7" s="58"/>
      <c r="DM7" s="58"/>
      <c r="DN7" s="58"/>
      <c r="DO7" s="58"/>
      <c r="DP7" s="58"/>
      <c r="DQ7" s="58"/>
      <c r="DR7" s="58"/>
      <c r="DS7" s="58"/>
      <c r="DT7" s="58"/>
      <c r="DU7" s="58"/>
      <c r="DV7" s="58"/>
      <c r="DW7" s="58"/>
      <c r="DX7" s="58"/>
      <c r="DY7" s="58"/>
      <c r="DZ7" s="58"/>
      <c r="EA7" s="58"/>
      <c r="EB7" s="58"/>
      <c r="EC7" s="58"/>
      <c r="ED7" s="58"/>
      <c r="EE7" s="58"/>
      <c r="EF7" s="58"/>
      <c r="EG7" s="58"/>
      <c r="EH7" s="58"/>
      <c r="EI7" s="58"/>
      <c r="EJ7" s="58"/>
      <c r="EK7" s="58"/>
      <c r="EL7" s="58"/>
      <c r="EM7" s="58"/>
      <c r="EN7" s="58"/>
      <c r="EO7" s="58"/>
      <c r="EP7" s="58"/>
      <c r="EQ7" s="58"/>
      <c r="ER7" s="58"/>
      <c r="ES7" s="58"/>
      <c r="ET7" s="58"/>
      <c r="EU7" s="58"/>
      <c r="EV7" s="58"/>
      <c r="EW7" s="58"/>
      <c r="EX7" s="58"/>
      <c r="EY7" s="58"/>
      <c r="EZ7" s="58"/>
      <c r="FA7" s="58"/>
      <c r="FB7" s="58"/>
      <c r="FC7" s="58"/>
      <c r="FD7" s="58"/>
      <c r="FE7" s="58"/>
    </row>
    <row r="8" spans="1:161" s="2" customFormat="1" ht="15.75" customHeight="1" x14ac:dyDescent="0.25">
      <c r="A8" s="58" t="s">
        <v>9</v>
      </c>
      <c r="B8" s="58"/>
      <c r="C8" s="58"/>
      <c r="D8" s="58"/>
      <c r="E8" s="58"/>
      <c r="F8" s="58"/>
      <c r="G8" s="58"/>
      <c r="H8" s="58"/>
      <c r="I8" s="58"/>
      <c r="J8" s="58"/>
      <c r="K8" s="58"/>
      <c r="L8" s="58"/>
      <c r="M8" s="58"/>
      <c r="N8" s="58"/>
      <c r="O8" s="58"/>
      <c r="P8" s="58"/>
      <c r="Q8" s="58"/>
      <c r="R8" s="58"/>
      <c r="S8" s="58"/>
      <c r="T8" s="58"/>
      <c r="U8" s="58"/>
      <c r="V8" s="58"/>
      <c r="W8" s="58"/>
      <c r="X8" s="58"/>
      <c r="Y8" s="58"/>
      <c r="Z8" s="58"/>
      <c r="AA8" s="58"/>
      <c r="AB8" s="58"/>
      <c r="AC8" s="58"/>
      <c r="AD8" s="58"/>
      <c r="AE8" s="58"/>
      <c r="AF8" s="58"/>
      <c r="AG8" s="58"/>
      <c r="AH8" s="58"/>
      <c r="AI8" s="58"/>
      <c r="AJ8" s="58"/>
      <c r="AK8" s="58"/>
      <c r="AL8" s="58"/>
      <c r="AM8" s="58"/>
      <c r="AN8" s="58"/>
      <c r="AO8" s="58"/>
      <c r="AP8" s="58"/>
      <c r="AQ8" s="58"/>
      <c r="AR8" s="58"/>
      <c r="AS8" s="58"/>
      <c r="AT8" s="58"/>
      <c r="AU8" s="58"/>
      <c r="AV8" s="58"/>
      <c r="AW8" s="58"/>
      <c r="AX8" s="58"/>
      <c r="AY8" s="58"/>
      <c r="AZ8" s="58"/>
      <c r="BA8" s="58"/>
      <c r="BB8" s="58"/>
      <c r="BC8" s="58"/>
      <c r="BD8" s="58"/>
      <c r="BE8" s="58"/>
      <c r="BF8" s="58"/>
      <c r="BG8" s="58"/>
      <c r="BH8" s="58"/>
      <c r="BI8" s="58"/>
      <c r="BJ8" s="58"/>
      <c r="BK8" s="58"/>
      <c r="BL8" s="58"/>
      <c r="BM8" s="58"/>
      <c r="BN8" s="58"/>
      <c r="BO8" s="58"/>
      <c r="BP8" s="58"/>
      <c r="BQ8" s="58"/>
      <c r="BR8" s="58"/>
      <c r="BS8" s="58"/>
      <c r="BT8" s="58"/>
      <c r="BU8" s="58"/>
      <c r="BV8" s="58"/>
      <c r="BW8" s="58"/>
      <c r="BX8" s="58"/>
      <c r="BY8" s="58"/>
      <c r="BZ8" s="58"/>
      <c r="CA8" s="58"/>
      <c r="CB8" s="58"/>
      <c r="CC8" s="58"/>
      <c r="CD8" s="58"/>
      <c r="CE8" s="58"/>
      <c r="CF8" s="58"/>
      <c r="CG8" s="58"/>
      <c r="CH8" s="58"/>
      <c r="CI8" s="58"/>
      <c r="CJ8" s="58"/>
      <c r="CK8" s="58"/>
      <c r="CL8" s="58"/>
      <c r="CM8" s="58"/>
      <c r="CN8" s="58"/>
      <c r="CO8" s="58"/>
      <c r="CP8" s="58"/>
      <c r="CQ8" s="58"/>
      <c r="CR8" s="58"/>
      <c r="CS8" s="58"/>
      <c r="CT8" s="58"/>
      <c r="CU8" s="58"/>
      <c r="CV8" s="58"/>
      <c r="CW8" s="58"/>
      <c r="CX8" s="58"/>
      <c r="CY8" s="58"/>
      <c r="CZ8" s="58"/>
      <c r="DA8" s="58"/>
      <c r="DB8" s="58"/>
      <c r="DC8" s="58"/>
      <c r="DD8" s="58"/>
      <c r="DE8" s="58"/>
      <c r="DF8" s="58"/>
      <c r="DG8" s="58"/>
      <c r="DH8" s="58"/>
      <c r="DI8" s="58"/>
      <c r="DJ8" s="58"/>
      <c r="DK8" s="58"/>
      <c r="DL8" s="58"/>
      <c r="DM8" s="58"/>
      <c r="DN8" s="58"/>
      <c r="DO8" s="58"/>
      <c r="DP8" s="58"/>
      <c r="DQ8" s="58"/>
      <c r="DR8" s="58"/>
      <c r="DS8" s="58"/>
      <c r="DT8" s="58"/>
      <c r="DU8" s="58"/>
      <c r="DV8" s="58"/>
      <c r="DW8" s="58"/>
      <c r="DX8" s="58"/>
      <c r="DY8" s="58"/>
      <c r="DZ8" s="58"/>
      <c r="EA8" s="58"/>
      <c r="EB8" s="58"/>
      <c r="EC8" s="58"/>
      <c r="ED8" s="58"/>
      <c r="EE8" s="58"/>
      <c r="EF8" s="58"/>
      <c r="EG8" s="58"/>
      <c r="EH8" s="58"/>
      <c r="EI8" s="58"/>
      <c r="EJ8" s="58"/>
      <c r="EK8" s="58"/>
      <c r="EL8" s="58"/>
      <c r="EM8" s="58"/>
      <c r="EN8" s="58"/>
      <c r="EO8" s="58"/>
      <c r="EP8" s="58"/>
      <c r="EQ8" s="58"/>
      <c r="ER8" s="58"/>
      <c r="ES8" s="58"/>
      <c r="ET8" s="58"/>
      <c r="EU8" s="58"/>
      <c r="EV8" s="58"/>
      <c r="EW8" s="58"/>
      <c r="EX8" s="58"/>
      <c r="EY8" s="58"/>
      <c r="EZ8" s="58"/>
      <c r="FA8" s="58"/>
      <c r="FB8" s="58"/>
      <c r="FC8" s="58"/>
      <c r="FD8" s="58"/>
      <c r="FE8" s="58"/>
    </row>
    <row r="10" spans="1:161" s="2" customFormat="1" ht="15.75" x14ac:dyDescent="0.25">
      <c r="A10" s="59" t="s">
        <v>10</v>
      </c>
      <c r="B10" s="59"/>
      <c r="C10" s="59"/>
      <c r="D10" s="59"/>
      <c r="E10" s="59"/>
      <c r="F10" s="59"/>
      <c r="G10" s="59"/>
      <c r="H10" s="59"/>
      <c r="I10" s="59"/>
      <c r="J10" s="59"/>
      <c r="K10" s="59"/>
      <c r="L10" s="59"/>
      <c r="M10" s="59"/>
      <c r="N10" s="59"/>
      <c r="O10" s="59"/>
      <c r="P10" s="59"/>
      <c r="Q10" s="59"/>
      <c r="R10" s="59"/>
      <c r="S10" s="59"/>
      <c r="T10" s="59"/>
      <c r="U10" s="59"/>
      <c r="V10" s="59"/>
      <c r="W10" s="59"/>
      <c r="X10" s="59"/>
      <c r="Y10" s="59"/>
      <c r="Z10" s="59"/>
      <c r="AA10" s="59"/>
      <c r="AB10" s="59"/>
      <c r="AC10" s="59"/>
      <c r="AD10" s="59"/>
      <c r="AE10" s="59"/>
      <c r="AF10" s="59"/>
      <c r="AG10" s="59"/>
      <c r="AH10" s="59"/>
      <c r="AI10" s="59"/>
      <c r="AJ10" s="59"/>
      <c r="AK10" s="59"/>
      <c r="AL10" s="59"/>
      <c r="AM10" s="59"/>
      <c r="AN10" s="59"/>
      <c r="AO10" s="59"/>
      <c r="AP10" s="59"/>
      <c r="AQ10" s="59"/>
      <c r="AR10" s="59"/>
      <c r="AS10" s="59"/>
      <c r="AT10" s="59"/>
      <c r="AU10" s="59"/>
      <c r="AV10" s="59"/>
      <c r="AW10" s="59"/>
      <c r="AX10" s="59"/>
      <c r="AY10" s="59"/>
      <c r="AZ10" s="59"/>
      <c r="BA10" s="59"/>
      <c r="BB10" s="59"/>
      <c r="BC10" s="59"/>
      <c r="BD10" s="59"/>
      <c r="BE10" s="59"/>
      <c r="BF10" s="59"/>
      <c r="BG10" s="59"/>
      <c r="BH10" s="59"/>
      <c r="BI10" s="59"/>
      <c r="BJ10" s="59"/>
      <c r="BK10" s="59"/>
      <c r="BL10" s="59"/>
      <c r="BM10" s="59"/>
      <c r="BN10" s="59"/>
      <c r="BO10" s="59"/>
      <c r="BP10" s="59"/>
      <c r="BQ10" s="59"/>
      <c r="BR10" s="59"/>
      <c r="BS10" s="59"/>
      <c r="BT10" s="59"/>
      <c r="BU10" s="59"/>
      <c r="BV10" s="59"/>
      <c r="BW10" s="59"/>
      <c r="BX10" s="59"/>
      <c r="BY10" s="59"/>
      <c r="BZ10" s="59"/>
      <c r="CA10" s="59"/>
      <c r="CB10" s="59"/>
      <c r="CC10" s="59"/>
      <c r="CD10" s="59"/>
      <c r="CE10" s="59"/>
      <c r="CF10" s="59"/>
      <c r="CG10" s="59"/>
      <c r="CH10" s="59"/>
      <c r="CI10" s="59"/>
      <c r="CJ10" s="59"/>
      <c r="CK10" s="59"/>
      <c r="CL10" s="59"/>
      <c r="CM10" s="59"/>
      <c r="CN10" s="59"/>
      <c r="CO10" s="59"/>
      <c r="CP10" s="59"/>
      <c r="CQ10" s="59"/>
      <c r="CR10" s="59"/>
      <c r="CS10" s="59"/>
      <c r="CT10" s="59"/>
      <c r="CU10" s="59"/>
      <c r="CV10" s="59"/>
      <c r="CW10" s="59"/>
      <c r="CX10" s="59"/>
      <c r="CY10" s="59"/>
      <c r="CZ10" s="59"/>
      <c r="DA10" s="59"/>
      <c r="DB10" s="59"/>
      <c r="DC10" s="59"/>
      <c r="DD10" s="59"/>
      <c r="DE10" s="59"/>
      <c r="DF10" s="59"/>
      <c r="DG10" s="59"/>
      <c r="DH10" s="59"/>
      <c r="DI10" s="59"/>
      <c r="DJ10" s="59"/>
      <c r="DK10" s="59"/>
      <c r="DL10" s="59"/>
      <c r="DM10" s="59"/>
      <c r="DN10" s="59"/>
      <c r="DO10" s="59"/>
      <c r="DP10" s="59"/>
      <c r="DQ10" s="59"/>
      <c r="DR10" s="59"/>
      <c r="DS10" s="59"/>
      <c r="DT10" s="59"/>
      <c r="DU10" s="59"/>
      <c r="DV10" s="59"/>
      <c r="DW10" s="59"/>
      <c r="DX10" s="59"/>
      <c r="DY10" s="59"/>
      <c r="DZ10" s="59"/>
      <c r="EA10" s="59"/>
      <c r="EB10" s="59"/>
      <c r="EC10" s="59"/>
      <c r="ED10" s="59"/>
      <c r="EE10" s="59"/>
      <c r="EF10" s="59"/>
      <c r="EG10" s="59"/>
      <c r="EH10" s="59"/>
      <c r="EI10" s="59"/>
      <c r="EJ10" s="59"/>
      <c r="EK10" s="59"/>
      <c r="EL10" s="59"/>
      <c r="EM10" s="59"/>
      <c r="EN10" s="59"/>
      <c r="EO10" s="59"/>
      <c r="EP10" s="59"/>
      <c r="EQ10" s="59"/>
      <c r="ER10" s="59"/>
      <c r="ES10" s="59"/>
      <c r="ET10" s="59"/>
      <c r="EU10" s="59"/>
      <c r="EV10" s="59"/>
      <c r="EW10" s="59"/>
      <c r="EX10" s="59"/>
      <c r="EY10" s="59"/>
      <c r="EZ10" s="59"/>
      <c r="FA10" s="59"/>
      <c r="FB10" s="59"/>
      <c r="FC10" s="59"/>
      <c r="FD10" s="59"/>
      <c r="FE10" s="59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60" t="s">
        <v>30</v>
      </c>
      <c r="AC12" s="60"/>
      <c r="AD12" s="60"/>
      <c r="AE12" s="60"/>
      <c r="AF12" s="60"/>
      <c r="AG12" s="60"/>
      <c r="AH12" s="60"/>
      <c r="AI12" s="60"/>
      <c r="AJ12" s="60"/>
      <c r="AK12" s="60"/>
      <c r="AL12" s="60"/>
      <c r="AM12" s="60"/>
      <c r="AN12" s="60"/>
      <c r="AO12" s="60"/>
      <c r="AP12" s="60"/>
      <c r="AQ12" s="60"/>
      <c r="AR12" s="60"/>
      <c r="AS12" s="60"/>
      <c r="AT12" s="60"/>
      <c r="AU12" s="60"/>
      <c r="AV12" s="60"/>
      <c r="AW12" s="60"/>
      <c r="AX12" s="60"/>
      <c r="AY12" s="60"/>
      <c r="AZ12" s="60"/>
      <c r="BA12" s="60"/>
      <c r="BB12" s="60"/>
      <c r="BC12" s="60"/>
      <c r="BD12" s="60"/>
      <c r="BE12" s="60"/>
      <c r="BF12" s="60"/>
      <c r="BG12" s="60"/>
      <c r="BH12" s="60"/>
      <c r="BI12" s="60"/>
      <c r="BJ12" s="60"/>
      <c r="BK12" s="60"/>
      <c r="BL12" s="60"/>
      <c r="BM12" s="60"/>
      <c r="BN12" s="60"/>
      <c r="BO12" s="60"/>
      <c r="BP12" s="60"/>
      <c r="BQ12" s="60"/>
      <c r="BR12" s="60"/>
      <c r="BS12" s="60"/>
      <c r="BT12" s="60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60" t="s">
        <v>31</v>
      </c>
      <c r="Z14" s="60"/>
      <c r="AA14" s="60"/>
      <c r="AB14" s="60"/>
      <c r="AC14" s="60"/>
      <c r="AD14" s="60"/>
      <c r="AE14" s="60"/>
      <c r="AF14" s="60"/>
      <c r="AG14" s="60"/>
      <c r="AH14" s="60"/>
      <c r="AI14" s="60"/>
      <c r="AJ14" s="60"/>
      <c r="AK14" s="60"/>
      <c r="AL14" s="60"/>
      <c r="AM14" s="60"/>
      <c r="AN14" s="60"/>
      <c r="AO14" s="60"/>
      <c r="AP14" s="60"/>
      <c r="AQ14" s="60"/>
      <c r="AR14" s="60"/>
      <c r="AS14" s="60"/>
      <c r="AT14" s="60"/>
      <c r="AU14" s="60"/>
      <c r="AV14" s="60"/>
      <c r="AW14" s="60"/>
      <c r="AX14" s="60"/>
      <c r="AY14" s="60"/>
      <c r="AZ14" s="60"/>
      <c r="BA14" s="60"/>
      <c r="BB14" s="60"/>
      <c r="BC14" s="60"/>
      <c r="BD14" s="60"/>
      <c r="BE14" s="60"/>
      <c r="BF14" s="60"/>
      <c r="BG14" s="60"/>
      <c r="BH14" s="60"/>
      <c r="BI14" s="60"/>
      <c r="BJ14" s="60"/>
      <c r="BK14" s="60"/>
      <c r="BL14" s="60"/>
      <c r="BM14" s="60"/>
      <c r="BN14" s="60"/>
      <c r="BO14" s="60"/>
      <c r="BP14" s="60"/>
      <c r="BQ14" s="60"/>
      <c r="BR14" s="60"/>
      <c r="BS14" s="60"/>
      <c r="BT14" s="60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48" t="s">
        <v>49</v>
      </c>
      <c r="U16" s="48"/>
      <c r="V16" s="48"/>
      <c r="W16" s="48"/>
      <c r="X16" s="48"/>
      <c r="Y16" s="48"/>
      <c r="Z16" s="48"/>
      <c r="AA16" s="48"/>
      <c r="AB16" s="48"/>
      <c r="AC16" s="48"/>
      <c r="AD16" s="48"/>
      <c r="AE16" s="48"/>
      <c r="AF16" s="48"/>
      <c r="AG16" s="48"/>
      <c r="AH16" s="48"/>
      <c r="AI16" s="48"/>
      <c r="AJ16" s="48"/>
      <c r="AK16" s="48"/>
      <c r="AL16" s="48"/>
      <c r="AM16" s="48"/>
      <c r="AN16" s="48"/>
      <c r="AO16" s="48"/>
      <c r="AP16" s="48"/>
      <c r="AQ16" s="48"/>
      <c r="AR16" s="48"/>
      <c r="AS16" s="48"/>
      <c r="AT16" s="48"/>
      <c r="AU16" s="48"/>
      <c r="AV16" s="48"/>
      <c r="AW16" s="48"/>
      <c r="AX16" s="48"/>
      <c r="AY16" s="48"/>
      <c r="AZ16" s="48"/>
      <c r="BA16" s="48"/>
      <c r="BB16" s="48"/>
      <c r="BC16" s="48"/>
      <c r="BD16" s="48"/>
      <c r="BE16" s="48"/>
      <c r="BF16" s="48"/>
      <c r="BG16" s="48"/>
      <c r="BH16" s="48"/>
      <c r="BI16" s="48"/>
      <c r="BJ16" s="48"/>
      <c r="BK16" s="48"/>
      <c r="BL16" s="48"/>
      <c r="BM16" s="48"/>
      <c r="BN16" s="48"/>
      <c r="BO16" s="48"/>
      <c r="BP16" s="48"/>
      <c r="BQ16" s="48"/>
      <c r="BR16" s="48"/>
      <c r="BS16" s="48"/>
      <c r="BT16" s="48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49"/>
      <c r="B18" s="50"/>
      <c r="C18" s="50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1"/>
      <c r="R18" s="26"/>
      <c r="S18" s="27"/>
      <c r="T18" s="27"/>
      <c r="U18" s="27"/>
      <c r="V18" s="27"/>
      <c r="W18" s="27"/>
      <c r="X18" s="27"/>
      <c r="Y18" s="27"/>
      <c r="Z18" s="27"/>
      <c r="AA18" s="27"/>
      <c r="AB18" s="27"/>
      <c r="AC18" s="27"/>
      <c r="AD18" s="27"/>
      <c r="AE18" s="27"/>
      <c r="AF18" s="27"/>
      <c r="AG18" s="27"/>
      <c r="AH18" s="27"/>
      <c r="AI18" s="28"/>
      <c r="AJ18" s="26" t="s">
        <v>15</v>
      </c>
      <c r="AK18" s="27"/>
      <c r="AL18" s="27"/>
      <c r="AM18" s="27"/>
      <c r="AN18" s="27"/>
      <c r="AO18" s="27"/>
      <c r="AP18" s="27"/>
      <c r="AQ18" s="27"/>
      <c r="AR18" s="27"/>
      <c r="AS18" s="27"/>
      <c r="AT18" s="27"/>
      <c r="AU18" s="27"/>
      <c r="AV18" s="27"/>
      <c r="AW18" s="27"/>
      <c r="AX18" s="27"/>
      <c r="AY18" s="27"/>
      <c r="AZ18" s="27"/>
      <c r="BA18" s="28"/>
      <c r="BB18" s="35" t="s">
        <v>20</v>
      </c>
      <c r="BC18" s="36"/>
      <c r="BD18" s="36"/>
      <c r="BE18" s="36"/>
      <c r="BF18" s="36"/>
      <c r="BG18" s="36"/>
      <c r="BH18" s="36"/>
      <c r="BI18" s="36"/>
      <c r="BJ18" s="36"/>
      <c r="BK18" s="36"/>
      <c r="BL18" s="36"/>
      <c r="BM18" s="36"/>
      <c r="BN18" s="36"/>
      <c r="BO18" s="36"/>
      <c r="BP18" s="36"/>
      <c r="BQ18" s="36"/>
      <c r="BR18" s="36"/>
      <c r="BS18" s="36"/>
      <c r="BT18" s="36"/>
      <c r="BU18" s="36"/>
      <c r="BV18" s="36"/>
      <c r="BW18" s="36"/>
      <c r="BX18" s="36"/>
      <c r="BY18" s="36"/>
      <c r="BZ18" s="36"/>
      <c r="CA18" s="36"/>
      <c r="CB18" s="36"/>
      <c r="CC18" s="36"/>
      <c r="CD18" s="36"/>
      <c r="CE18" s="36"/>
      <c r="CF18" s="36"/>
      <c r="CG18" s="37"/>
      <c r="CH18" s="26" t="s">
        <v>21</v>
      </c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27"/>
      <c r="CW18" s="27"/>
      <c r="CX18" s="27"/>
      <c r="CY18" s="27"/>
      <c r="CZ18" s="27"/>
      <c r="DA18" s="27"/>
      <c r="DB18" s="28"/>
      <c r="DC18" s="26" t="s">
        <v>22</v>
      </c>
      <c r="DD18" s="27"/>
      <c r="DE18" s="27"/>
      <c r="DF18" s="27"/>
      <c r="DG18" s="27"/>
      <c r="DH18" s="27"/>
      <c r="DI18" s="27"/>
      <c r="DJ18" s="27"/>
      <c r="DK18" s="27"/>
      <c r="DL18" s="27"/>
      <c r="DM18" s="27"/>
      <c r="DN18" s="27"/>
      <c r="DO18" s="27"/>
      <c r="DP18" s="27"/>
      <c r="DQ18" s="27"/>
      <c r="DR18" s="27"/>
      <c r="DS18" s="27"/>
      <c r="DT18" s="28"/>
      <c r="DU18" s="35" t="s">
        <v>23</v>
      </c>
      <c r="DV18" s="36"/>
      <c r="DW18" s="36"/>
      <c r="DX18" s="36"/>
      <c r="DY18" s="36"/>
      <c r="DZ18" s="36"/>
      <c r="EA18" s="36"/>
      <c r="EB18" s="36"/>
      <c r="EC18" s="36"/>
      <c r="ED18" s="36"/>
      <c r="EE18" s="36"/>
      <c r="EF18" s="36"/>
      <c r="EG18" s="36"/>
      <c r="EH18" s="36"/>
      <c r="EI18" s="36"/>
      <c r="EJ18" s="36"/>
      <c r="EK18" s="36"/>
      <c r="EL18" s="36"/>
      <c r="EM18" s="36"/>
      <c r="EN18" s="37"/>
      <c r="EO18" s="26" t="s">
        <v>24</v>
      </c>
      <c r="EP18" s="27"/>
      <c r="EQ18" s="27"/>
      <c r="ER18" s="27"/>
      <c r="ES18" s="27"/>
      <c r="ET18" s="27"/>
      <c r="EU18" s="27"/>
      <c r="EV18" s="27"/>
      <c r="EW18" s="27"/>
      <c r="EX18" s="27"/>
      <c r="EY18" s="27"/>
      <c r="EZ18" s="27"/>
      <c r="FA18" s="27"/>
      <c r="FB18" s="27"/>
      <c r="FC18" s="27"/>
      <c r="FD18" s="27"/>
      <c r="FE18" s="28"/>
    </row>
    <row r="19" spans="1:161" s="9" customFormat="1" ht="15" customHeight="1" x14ac:dyDescent="0.2">
      <c r="A19" s="52"/>
      <c r="B19" s="53"/>
      <c r="C19" s="53"/>
      <c r="D19" s="53"/>
      <c r="E19" s="53"/>
      <c r="F19" s="53"/>
      <c r="G19" s="53"/>
      <c r="H19" s="53"/>
      <c r="I19" s="53"/>
      <c r="J19" s="53"/>
      <c r="K19" s="53"/>
      <c r="L19" s="53"/>
      <c r="M19" s="53"/>
      <c r="N19" s="53"/>
      <c r="O19" s="53"/>
      <c r="P19" s="53"/>
      <c r="Q19" s="54"/>
      <c r="R19" s="29"/>
      <c r="S19" s="30"/>
      <c r="T19" s="30"/>
      <c r="U19" s="30"/>
      <c r="V19" s="30"/>
      <c r="W19" s="30"/>
      <c r="X19" s="30"/>
      <c r="Y19" s="30"/>
      <c r="Z19" s="30"/>
      <c r="AA19" s="30"/>
      <c r="AB19" s="30"/>
      <c r="AC19" s="30"/>
      <c r="AD19" s="30"/>
      <c r="AE19" s="30"/>
      <c r="AF19" s="30"/>
      <c r="AG19" s="30"/>
      <c r="AH19" s="30"/>
      <c r="AI19" s="31"/>
      <c r="AJ19" s="29"/>
      <c r="AK19" s="30"/>
      <c r="AL19" s="30"/>
      <c r="AM19" s="30"/>
      <c r="AN19" s="30"/>
      <c r="AO19" s="30"/>
      <c r="AP19" s="30"/>
      <c r="AQ19" s="30"/>
      <c r="AR19" s="30"/>
      <c r="AS19" s="30"/>
      <c r="AT19" s="30"/>
      <c r="AU19" s="30"/>
      <c r="AV19" s="30"/>
      <c r="AW19" s="30"/>
      <c r="AX19" s="30"/>
      <c r="AY19" s="30"/>
      <c r="AZ19" s="30"/>
      <c r="BA19" s="31"/>
      <c r="BB19" s="38" t="s">
        <v>16</v>
      </c>
      <c r="BC19" s="39"/>
      <c r="BD19" s="39"/>
      <c r="BE19" s="39"/>
      <c r="BF19" s="39"/>
      <c r="BG19" s="39"/>
      <c r="BH19" s="39"/>
      <c r="BI19" s="39"/>
      <c r="BJ19" s="39"/>
      <c r="BK19" s="39"/>
      <c r="BL19" s="39"/>
      <c r="BM19" s="39"/>
      <c r="BN19" s="39"/>
      <c r="BO19" s="39"/>
      <c r="BP19" s="39"/>
      <c r="BQ19" s="40"/>
      <c r="BR19" s="38" t="s">
        <v>17</v>
      </c>
      <c r="BS19" s="39"/>
      <c r="BT19" s="39"/>
      <c r="BU19" s="39"/>
      <c r="BV19" s="39"/>
      <c r="BW19" s="39"/>
      <c r="BX19" s="39"/>
      <c r="BY19" s="39"/>
      <c r="BZ19" s="39"/>
      <c r="CA19" s="39"/>
      <c r="CB19" s="39"/>
      <c r="CC19" s="39"/>
      <c r="CD19" s="39"/>
      <c r="CE19" s="39"/>
      <c r="CF19" s="39"/>
      <c r="CG19" s="40"/>
      <c r="CH19" s="29"/>
      <c r="CI19" s="30"/>
      <c r="CJ19" s="30"/>
      <c r="CK19" s="30"/>
      <c r="CL19" s="30"/>
      <c r="CM19" s="30"/>
      <c r="CN19" s="30"/>
      <c r="CO19" s="30"/>
      <c r="CP19" s="30"/>
      <c r="CQ19" s="30"/>
      <c r="CR19" s="30"/>
      <c r="CS19" s="30"/>
      <c r="CT19" s="30"/>
      <c r="CU19" s="30"/>
      <c r="CV19" s="30"/>
      <c r="CW19" s="30"/>
      <c r="CX19" s="30"/>
      <c r="CY19" s="30"/>
      <c r="CZ19" s="30"/>
      <c r="DA19" s="30"/>
      <c r="DB19" s="31"/>
      <c r="DC19" s="29"/>
      <c r="DD19" s="30"/>
      <c r="DE19" s="30"/>
      <c r="DF19" s="30"/>
      <c r="DG19" s="30"/>
      <c r="DH19" s="30"/>
      <c r="DI19" s="30"/>
      <c r="DJ19" s="30"/>
      <c r="DK19" s="30"/>
      <c r="DL19" s="30"/>
      <c r="DM19" s="30"/>
      <c r="DN19" s="30"/>
      <c r="DO19" s="30"/>
      <c r="DP19" s="30"/>
      <c r="DQ19" s="30"/>
      <c r="DR19" s="30"/>
      <c r="DS19" s="30"/>
      <c r="DT19" s="31"/>
      <c r="DU19" s="41" t="s">
        <v>18</v>
      </c>
      <c r="DV19" s="42"/>
      <c r="DW19" s="42"/>
      <c r="DX19" s="42"/>
      <c r="DY19" s="42"/>
      <c r="DZ19" s="42"/>
      <c r="EA19" s="42"/>
      <c r="EB19" s="42"/>
      <c r="EC19" s="42"/>
      <c r="ED19" s="43"/>
      <c r="EE19" s="41" t="s">
        <v>19</v>
      </c>
      <c r="EF19" s="42"/>
      <c r="EG19" s="42"/>
      <c r="EH19" s="42"/>
      <c r="EI19" s="42"/>
      <c r="EJ19" s="42"/>
      <c r="EK19" s="42"/>
      <c r="EL19" s="42"/>
      <c r="EM19" s="42"/>
      <c r="EN19" s="43"/>
      <c r="EO19" s="29"/>
      <c r="EP19" s="30"/>
      <c r="EQ19" s="30"/>
      <c r="ER19" s="30"/>
      <c r="ES19" s="30"/>
      <c r="ET19" s="30"/>
      <c r="EU19" s="30"/>
      <c r="EV19" s="30"/>
      <c r="EW19" s="30"/>
      <c r="EX19" s="30"/>
      <c r="EY19" s="30"/>
      <c r="EZ19" s="30"/>
      <c r="FA19" s="30"/>
      <c r="FB19" s="30"/>
      <c r="FC19" s="30"/>
      <c r="FD19" s="30"/>
      <c r="FE19" s="31"/>
    </row>
    <row r="20" spans="1:161" s="9" customFormat="1" ht="15" customHeight="1" x14ac:dyDescent="0.2">
      <c r="A20" s="55"/>
      <c r="B20" s="56"/>
      <c r="C20" s="56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7"/>
      <c r="R20" s="32"/>
      <c r="S20" s="33"/>
      <c r="T20" s="33"/>
      <c r="U20" s="33"/>
      <c r="V20" s="33"/>
      <c r="W20" s="33"/>
      <c r="X20" s="33"/>
      <c r="Y20" s="33"/>
      <c r="Z20" s="33"/>
      <c r="AA20" s="33"/>
      <c r="AB20" s="33"/>
      <c r="AC20" s="33"/>
      <c r="AD20" s="33"/>
      <c r="AE20" s="33"/>
      <c r="AF20" s="33"/>
      <c r="AG20" s="33"/>
      <c r="AH20" s="33"/>
      <c r="AI20" s="34"/>
      <c r="AJ20" s="32"/>
      <c r="AK20" s="33"/>
      <c r="AL20" s="33"/>
      <c r="AM20" s="33"/>
      <c r="AN20" s="33"/>
      <c r="AO20" s="33"/>
      <c r="AP20" s="33"/>
      <c r="AQ20" s="33"/>
      <c r="AR20" s="33"/>
      <c r="AS20" s="33"/>
      <c r="AT20" s="33"/>
      <c r="AU20" s="33"/>
      <c r="AV20" s="33"/>
      <c r="AW20" s="33"/>
      <c r="AX20" s="33"/>
      <c r="AY20" s="33"/>
      <c r="AZ20" s="33"/>
      <c r="BA20" s="34"/>
      <c r="BB20" s="47" t="s">
        <v>18</v>
      </c>
      <c r="BC20" s="47"/>
      <c r="BD20" s="47"/>
      <c r="BE20" s="47"/>
      <c r="BF20" s="47"/>
      <c r="BG20" s="47"/>
      <c r="BH20" s="47"/>
      <c r="BI20" s="47"/>
      <c r="BJ20" s="47" t="s">
        <v>19</v>
      </c>
      <c r="BK20" s="47"/>
      <c r="BL20" s="47"/>
      <c r="BM20" s="47"/>
      <c r="BN20" s="47"/>
      <c r="BO20" s="47"/>
      <c r="BP20" s="47"/>
      <c r="BQ20" s="47"/>
      <c r="BR20" s="47" t="s">
        <v>18</v>
      </c>
      <c r="BS20" s="47"/>
      <c r="BT20" s="47"/>
      <c r="BU20" s="47"/>
      <c r="BV20" s="47"/>
      <c r="BW20" s="47"/>
      <c r="BX20" s="47"/>
      <c r="BY20" s="47"/>
      <c r="BZ20" s="47" t="s">
        <v>19</v>
      </c>
      <c r="CA20" s="47"/>
      <c r="CB20" s="47"/>
      <c r="CC20" s="47"/>
      <c r="CD20" s="47"/>
      <c r="CE20" s="47"/>
      <c r="CF20" s="47"/>
      <c r="CG20" s="47"/>
      <c r="CH20" s="32"/>
      <c r="CI20" s="33"/>
      <c r="CJ20" s="33"/>
      <c r="CK20" s="33"/>
      <c r="CL20" s="33"/>
      <c r="CM20" s="33"/>
      <c r="CN20" s="33"/>
      <c r="CO20" s="33"/>
      <c r="CP20" s="33"/>
      <c r="CQ20" s="33"/>
      <c r="CR20" s="33"/>
      <c r="CS20" s="33"/>
      <c r="CT20" s="33"/>
      <c r="CU20" s="33"/>
      <c r="CV20" s="33"/>
      <c r="CW20" s="33"/>
      <c r="CX20" s="33"/>
      <c r="CY20" s="33"/>
      <c r="CZ20" s="33"/>
      <c r="DA20" s="33"/>
      <c r="DB20" s="34"/>
      <c r="DC20" s="32"/>
      <c r="DD20" s="33"/>
      <c r="DE20" s="33"/>
      <c r="DF20" s="33"/>
      <c r="DG20" s="33"/>
      <c r="DH20" s="33"/>
      <c r="DI20" s="33"/>
      <c r="DJ20" s="33"/>
      <c r="DK20" s="33"/>
      <c r="DL20" s="33"/>
      <c r="DM20" s="33"/>
      <c r="DN20" s="33"/>
      <c r="DO20" s="33"/>
      <c r="DP20" s="33"/>
      <c r="DQ20" s="33"/>
      <c r="DR20" s="33"/>
      <c r="DS20" s="33"/>
      <c r="DT20" s="34"/>
      <c r="DU20" s="44"/>
      <c r="DV20" s="45"/>
      <c r="DW20" s="45"/>
      <c r="DX20" s="45"/>
      <c r="DY20" s="45"/>
      <c r="DZ20" s="45"/>
      <c r="EA20" s="45"/>
      <c r="EB20" s="45"/>
      <c r="EC20" s="45"/>
      <c r="ED20" s="46"/>
      <c r="EE20" s="44"/>
      <c r="EF20" s="45"/>
      <c r="EG20" s="45"/>
      <c r="EH20" s="45"/>
      <c r="EI20" s="45"/>
      <c r="EJ20" s="45"/>
      <c r="EK20" s="45"/>
      <c r="EL20" s="45"/>
      <c r="EM20" s="45"/>
      <c r="EN20" s="46"/>
      <c r="EO20" s="32"/>
      <c r="EP20" s="33"/>
      <c r="EQ20" s="33"/>
      <c r="ER20" s="33"/>
      <c r="ES20" s="33"/>
      <c r="ET20" s="33"/>
      <c r="EU20" s="33"/>
      <c r="EV20" s="33"/>
      <c r="EW20" s="33"/>
      <c r="EX20" s="33"/>
      <c r="EY20" s="33"/>
      <c r="EZ20" s="33"/>
      <c r="FA20" s="33"/>
      <c r="FB20" s="33"/>
      <c r="FC20" s="33"/>
      <c r="FD20" s="33"/>
      <c r="FE20" s="34"/>
    </row>
    <row r="21" spans="1:161" s="9" customFormat="1" ht="14.25" customHeight="1" x14ac:dyDescent="0.2">
      <c r="A21" s="23">
        <v>1</v>
      </c>
      <c r="B21" s="24"/>
      <c r="C21" s="24"/>
      <c r="D21" s="24"/>
      <c r="E21" s="24"/>
      <c r="F21" s="24"/>
      <c r="G21" s="24"/>
      <c r="H21" s="24"/>
      <c r="I21" s="24"/>
      <c r="J21" s="24"/>
      <c r="K21" s="24"/>
      <c r="L21" s="24"/>
      <c r="M21" s="24"/>
      <c r="N21" s="24"/>
      <c r="O21" s="24"/>
      <c r="P21" s="24"/>
      <c r="Q21" s="25"/>
      <c r="R21" s="23">
        <v>2</v>
      </c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5"/>
      <c r="AJ21" s="16">
        <v>3</v>
      </c>
      <c r="AK21" s="16"/>
      <c r="AL21" s="16"/>
      <c r="AM21" s="16"/>
      <c r="AN21" s="16"/>
      <c r="AO21" s="16"/>
      <c r="AP21" s="16"/>
      <c r="AQ21" s="16"/>
      <c r="AR21" s="16"/>
      <c r="AS21" s="16"/>
      <c r="AT21" s="16"/>
      <c r="AU21" s="16"/>
      <c r="AV21" s="16"/>
      <c r="AW21" s="16"/>
      <c r="AX21" s="16"/>
      <c r="AY21" s="16"/>
      <c r="AZ21" s="16"/>
      <c r="BA21" s="16"/>
      <c r="BB21" s="16">
        <v>4</v>
      </c>
      <c r="BC21" s="16"/>
      <c r="BD21" s="16"/>
      <c r="BE21" s="16"/>
      <c r="BF21" s="16"/>
      <c r="BG21" s="16"/>
      <c r="BH21" s="16"/>
      <c r="BI21" s="16"/>
      <c r="BJ21" s="16">
        <v>5</v>
      </c>
      <c r="BK21" s="16"/>
      <c r="BL21" s="16"/>
      <c r="BM21" s="16"/>
      <c r="BN21" s="16"/>
      <c r="BO21" s="16"/>
      <c r="BP21" s="16"/>
      <c r="BQ21" s="16"/>
      <c r="BR21" s="16">
        <v>6</v>
      </c>
      <c r="BS21" s="16"/>
      <c r="BT21" s="16"/>
      <c r="BU21" s="16"/>
      <c r="BV21" s="16"/>
      <c r="BW21" s="16"/>
      <c r="BX21" s="16"/>
      <c r="BY21" s="16"/>
      <c r="BZ21" s="16">
        <v>7</v>
      </c>
      <c r="CA21" s="16"/>
      <c r="CB21" s="16"/>
      <c r="CC21" s="16"/>
      <c r="CD21" s="16"/>
      <c r="CE21" s="16"/>
      <c r="CF21" s="16"/>
      <c r="CG21" s="16"/>
      <c r="CH21" s="16">
        <v>8</v>
      </c>
      <c r="CI21" s="16"/>
      <c r="CJ21" s="16"/>
      <c r="CK21" s="16"/>
      <c r="CL21" s="16"/>
      <c r="CM21" s="16"/>
      <c r="CN21" s="16"/>
      <c r="CO21" s="16"/>
      <c r="CP21" s="16"/>
      <c r="CQ21" s="16"/>
      <c r="CR21" s="16"/>
      <c r="CS21" s="16"/>
      <c r="CT21" s="16"/>
      <c r="CU21" s="16"/>
      <c r="CV21" s="16"/>
      <c r="CW21" s="16"/>
      <c r="CX21" s="16"/>
      <c r="CY21" s="16"/>
      <c r="CZ21" s="16"/>
      <c r="DA21" s="16"/>
      <c r="DB21" s="16"/>
      <c r="DC21" s="16">
        <v>9</v>
      </c>
      <c r="DD21" s="16"/>
      <c r="DE21" s="16"/>
      <c r="DF21" s="16"/>
      <c r="DG21" s="16"/>
      <c r="DH21" s="16"/>
      <c r="DI21" s="16"/>
      <c r="DJ21" s="16"/>
      <c r="DK21" s="16"/>
      <c r="DL21" s="16"/>
      <c r="DM21" s="16"/>
      <c r="DN21" s="16"/>
      <c r="DO21" s="16"/>
      <c r="DP21" s="16"/>
      <c r="DQ21" s="16"/>
      <c r="DR21" s="16"/>
      <c r="DS21" s="16"/>
      <c r="DT21" s="16"/>
      <c r="DU21" s="16">
        <v>10</v>
      </c>
      <c r="DV21" s="16"/>
      <c r="DW21" s="16"/>
      <c r="DX21" s="16"/>
      <c r="DY21" s="16"/>
      <c r="DZ21" s="16"/>
      <c r="EA21" s="16"/>
      <c r="EB21" s="16"/>
      <c r="EC21" s="16"/>
      <c r="ED21" s="16"/>
      <c r="EE21" s="16">
        <v>11</v>
      </c>
      <c r="EF21" s="16"/>
      <c r="EG21" s="16"/>
      <c r="EH21" s="16"/>
      <c r="EI21" s="16"/>
      <c r="EJ21" s="16"/>
      <c r="EK21" s="16"/>
      <c r="EL21" s="16"/>
      <c r="EM21" s="16"/>
      <c r="EN21" s="16"/>
      <c r="EO21" s="16">
        <v>12</v>
      </c>
      <c r="EP21" s="16"/>
      <c r="EQ21" s="16"/>
      <c r="ER21" s="16"/>
      <c r="ES21" s="16"/>
      <c r="ET21" s="16"/>
      <c r="EU21" s="16"/>
      <c r="EV21" s="16"/>
      <c r="EW21" s="16"/>
      <c r="EX21" s="16"/>
      <c r="EY21" s="16"/>
      <c r="EZ21" s="16"/>
      <c r="FA21" s="16"/>
      <c r="FB21" s="16"/>
      <c r="FC21" s="16"/>
      <c r="FD21" s="16"/>
      <c r="FE21" s="16"/>
    </row>
    <row r="22" spans="1:161" s="9" customFormat="1" ht="13.5" customHeight="1" x14ac:dyDescent="0.2">
      <c r="A22" s="10"/>
      <c r="B22" s="17" t="s">
        <v>11</v>
      </c>
      <c r="C22" s="17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  <c r="O22" s="17"/>
      <c r="P22" s="17"/>
      <c r="Q22" s="18"/>
      <c r="R22" s="10"/>
      <c r="S22" s="19" t="s">
        <v>12</v>
      </c>
      <c r="T22" s="19"/>
      <c r="U22" s="19"/>
      <c r="V22" s="19"/>
      <c r="W22" s="19"/>
      <c r="X22" s="19"/>
      <c r="Y22" s="19"/>
      <c r="Z22" s="19"/>
      <c r="AA22" s="19"/>
      <c r="AB22" s="19"/>
      <c r="AC22" s="19"/>
      <c r="AD22" s="19"/>
      <c r="AE22" s="19"/>
      <c r="AF22" s="19"/>
      <c r="AG22" s="19"/>
      <c r="AH22" s="19"/>
      <c r="AI22" s="20"/>
      <c r="AJ22" s="16">
        <v>1.4</v>
      </c>
      <c r="AK22" s="16"/>
      <c r="AL22" s="16"/>
      <c r="AM22" s="16"/>
      <c r="AN22" s="16"/>
      <c r="AO22" s="16"/>
      <c r="AP22" s="16"/>
      <c r="AQ22" s="16"/>
      <c r="AR22" s="16"/>
      <c r="AS22" s="16"/>
      <c r="AT22" s="16"/>
      <c r="AU22" s="16"/>
      <c r="AV22" s="16"/>
      <c r="AW22" s="16"/>
      <c r="AX22" s="16"/>
      <c r="AY22" s="16"/>
      <c r="AZ22" s="16"/>
      <c r="BA22" s="16"/>
      <c r="BB22" s="16"/>
      <c r="BC22" s="16"/>
      <c r="BD22" s="16"/>
      <c r="BE22" s="16"/>
      <c r="BF22" s="16"/>
      <c r="BG22" s="16"/>
      <c r="BH22" s="16"/>
      <c r="BI22" s="16"/>
      <c r="BJ22" s="16"/>
      <c r="BK22" s="16"/>
      <c r="BL22" s="16"/>
      <c r="BM22" s="16"/>
      <c r="BN22" s="16"/>
      <c r="BO22" s="16"/>
      <c r="BP22" s="16"/>
      <c r="BQ22" s="16"/>
      <c r="BR22" s="61">
        <v>10.3</v>
      </c>
      <c r="BS22" s="61"/>
      <c r="BT22" s="61"/>
      <c r="BU22" s="61"/>
      <c r="BV22" s="61"/>
      <c r="BW22" s="61"/>
      <c r="BX22" s="61"/>
      <c r="BY22" s="61"/>
      <c r="BZ22" s="61">
        <v>10.3</v>
      </c>
      <c r="CA22" s="61"/>
      <c r="CB22" s="61"/>
      <c r="CC22" s="61"/>
      <c r="CD22" s="61"/>
      <c r="CE22" s="61"/>
      <c r="CF22" s="61"/>
      <c r="CG22" s="61"/>
      <c r="CH22" s="16">
        <v>1.4</v>
      </c>
      <c r="CI22" s="16"/>
      <c r="CJ22" s="16"/>
      <c r="CK22" s="16"/>
      <c r="CL22" s="16"/>
      <c r="CM22" s="16"/>
      <c r="CN22" s="16"/>
      <c r="CO22" s="16"/>
      <c r="CP22" s="16"/>
      <c r="CQ22" s="16"/>
      <c r="CR22" s="16"/>
      <c r="CS22" s="16"/>
      <c r="CT22" s="16"/>
      <c r="CU22" s="16"/>
      <c r="CV22" s="16"/>
      <c r="CW22" s="16"/>
      <c r="CX22" s="16"/>
      <c r="CY22" s="16"/>
      <c r="CZ22" s="16"/>
      <c r="DA22" s="16"/>
      <c r="DB22" s="16"/>
      <c r="DC22" s="61">
        <v>10.3</v>
      </c>
      <c r="DD22" s="61"/>
      <c r="DE22" s="61"/>
      <c r="DF22" s="61"/>
      <c r="DG22" s="61"/>
      <c r="DH22" s="61"/>
      <c r="DI22" s="61"/>
      <c r="DJ22" s="61"/>
      <c r="DK22" s="61"/>
      <c r="DL22" s="61"/>
      <c r="DM22" s="61"/>
      <c r="DN22" s="61"/>
      <c r="DO22" s="61"/>
      <c r="DP22" s="61"/>
      <c r="DQ22" s="61"/>
      <c r="DR22" s="61"/>
      <c r="DS22" s="61"/>
      <c r="DT22" s="61"/>
      <c r="DU22" s="16">
        <v>3</v>
      </c>
      <c r="DV22" s="16"/>
      <c r="DW22" s="16"/>
      <c r="DX22" s="16"/>
      <c r="DY22" s="16"/>
      <c r="DZ22" s="16"/>
      <c r="EA22" s="16"/>
      <c r="EB22" s="16"/>
      <c r="EC22" s="16"/>
      <c r="ED22" s="16"/>
      <c r="EE22" s="61">
        <f>981/744</f>
        <v>1.3185483870967742</v>
      </c>
      <c r="EF22" s="61"/>
      <c r="EG22" s="61"/>
      <c r="EH22" s="61"/>
      <c r="EI22" s="61"/>
      <c r="EJ22" s="61"/>
      <c r="EK22" s="61"/>
      <c r="EL22" s="61"/>
      <c r="EM22" s="61"/>
      <c r="EN22" s="61"/>
      <c r="EO22" s="61">
        <f>AJ22+EE22</f>
        <v>2.7185483870967744</v>
      </c>
      <c r="EP22" s="16"/>
      <c r="EQ22" s="16"/>
      <c r="ER22" s="16"/>
      <c r="ES22" s="16"/>
      <c r="ET22" s="16"/>
      <c r="EU22" s="16"/>
      <c r="EV22" s="16"/>
      <c r="EW22" s="16"/>
      <c r="EX22" s="16"/>
      <c r="EY22" s="16"/>
      <c r="EZ22" s="16"/>
      <c r="FA22" s="16"/>
      <c r="FB22" s="16"/>
      <c r="FC22" s="16"/>
      <c r="FD22" s="16"/>
      <c r="FE22" s="16"/>
    </row>
    <row r="23" spans="1:161" s="9" customFormat="1" ht="39.75" customHeight="1" x14ac:dyDescent="0.2">
      <c r="A23" s="10"/>
      <c r="B23" s="17" t="s">
        <v>33</v>
      </c>
      <c r="C23" s="17"/>
      <c r="D23" s="17"/>
      <c r="E23" s="17"/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8"/>
      <c r="R23" s="10"/>
      <c r="S23" s="19" t="s">
        <v>13</v>
      </c>
      <c r="T23" s="19"/>
      <c r="U23" s="19"/>
      <c r="V23" s="19"/>
      <c r="W23" s="19"/>
      <c r="X23" s="19"/>
      <c r="Y23" s="19"/>
      <c r="Z23" s="19"/>
      <c r="AA23" s="19"/>
      <c r="AB23" s="19"/>
      <c r="AC23" s="19"/>
      <c r="AD23" s="19"/>
      <c r="AE23" s="19"/>
      <c r="AF23" s="19"/>
      <c r="AG23" s="19"/>
      <c r="AH23" s="19"/>
      <c r="AI23" s="20"/>
      <c r="AJ23" s="61">
        <f>444/744</f>
        <v>0.59677419354838712</v>
      </c>
      <c r="AK23" s="61"/>
      <c r="AL23" s="61"/>
      <c r="AM23" s="61"/>
      <c r="AN23" s="61"/>
      <c r="AO23" s="61"/>
      <c r="AP23" s="61"/>
      <c r="AQ23" s="61"/>
      <c r="AR23" s="61"/>
      <c r="AS23" s="61"/>
      <c r="AT23" s="61"/>
      <c r="AU23" s="61"/>
      <c r="AV23" s="61"/>
      <c r="AW23" s="61"/>
      <c r="AX23" s="61"/>
      <c r="AY23" s="61"/>
      <c r="AZ23" s="61"/>
      <c r="BA23" s="61"/>
      <c r="BB23" s="16"/>
      <c r="BC23" s="16"/>
      <c r="BD23" s="16"/>
      <c r="BE23" s="16"/>
      <c r="BF23" s="16"/>
      <c r="BG23" s="16"/>
      <c r="BH23" s="16"/>
      <c r="BI23" s="16"/>
      <c r="BJ23" s="16"/>
      <c r="BK23" s="16"/>
      <c r="BL23" s="16"/>
      <c r="BM23" s="16"/>
      <c r="BN23" s="16"/>
      <c r="BO23" s="16"/>
      <c r="BP23" s="16"/>
      <c r="BQ23" s="16"/>
      <c r="BR23" s="16"/>
      <c r="BS23" s="16"/>
      <c r="BT23" s="16"/>
      <c r="BU23" s="16"/>
      <c r="BV23" s="16"/>
      <c r="BW23" s="16"/>
      <c r="BX23" s="16"/>
      <c r="BY23" s="16"/>
      <c r="BZ23" s="16"/>
      <c r="CA23" s="16"/>
      <c r="CB23" s="16"/>
      <c r="CC23" s="16"/>
      <c r="CD23" s="16"/>
      <c r="CE23" s="16"/>
      <c r="CF23" s="16"/>
      <c r="CG23" s="16"/>
      <c r="CH23" s="16"/>
      <c r="CI23" s="16"/>
      <c r="CJ23" s="16"/>
      <c r="CK23" s="16"/>
      <c r="CL23" s="16"/>
      <c r="CM23" s="16"/>
      <c r="CN23" s="16"/>
      <c r="CO23" s="16"/>
      <c r="CP23" s="16"/>
      <c r="CQ23" s="16"/>
      <c r="CR23" s="16"/>
      <c r="CS23" s="16"/>
      <c r="CT23" s="16"/>
      <c r="CU23" s="16"/>
      <c r="CV23" s="16"/>
      <c r="CW23" s="16"/>
      <c r="CX23" s="16"/>
      <c r="CY23" s="16"/>
      <c r="CZ23" s="16"/>
      <c r="DA23" s="16"/>
      <c r="DB23" s="16"/>
      <c r="DC23" s="16"/>
      <c r="DD23" s="16"/>
      <c r="DE23" s="16"/>
      <c r="DF23" s="16"/>
      <c r="DG23" s="16"/>
      <c r="DH23" s="16"/>
      <c r="DI23" s="16"/>
      <c r="DJ23" s="16"/>
      <c r="DK23" s="16"/>
      <c r="DL23" s="16"/>
      <c r="DM23" s="16"/>
      <c r="DN23" s="16"/>
      <c r="DO23" s="16"/>
      <c r="DP23" s="16"/>
      <c r="DQ23" s="16"/>
      <c r="DR23" s="16"/>
      <c r="DS23" s="16"/>
      <c r="DT23" s="16"/>
      <c r="DU23" s="61">
        <f>120/744</f>
        <v>0.16129032258064516</v>
      </c>
      <c r="DV23" s="61"/>
      <c r="DW23" s="61"/>
      <c r="DX23" s="61"/>
      <c r="DY23" s="61"/>
      <c r="DZ23" s="61"/>
      <c r="EA23" s="61"/>
      <c r="EB23" s="61"/>
      <c r="EC23" s="61"/>
      <c r="ED23" s="61"/>
      <c r="EE23" s="61">
        <v>0.2</v>
      </c>
      <c r="EF23" s="61"/>
      <c r="EG23" s="61"/>
      <c r="EH23" s="61"/>
      <c r="EI23" s="61"/>
      <c r="EJ23" s="61"/>
      <c r="EK23" s="61"/>
      <c r="EL23" s="61"/>
      <c r="EM23" s="61"/>
      <c r="EN23" s="61"/>
      <c r="EO23" s="61">
        <f>AJ23+EE23</f>
        <v>0.79677419354838719</v>
      </c>
      <c r="EP23" s="61"/>
      <c r="EQ23" s="61"/>
      <c r="ER23" s="61"/>
      <c r="ES23" s="61"/>
      <c r="ET23" s="61"/>
      <c r="EU23" s="61"/>
      <c r="EV23" s="61"/>
      <c r="EW23" s="61"/>
      <c r="EX23" s="61"/>
      <c r="EY23" s="61"/>
      <c r="EZ23" s="61"/>
      <c r="FA23" s="61"/>
      <c r="FB23" s="61"/>
      <c r="FC23" s="61"/>
      <c r="FD23" s="61"/>
      <c r="FE23" s="61"/>
    </row>
    <row r="24" spans="1:161" s="9" customFormat="1" ht="39.75" customHeight="1" x14ac:dyDescent="0.2">
      <c r="A24" s="10"/>
      <c r="B24" s="17"/>
      <c r="C24" s="17"/>
      <c r="D24" s="17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8"/>
      <c r="R24" s="10"/>
      <c r="S24" s="19" t="s">
        <v>14</v>
      </c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  <c r="AE24" s="19"/>
      <c r="AF24" s="19"/>
      <c r="AG24" s="19"/>
      <c r="AH24" s="19"/>
      <c r="AI24" s="20"/>
      <c r="AJ24" s="16"/>
      <c r="AK24" s="16"/>
      <c r="AL24" s="16"/>
      <c r="AM24" s="16"/>
      <c r="AN24" s="16"/>
      <c r="AO24" s="16"/>
      <c r="AP24" s="16"/>
      <c r="AQ24" s="16"/>
      <c r="AR24" s="16"/>
      <c r="AS24" s="16"/>
      <c r="AT24" s="16"/>
      <c r="AU24" s="16"/>
      <c r="AV24" s="16"/>
      <c r="AW24" s="16"/>
      <c r="AX24" s="16"/>
      <c r="AY24" s="16"/>
      <c r="AZ24" s="16"/>
      <c r="BA24" s="16"/>
      <c r="BB24" s="16"/>
      <c r="BC24" s="16"/>
      <c r="BD24" s="16"/>
      <c r="BE24" s="16"/>
      <c r="BF24" s="16"/>
      <c r="BG24" s="16"/>
      <c r="BH24" s="16"/>
      <c r="BI24" s="16"/>
      <c r="BJ24" s="16"/>
      <c r="BK24" s="16"/>
      <c r="BL24" s="16"/>
      <c r="BM24" s="16"/>
      <c r="BN24" s="16"/>
      <c r="BO24" s="16"/>
      <c r="BP24" s="16"/>
      <c r="BQ24" s="16"/>
      <c r="BR24" s="16"/>
      <c r="BS24" s="16"/>
      <c r="BT24" s="16"/>
      <c r="BU24" s="16"/>
      <c r="BV24" s="16"/>
      <c r="BW24" s="16"/>
      <c r="BX24" s="16"/>
      <c r="BY24" s="16"/>
      <c r="BZ24" s="16"/>
      <c r="CA24" s="16"/>
      <c r="CB24" s="16"/>
      <c r="CC24" s="16"/>
      <c r="CD24" s="16"/>
      <c r="CE24" s="16"/>
      <c r="CF24" s="16"/>
      <c r="CG24" s="16"/>
      <c r="CH24" s="16"/>
      <c r="CI24" s="16"/>
      <c r="CJ24" s="16"/>
      <c r="CK24" s="16"/>
      <c r="CL24" s="16"/>
      <c r="CM24" s="16"/>
      <c r="CN24" s="16"/>
      <c r="CO24" s="16"/>
      <c r="CP24" s="16"/>
      <c r="CQ24" s="16"/>
      <c r="CR24" s="16"/>
      <c r="CS24" s="16"/>
      <c r="CT24" s="16"/>
      <c r="CU24" s="16"/>
      <c r="CV24" s="16"/>
      <c r="CW24" s="16"/>
      <c r="CX24" s="16"/>
      <c r="CY24" s="16"/>
      <c r="CZ24" s="16"/>
      <c r="DA24" s="16"/>
      <c r="DB24" s="16"/>
      <c r="DC24" s="16"/>
      <c r="DD24" s="16"/>
      <c r="DE24" s="16"/>
      <c r="DF24" s="16"/>
      <c r="DG24" s="16"/>
      <c r="DH24" s="16"/>
      <c r="DI24" s="16"/>
      <c r="DJ24" s="16"/>
      <c r="DK24" s="16"/>
      <c r="DL24" s="16"/>
      <c r="DM24" s="16"/>
      <c r="DN24" s="16"/>
      <c r="DO24" s="16"/>
      <c r="DP24" s="16"/>
      <c r="DQ24" s="16"/>
      <c r="DR24" s="16"/>
      <c r="DS24" s="16"/>
      <c r="DT24" s="16"/>
      <c r="DU24" s="16"/>
      <c r="DV24" s="16"/>
      <c r="DW24" s="16"/>
      <c r="DX24" s="16"/>
      <c r="DY24" s="16"/>
      <c r="DZ24" s="16"/>
      <c r="EA24" s="16"/>
      <c r="EB24" s="16"/>
      <c r="EC24" s="16"/>
      <c r="ED24" s="16"/>
      <c r="EE24" s="16"/>
      <c r="EF24" s="16"/>
      <c r="EG24" s="16"/>
      <c r="EH24" s="16"/>
      <c r="EI24" s="16"/>
      <c r="EJ24" s="16"/>
      <c r="EK24" s="16"/>
      <c r="EL24" s="16"/>
      <c r="EM24" s="16"/>
      <c r="EN24" s="16"/>
      <c r="EO24" s="16"/>
      <c r="EP24" s="16"/>
      <c r="EQ24" s="16"/>
      <c r="ER24" s="16"/>
      <c r="ES24" s="16"/>
      <c r="ET24" s="16"/>
      <c r="EU24" s="16"/>
      <c r="EV24" s="16"/>
      <c r="EW24" s="16"/>
      <c r="EX24" s="16"/>
      <c r="EY24" s="16"/>
      <c r="EZ24" s="16"/>
      <c r="FA24" s="16"/>
      <c r="FB24" s="16"/>
      <c r="FC24" s="16"/>
      <c r="FD24" s="16"/>
      <c r="FE24" s="16"/>
    </row>
    <row r="25" spans="1:161" s="9" customFormat="1" ht="53.25" customHeight="1" x14ac:dyDescent="0.2">
      <c r="A25" s="10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8"/>
      <c r="R25" s="10"/>
      <c r="S25" s="19" t="s">
        <v>25</v>
      </c>
      <c r="T25" s="19"/>
      <c r="U25" s="19"/>
      <c r="V25" s="19"/>
      <c r="W25" s="19"/>
      <c r="X25" s="19"/>
      <c r="Y25" s="19"/>
      <c r="Z25" s="19"/>
      <c r="AA25" s="19"/>
      <c r="AB25" s="19"/>
      <c r="AC25" s="19"/>
      <c r="AD25" s="19"/>
      <c r="AE25" s="19"/>
      <c r="AF25" s="19"/>
      <c r="AG25" s="19"/>
      <c r="AH25" s="19"/>
      <c r="AI25" s="20"/>
      <c r="AJ25" s="16"/>
      <c r="AK25" s="16"/>
      <c r="AL25" s="16"/>
      <c r="AM25" s="16"/>
      <c r="AN25" s="16"/>
      <c r="AO25" s="16"/>
      <c r="AP25" s="16"/>
      <c r="AQ25" s="16"/>
      <c r="AR25" s="16"/>
      <c r="AS25" s="16"/>
      <c r="AT25" s="16"/>
      <c r="AU25" s="16"/>
      <c r="AV25" s="16"/>
      <c r="AW25" s="16"/>
      <c r="AX25" s="16"/>
      <c r="AY25" s="16"/>
      <c r="AZ25" s="16"/>
      <c r="BA25" s="16"/>
      <c r="BB25" s="16"/>
      <c r="BC25" s="16"/>
      <c r="BD25" s="16"/>
      <c r="BE25" s="16"/>
      <c r="BF25" s="16"/>
      <c r="BG25" s="16"/>
      <c r="BH25" s="16"/>
      <c r="BI25" s="16"/>
      <c r="BJ25" s="16"/>
      <c r="BK25" s="16"/>
      <c r="BL25" s="16"/>
      <c r="BM25" s="16"/>
      <c r="BN25" s="16"/>
      <c r="BO25" s="16"/>
      <c r="BP25" s="16"/>
      <c r="BQ25" s="16"/>
      <c r="BR25" s="16"/>
      <c r="BS25" s="16"/>
      <c r="BT25" s="16"/>
      <c r="BU25" s="16"/>
      <c r="BV25" s="16"/>
      <c r="BW25" s="16"/>
      <c r="BX25" s="16"/>
      <c r="BY25" s="16"/>
      <c r="BZ25" s="16"/>
      <c r="CA25" s="16"/>
      <c r="CB25" s="16"/>
      <c r="CC25" s="16"/>
      <c r="CD25" s="16"/>
      <c r="CE25" s="16"/>
      <c r="CF25" s="16"/>
      <c r="CG25" s="16"/>
      <c r="CH25" s="16"/>
      <c r="CI25" s="16"/>
      <c r="CJ25" s="16"/>
      <c r="CK25" s="16"/>
      <c r="CL25" s="16"/>
      <c r="CM25" s="16"/>
      <c r="CN25" s="16"/>
      <c r="CO25" s="16"/>
      <c r="CP25" s="16"/>
      <c r="CQ25" s="16"/>
      <c r="CR25" s="16"/>
      <c r="CS25" s="16"/>
      <c r="CT25" s="16"/>
      <c r="CU25" s="16"/>
      <c r="CV25" s="16"/>
      <c r="CW25" s="16"/>
      <c r="CX25" s="16"/>
      <c r="CY25" s="16"/>
      <c r="CZ25" s="16"/>
      <c r="DA25" s="16"/>
      <c r="DB25" s="16"/>
      <c r="DC25" s="16"/>
      <c r="DD25" s="16"/>
      <c r="DE25" s="16"/>
      <c r="DF25" s="16"/>
      <c r="DG25" s="16"/>
      <c r="DH25" s="16"/>
      <c r="DI25" s="16"/>
      <c r="DJ25" s="16"/>
      <c r="DK25" s="16"/>
      <c r="DL25" s="16"/>
      <c r="DM25" s="16"/>
      <c r="DN25" s="16"/>
      <c r="DO25" s="16"/>
      <c r="DP25" s="16"/>
      <c r="DQ25" s="16"/>
      <c r="DR25" s="16"/>
      <c r="DS25" s="16"/>
      <c r="DT25" s="16"/>
      <c r="DU25" s="16"/>
      <c r="DV25" s="16"/>
      <c r="DW25" s="16"/>
      <c r="DX25" s="16"/>
      <c r="DY25" s="16"/>
      <c r="DZ25" s="16"/>
      <c r="EA25" s="16"/>
      <c r="EB25" s="16"/>
      <c r="EC25" s="16"/>
      <c r="ED25" s="16"/>
      <c r="EE25" s="16"/>
      <c r="EF25" s="16"/>
      <c r="EG25" s="16"/>
      <c r="EH25" s="16"/>
      <c r="EI25" s="16"/>
      <c r="EJ25" s="16"/>
      <c r="EK25" s="16"/>
      <c r="EL25" s="16"/>
      <c r="EM25" s="16"/>
      <c r="EN25" s="16"/>
      <c r="EO25" s="16"/>
      <c r="EP25" s="16"/>
      <c r="EQ25" s="16"/>
      <c r="ER25" s="16"/>
      <c r="ES25" s="16"/>
      <c r="ET25" s="16"/>
      <c r="EU25" s="16"/>
      <c r="EV25" s="16"/>
      <c r="EW25" s="16"/>
      <c r="EX25" s="16"/>
      <c r="EY25" s="16"/>
      <c r="EZ25" s="16"/>
      <c r="FA25" s="16"/>
      <c r="FB25" s="16"/>
      <c r="FC25" s="16"/>
      <c r="FD25" s="16"/>
      <c r="FE25" s="16"/>
    </row>
    <row r="26" spans="1:161" s="9" customFormat="1" ht="57" customHeight="1" x14ac:dyDescent="0.2">
      <c r="A26" s="10"/>
      <c r="B26" s="21" t="s">
        <v>26</v>
      </c>
      <c r="C26" s="21"/>
      <c r="D26" s="21"/>
      <c r="E26" s="21"/>
      <c r="F26" s="21"/>
      <c r="G26" s="21"/>
      <c r="H26" s="21"/>
      <c r="I26" s="21"/>
      <c r="J26" s="21"/>
      <c r="K26" s="21"/>
      <c r="L26" s="21"/>
      <c r="M26" s="21"/>
      <c r="N26" s="21"/>
      <c r="O26" s="21"/>
      <c r="P26" s="21"/>
      <c r="Q26" s="22"/>
      <c r="R26" s="10"/>
      <c r="S26" s="19" t="s">
        <v>12</v>
      </c>
      <c r="T26" s="19"/>
      <c r="U26" s="19"/>
      <c r="V26" s="19"/>
      <c r="W26" s="19"/>
      <c r="X26" s="19"/>
      <c r="Y26" s="19"/>
      <c r="Z26" s="19"/>
      <c r="AA26" s="19"/>
      <c r="AB26" s="19"/>
      <c r="AC26" s="19"/>
      <c r="AD26" s="19"/>
      <c r="AE26" s="19"/>
      <c r="AF26" s="19"/>
      <c r="AG26" s="19"/>
      <c r="AH26" s="19"/>
      <c r="AI26" s="20"/>
      <c r="AJ26" s="16"/>
      <c r="AK26" s="16"/>
      <c r="AL26" s="16"/>
      <c r="AM26" s="16"/>
      <c r="AN26" s="16"/>
      <c r="AO26" s="16"/>
      <c r="AP26" s="16"/>
      <c r="AQ26" s="16"/>
      <c r="AR26" s="16"/>
      <c r="AS26" s="16"/>
      <c r="AT26" s="16"/>
      <c r="AU26" s="16"/>
      <c r="AV26" s="16"/>
      <c r="AW26" s="16"/>
      <c r="AX26" s="16"/>
      <c r="AY26" s="16"/>
      <c r="AZ26" s="16"/>
      <c r="BA26" s="16"/>
      <c r="BB26" s="16"/>
      <c r="BC26" s="16"/>
      <c r="BD26" s="16"/>
      <c r="BE26" s="16"/>
      <c r="BF26" s="16"/>
      <c r="BG26" s="16"/>
      <c r="BH26" s="16"/>
      <c r="BI26" s="16"/>
      <c r="BJ26" s="16"/>
      <c r="BK26" s="16"/>
      <c r="BL26" s="16"/>
      <c r="BM26" s="16"/>
      <c r="BN26" s="16"/>
      <c r="BO26" s="16"/>
      <c r="BP26" s="16"/>
      <c r="BQ26" s="16"/>
      <c r="BR26" s="16"/>
      <c r="BS26" s="16"/>
      <c r="BT26" s="16"/>
      <c r="BU26" s="16"/>
      <c r="BV26" s="16"/>
      <c r="BW26" s="16"/>
      <c r="BX26" s="16"/>
      <c r="BY26" s="16"/>
      <c r="BZ26" s="16"/>
      <c r="CA26" s="16"/>
      <c r="CB26" s="16"/>
      <c r="CC26" s="16"/>
      <c r="CD26" s="16"/>
      <c r="CE26" s="16"/>
      <c r="CF26" s="16"/>
      <c r="CG26" s="16"/>
      <c r="CH26" s="16"/>
      <c r="CI26" s="16"/>
      <c r="CJ26" s="16"/>
      <c r="CK26" s="16"/>
      <c r="CL26" s="16"/>
      <c r="CM26" s="16"/>
      <c r="CN26" s="16"/>
      <c r="CO26" s="16"/>
      <c r="CP26" s="16"/>
      <c r="CQ26" s="16"/>
      <c r="CR26" s="16"/>
      <c r="CS26" s="16"/>
      <c r="CT26" s="16"/>
      <c r="CU26" s="16"/>
      <c r="CV26" s="16"/>
      <c r="CW26" s="16"/>
      <c r="CX26" s="16"/>
      <c r="CY26" s="16"/>
      <c r="CZ26" s="16"/>
      <c r="DA26" s="16"/>
      <c r="DB26" s="16"/>
      <c r="DC26" s="16"/>
      <c r="DD26" s="16"/>
      <c r="DE26" s="16"/>
      <c r="DF26" s="16"/>
      <c r="DG26" s="16"/>
      <c r="DH26" s="16"/>
      <c r="DI26" s="16"/>
      <c r="DJ26" s="16"/>
      <c r="DK26" s="16"/>
      <c r="DL26" s="16"/>
      <c r="DM26" s="16"/>
      <c r="DN26" s="16"/>
      <c r="DO26" s="16"/>
      <c r="DP26" s="16"/>
      <c r="DQ26" s="16"/>
      <c r="DR26" s="16"/>
      <c r="DS26" s="16"/>
      <c r="DT26" s="16"/>
      <c r="DU26" s="16"/>
      <c r="DV26" s="16"/>
      <c r="DW26" s="16"/>
      <c r="DX26" s="16"/>
      <c r="DY26" s="16"/>
      <c r="DZ26" s="16"/>
      <c r="EA26" s="16"/>
      <c r="EB26" s="16"/>
      <c r="EC26" s="16"/>
      <c r="ED26" s="16"/>
      <c r="EE26" s="16"/>
      <c r="EF26" s="16"/>
      <c r="EG26" s="16"/>
      <c r="EH26" s="16"/>
      <c r="EI26" s="16"/>
      <c r="EJ26" s="16"/>
      <c r="EK26" s="16"/>
      <c r="EL26" s="16"/>
      <c r="EM26" s="16"/>
      <c r="EN26" s="16"/>
      <c r="EO26" s="16"/>
      <c r="EP26" s="16"/>
      <c r="EQ26" s="16"/>
      <c r="ER26" s="16"/>
      <c r="ES26" s="16"/>
      <c r="ET26" s="16"/>
      <c r="EU26" s="16"/>
      <c r="EV26" s="16"/>
      <c r="EW26" s="16"/>
      <c r="EX26" s="16"/>
      <c r="EY26" s="16"/>
      <c r="EZ26" s="16"/>
      <c r="FA26" s="16"/>
      <c r="FB26" s="16"/>
      <c r="FC26" s="16"/>
      <c r="FD26" s="16"/>
      <c r="FE26" s="16"/>
    </row>
    <row r="27" spans="1:161" s="9" customFormat="1" ht="39.75" customHeight="1" x14ac:dyDescent="0.2">
      <c r="A27" s="10"/>
      <c r="B27" s="17"/>
      <c r="C27" s="17"/>
      <c r="D27" s="17"/>
      <c r="E27" s="17"/>
      <c r="F27" s="17"/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8"/>
      <c r="R27" s="10"/>
      <c r="S27" s="19" t="s">
        <v>13</v>
      </c>
      <c r="T27" s="19"/>
      <c r="U27" s="19"/>
      <c r="V27" s="19"/>
      <c r="W27" s="19"/>
      <c r="X27" s="19"/>
      <c r="Y27" s="19"/>
      <c r="Z27" s="19"/>
      <c r="AA27" s="19"/>
      <c r="AB27" s="19"/>
      <c r="AC27" s="19"/>
      <c r="AD27" s="19"/>
      <c r="AE27" s="19"/>
      <c r="AF27" s="19"/>
      <c r="AG27" s="19"/>
      <c r="AH27" s="19"/>
      <c r="AI27" s="20"/>
      <c r="AJ27" s="16"/>
      <c r="AK27" s="16"/>
      <c r="AL27" s="16"/>
      <c r="AM27" s="16"/>
      <c r="AN27" s="16"/>
      <c r="AO27" s="16"/>
      <c r="AP27" s="16"/>
      <c r="AQ27" s="16"/>
      <c r="AR27" s="16"/>
      <c r="AS27" s="16"/>
      <c r="AT27" s="16"/>
      <c r="AU27" s="16"/>
      <c r="AV27" s="16"/>
      <c r="AW27" s="16"/>
      <c r="AX27" s="16"/>
      <c r="AY27" s="16"/>
      <c r="AZ27" s="16"/>
      <c r="BA27" s="16"/>
      <c r="BB27" s="16"/>
      <c r="BC27" s="16"/>
      <c r="BD27" s="16"/>
      <c r="BE27" s="16"/>
      <c r="BF27" s="16"/>
      <c r="BG27" s="16"/>
      <c r="BH27" s="16"/>
      <c r="BI27" s="16"/>
      <c r="BJ27" s="16"/>
      <c r="BK27" s="16"/>
      <c r="BL27" s="16"/>
      <c r="BM27" s="16"/>
      <c r="BN27" s="16"/>
      <c r="BO27" s="16"/>
      <c r="BP27" s="16"/>
      <c r="BQ27" s="16"/>
      <c r="BR27" s="16"/>
      <c r="BS27" s="16"/>
      <c r="BT27" s="16"/>
      <c r="BU27" s="16"/>
      <c r="BV27" s="16"/>
      <c r="BW27" s="16"/>
      <c r="BX27" s="16"/>
      <c r="BY27" s="16"/>
      <c r="BZ27" s="16"/>
      <c r="CA27" s="16"/>
      <c r="CB27" s="16"/>
      <c r="CC27" s="16"/>
      <c r="CD27" s="16"/>
      <c r="CE27" s="16"/>
      <c r="CF27" s="16"/>
      <c r="CG27" s="16"/>
      <c r="CH27" s="16"/>
      <c r="CI27" s="16"/>
      <c r="CJ27" s="16"/>
      <c r="CK27" s="16"/>
      <c r="CL27" s="16"/>
      <c r="CM27" s="16"/>
      <c r="CN27" s="16"/>
      <c r="CO27" s="16"/>
      <c r="CP27" s="16"/>
      <c r="CQ27" s="16"/>
      <c r="CR27" s="16"/>
      <c r="CS27" s="16"/>
      <c r="CT27" s="16"/>
      <c r="CU27" s="16"/>
      <c r="CV27" s="16"/>
      <c r="CW27" s="16"/>
      <c r="CX27" s="16"/>
      <c r="CY27" s="16"/>
      <c r="CZ27" s="16"/>
      <c r="DA27" s="16"/>
      <c r="DB27" s="16"/>
      <c r="DC27" s="16"/>
      <c r="DD27" s="16"/>
      <c r="DE27" s="16"/>
      <c r="DF27" s="16"/>
      <c r="DG27" s="16"/>
      <c r="DH27" s="16"/>
      <c r="DI27" s="16"/>
      <c r="DJ27" s="16"/>
      <c r="DK27" s="16"/>
      <c r="DL27" s="16"/>
      <c r="DM27" s="16"/>
      <c r="DN27" s="16"/>
      <c r="DO27" s="16"/>
      <c r="DP27" s="16"/>
      <c r="DQ27" s="16"/>
      <c r="DR27" s="16"/>
      <c r="DS27" s="16"/>
      <c r="DT27" s="16"/>
      <c r="DU27" s="16"/>
      <c r="DV27" s="16"/>
      <c r="DW27" s="16"/>
      <c r="DX27" s="16"/>
      <c r="DY27" s="16"/>
      <c r="DZ27" s="16"/>
      <c r="EA27" s="16"/>
      <c r="EB27" s="16"/>
      <c r="EC27" s="16"/>
      <c r="ED27" s="16"/>
      <c r="EE27" s="16"/>
      <c r="EF27" s="16"/>
      <c r="EG27" s="16"/>
      <c r="EH27" s="16"/>
      <c r="EI27" s="16"/>
      <c r="EJ27" s="16"/>
      <c r="EK27" s="16"/>
      <c r="EL27" s="16"/>
      <c r="EM27" s="16"/>
      <c r="EN27" s="16"/>
      <c r="EO27" s="16"/>
      <c r="EP27" s="16"/>
      <c r="EQ27" s="16"/>
      <c r="ER27" s="16"/>
      <c r="ES27" s="16"/>
      <c r="ET27" s="16"/>
      <c r="EU27" s="16"/>
      <c r="EV27" s="16"/>
      <c r="EW27" s="16"/>
      <c r="EX27" s="16"/>
      <c r="EY27" s="16"/>
      <c r="EZ27" s="16"/>
      <c r="FA27" s="16"/>
      <c r="FB27" s="16"/>
      <c r="FC27" s="16"/>
      <c r="FD27" s="16"/>
      <c r="FE27" s="16"/>
    </row>
    <row r="28" spans="1:161" s="9" customFormat="1" ht="39.75" customHeight="1" x14ac:dyDescent="0.2">
      <c r="A28" s="10"/>
      <c r="B28" s="17"/>
      <c r="C28" s="17"/>
      <c r="D28" s="17"/>
      <c r="E28" s="17"/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8"/>
      <c r="R28" s="10"/>
      <c r="S28" s="19" t="s">
        <v>14</v>
      </c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20"/>
      <c r="AJ28" s="16"/>
      <c r="AK28" s="16"/>
      <c r="AL28" s="16"/>
      <c r="AM28" s="16"/>
      <c r="AN28" s="16"/>
      <c r="AO28" s="16"/>
      <c r="AP28" s="16"/>
      <c r="AQ28" s="16"/>
      <c r="AR28" s="16"/>
      <c r="AS28" s="16"/>
      <c r="AT28" s="16"/>
      <c r="AU28" s="16"/>
      <c r="AV28" s="16"/>
      <c r="AW28" s="16"/>
      <c r="AX28" s="16"/>
      <c r="AY28" s="16"/>
      <c r="AZ28" s="16"/>
      <c r="BA28" s="16"/>
      <c r="BB28" s="16"/>
      <c r="BC28" s="16"/>
      <c r="BD28" s="16"/>
      <c r="BE28" s="16"/>
      <c r="BF28" s="16"/>
      <c r="BG28" s="16"/>
      <c r="BH28" s="16"/>
      <c r="BI28" s="16"/>
      <c r="BJ28" s="16"/>
      <c r="BK28" s="16"/>
      <c r="BL28" s="16"/>
      <c r="BM28" s="16"/>
      <c r="BN28" s="16"/>
      <c r="BO28" s="16"/>
      <c r="BP28" s="16"/>
      <c r="BQ28" s="16"/>
      <c r="BR28" s="16"/>
      <c r="BS28" s="16"/>
      <c r="BT28" s="16"/>
      <c r="BU28" s="16"/>
      <c r="BV28" s="16"/>
      <c r="BW28" s="16"/>
      <c r="BX28" s="16"/>
      <c r="BY28" s="16"/>
      <c r="BZ28" s="16"/>
      <c r="CA28" s="16"/>
      <c r="CB28" s="16"/>
      <c r="CC28" s="16"/>
      <c r="CD28" s="16"/>
      <c r="CE28" s="16"/>
      <c r="CF28" s="16"/>
      <c r="CG28" s="16"/>
      <c r="CH28" s="16"/>
      <c r="CI28" s="16"/>
      <c r="CJ28" s="16"/>
      <c r="CK28" s="16"/>
      <c r="CL28" s="16"/>
      <c r="CM28" s="16"/>
      <c r="CN28" s="16"/>
      <c r="CO28" s="16"/>
      <c r="CP28" s="16"/>
      <c r="CQ28" s="16"/>
      <c r="CR28" s="16"/>
      <c r="CS28" s="16"/>
      <c r="CT28" s="16"/>
      <c r="CU28" s="16"/>
      <c r="CV28" s="16"/>
      <c r="CW28" s="16"/>
      <c r="CX28" s="16"/>
      <c r="CY28" s="16"/>
      <c r="CZ28" s="16"/>
      <c r="DA28" s="16"/>
      <c r="DB28" s="16"/>
      <c r="DC28" s="16"/>
      <c r="DD28" s="16"/>
      <c r="DE28" s="16"/>
      <c r="DF28" s="16"/>
      <c r="DG28" s="16"/>
      <c r="DH28" s="16"/>
      <c r="DI28" s="16"/>
      <c r="DJ28" s="16"/>
      <c r="DK28" s="16"/>
      <c r="DL28" s="16"/>
      <c r="DM28" s="16"/>
      <c r="DN28" s="16"/>
      <c r="DO28" s="16"/>
      <c r="DP28" s="16"/>
      <c r="DQ28" s="16"/>
      <c r="DR28" s="16"/>
      <c r="DS28" s="16"/>
      <c r="DT28" s="16"/>
      <c r="DU28" s="16"/>
      <c r="DV28" s="16"/>
      <c r="DW28" s="16"/>
      <c r="DX28" s="16"/>
      <c r="DY28" s="16"/>
      <c r="DZ28" s="16"/>
      <c r="EA28" s="16"/>
      <c r="EB28" s="16"/>
      <c r="EC28" s="16"/>
      <c r="ED28" s="16"/>
      <c r="EE28" s="16"/>
      <c r="EF28" s="16"/>
      <c r="EG28" s="16"/>
      <c r="EH28" s="16"/>
      <c r="EI28" s="16"/>
      <c r="EJ28" s="16"/>
      <c r="EK28" s="16"/>
      <c r="EL28" s="16"/>
      <c r="EM28" s="16"/>
      <c r="EN28" s="16"/>
      <c r="EO28" s="16"/>
      <c r="EP28" s="16"/>
      <c r="EQ28" s="16"/>
      <c r="ER28" s="16"/>
      <c r="ES28" s="16"/>
      <c r="ET28" s="16"/>
      <c r="EU28" s="16"/>
      <c r="EV28" s="16"/>
      <c r="EW28" s="16"/>
      <c r="EX28" s="16"/>
      <c r="EY28" s="16"/>
      <c r="EZ28" s="16"/>
      <c r="FA28" s="16"/>
      <c r="FB28" s="16"/>
      <c r="FC28" s="16"/>
      <c r="FD28" s="16"/>
      <c r="FE28" s="16"/>
    </row>
    <row r="29" spans="1:161" s="9" customFormat="1" ht="53.25" customHeight="1" x14ac:dyDescent="0.2">
      <c r="A29" s="10"/>
      <c r="B29" s="17"/>
      <c r="C29" s="17"/>
      <c r="D29" s="17"/>
      <c r="E29" s="17"/>
      <c r="F29" s="17"/>
      <c r="G29" s="17"/>
      <c r="H29" s="17"/>
      <c r="I29" s="17"/>
      <c r="J29" s="17"/>
      <c r="K29" s="17"/>
      <c r="L29" s="17"/>
      <c r="M29" s="17"/>
      <c r="N29" s="17"/>
      <c r="O29" s="17"/>
      <c r="P29" s="17"/>
      <c r="Q29" s="18"/>
      <c r="R29" s="10"/>
      <c r="S29" s="19" t="s">
        <v>25</v>
      </c>
      <c r="T29" s="19"/>
      <c r="U29" s="19"/>
      <c r="V29" s="19"/>
      <c r="W29" s="19"/>
      <c r="X29" s="19"/>
      <c r="Y29" s="19"/>
      <c r="Z29" s="19"/>
      <c r="AA29" s="19"/>
      <c r="AB29" s="19"/>
      <c r="AC29" s="19"/>
      <c r="AD29" s="19"/>
      <c r="AE29" s="19"/>
      <c r="AF29" s="19"/>
      <c r="AG29" s="19"/>
      <c r="AH29" s="19"/>
      <c r="AI29" s="20"/>
      <c r="AJ29" s="16"/>
      <c r="AK29" s="16"/>
      <c r="AL29" s="16"/>
      <c r="AM29" s="16"/>
      <c r="AN29" s="16"/>
      <c r="AO29" s="16"/>
      <c r="AP29" s="16"/>
      <c r="AQ29" s="16"/>
      <c r="AR29" s="16"/>
      <c r="AS29" s="16"/>
      <c r="AT29" s="16"/>
      <c r="AU29" s="16"/>
      <c r="AV29" s="16"/>
      <c r="AW29" s="16"/>
      <c r="AX29" s="16"/>
      <c r="AY29" s="16"/>
      <c r="AZ29" s="16"/>
      <c r="BA29" s="16"/>
      <c r="BB29" s="16"/>
      <c r="BC29" s="16"/>
      <c r="BD29" s="16"/>
      <c r="BE29" s="16"/>
      <c r="BF29" s="16"/>
      <c r="BG29" s="16"/>
      <c r="BH29" s="16"/>
      <c r="BI29" s="16"/>
      <c r="BJ29" s="16"/>
      <c r="BK29" s="16"/>
      <c r="BL29" s="16"/>
      <c r="BM29" s="16"/>
      <c r="BN29" s="16"/>
      <c r="BO29" s="16"/>
      <c r="BP29" s="16"/>
      <c r="BQ29" s="16"/>
      <c r="BR29" s="16"/>
      <c r="BS29" s="16"/>
      <c r="BT29" s="16"/>
      <c r="BU29" s="16"/>
      <c r="BV29" s="16"/>
      <c r="BW29" s="16"/>
      <c r="BX29" s="16"/>
      <c r="BY29" s="16"/>
      <c r="BZ29" s="16"/>
      <c r="CA29" s="16"/>
      <c r="CB29" s="16"/>
      <c r="CC29" s="16"/>
      <c r="CD29" s="16"/>
      <c r="CE29" s="16"/>
      <c r="CF29" s="16"/>
      <c r="CG29" s="16"/>
      <c r="CH29" s="16"/>
      <c r="CI29" s="16"/>
      <c r="CJ29" s="16"/>
      <c r="CK29" s="16"/>
      <c r="CL29" s="16"/>
      <c r="CM29" s="16"/>
      <c r="CN29" s="16"/>
      <c r="CO29" s="16"/>
      <c r="CP29" s="16"/>
      <c r="CQ29" s="16"/>
      <c r="CR29" s="16"/>
      <c r="CS29" s="16"/>
      <c r="CT29" s="16"/>
      <c r="CU29" s="16"/>
      <c r="CV29" s="16"/>
      <c r="CW29" s="16"/>
      <c r="CX29" s="16"/>
      <c r="CY29" s="16"/>
      <c r="CZ29" s="16"/>
      <c r="DA29" s="16"/>
      <c r="DB29" s="16"/>
      <c r="DC29" s="16"/>
      <c r="DD29" s="16"/>
      <c r="DE29" s="16"/>
      <c r="DF29" s="16"/>
      <c r="DG29" s="16"/>
      <c r="DH29" s="16"/>
      <c r="DI29" s="16"/>
      <c r="DJ29" s="16"/>
      <c r="DK29" s="16"/>
      <c r="DL29" s="16"/>
      <c r="DM29" s="16"/>
      <c r="DN29" s="16"/>
      <c r="DO29" s="16"/>
      <c r="DP29" s="16"/>
      <c r="DQ29" s="16"/>
      <c r="DR29" s="16"/>
      <c r="DS29" s="16"/>
      <c r="DT29" s="16"/>
      <c r="DU29" s="16"/>
      <c r="DV29" s="16"/>
      <c r="DW29" s="16"/>
      <c r="DX29" s="16"/>
      <c r="DY29" s="16"/>
      <c r="DZ29" s="16"/>
      <c r="EA29" s="16"/>
      <c r="EB29" s="16"/>
      <c r="EC29" s="16"/>
      <c r="ED29" s="16"/>
      <c r="EE29" s="16"/>
      <c r="EF29" s="16"/>
      <c r="EG29" s="16"/>
      <c r="EH29" s="16"/>
      <c r="EI29" s="16"/>
      <c r="EJ29" s="16"/>
      <c r="EK29" s="16"/>
      <c r="EL29" s="16"/>
      <c r="EM29" s="16"/>
      <c r="EN29" s="16"/>
      <c r="EO29" s="16"/>
      <c r="EP29" s="16"/>
      <c r="EQ29" s="16"/>
      <c r="ER29" s="16"/>
      <c r="ES29" s="16"/>
      <c r="ET29" s="16"/>
      <c r="EU29" s="16"/>
      <c r="EV29" s="16"/>
      <c r="EW29" s="16"/>
      <c r="EX29" s="16"/>
      <c r="EY29" s="16"/>
      <c r="EZ29" s="16"/>
      <c r="FA29" s="16"/>
      <c r="FB29" s="16"/>
      <c r="FC29" s="16"/>
      <c r="FD29" s="16"/>
      <c r="FE29" s="16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4" t="s">
        <v>27</v>
      </c>
      <c r="B32" s="15"/>
      <c r="C32" s="15"/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/>
      <c r="BA32" s="15"/>
      <c r="BB32" s="15"/>
      <c r="BC32" s="15"/>
      <c r="BD32" s="15"/>
      <c r="BE32" s="15"/>
      <c r="BF32" s="15"/>
      <c r="BG32" s="15"/>
      <c r="BH32" s="15"/>
      <c r="BI32" s="15"/>
      <c r="BJ32" s="15"/>
      <c r="BK32" s="15"/>
      <c r="BL32" s="15"/>
      <c r="BM32" s="15"/>
      <c r="BN32" s="15"/>
      <c r="BO32" s="15"/>
      <c r="BP32" s="15"/>
      <c r="BQ32" s="15"/>
      <c r="BR32" s="15"/>
      <c r="BS32" s="15"/>
      <c r="BT32" s="15"/>
      <c r="BU32" s="15"/>
      <c r="BV32" s="15"/>
      <c r="BW32" s="15"/>
      <c r="BX32" s="15"/>
      <c r="BY32" s="15"/>
      <c r="BZ32" s="15"/>
      <c r="CA32" s="15"/>
      <c r="CB32" s="15"/>
      <c r="CC32" s="15"/>
      <c r="CD32" s="15"/>
      <c r="CE32" s="15"/>
      <c r="CF32" s="15"/>
      <c r="CG32" s="15"/>
      <c r="CH32" s="15"/>
      <c r="CI32" s="15"/>
      <c r="CJ32" s="15"/>
      <c r="CK32" s="15"/>
      <c r="CL32" s="15"/>
      <c r="CM32" s="15"/>
      <c r="CN32" s="15"/>
      <c r="CO32" s="15"/>
      <c r="CP32" s="15"/>
      <c r="CQ32" s="15"/>
      <c r="CR32" s="15"/>
      <c r="CS32" s="15"/>
      <c r="CT32" s="15"/>
      <c r="CU32" s="15"/>
      <c r="CV32" s="15"/>
      <c r="CW32" s="15"/>
      <c r="CX32" s="15"/>
      <c r="CY32" s="15"/>
      <c r="CZ32" s="15"/>
      <c r="DA32" s="15"/>
      <c r="DB32" s="15"/>
      <c r="DC32" s="15"/>
      <c r="DD32" s="15"/>
      <c r="DE32" s="15"/>
      <c r="DF32" s="15"/>
      <c r="DG32" s="15"/>
      <c r="DH32" s="15"/>
      <c r="DI32" s="15"/>
      <c r="DJ32" s="15"/>
      <c r="DK32" s="15"/>
      <c r="DL32" s="15"/>
      <c r="DM32" s="15"/>
      <c r="DN32" s="15"/>
      <c r="DO32" s="15"/>
      <c r="DP32" s="15"/>
      <c r="DQ32" s="15"/>
      <c r="DR32" s="15"/>
      <c r="DS32" s="15"/>
      <c r="DT32" s="15"/>
      <c r="DU32" s="15"/>
      <c r="DV32" s="15"/>
      <c r="DW32" s="15"/>
      <c r="DX32" s="15"/>
      <c r="DY32" s="15"/>
      <c r="DZ32" s="15"/>
      <c r="EA32" s="15"/>
      <c r="EB32" s="15"/>
      <c r="EC32" s="15"/>
      <c r="ED32" s="15"/>
      <c r="EE32" s="15"/>
      <c r="EF32" s="15"/>
      <c r="EG32" s="15"/>
      <c r="EH32" s="15"/>
      <c r="EI32" s="15"/>
      <c r="EJ32" s="15"/>
      <c r="EK32" s="15"/>
      <c r="EL32" s="15"/>
      <c r="EM32" s="15"/>
      <c r="EN32" s="15"/>
      <c r="EO32" s="15"/>
      <c r="EP32" s="15"/>
      <c r="EQ32" s="15"/>
      <c r="ER32" s="15"/>
      <c r="ES32" s="15"/>
      <c r="ET32" s="15"/>
      <c r="EU32" s="15"/>
      <c r="EV32" s="15"/>
      <c r="EW32" s="15"/>
      <c r="EX32" s="15"/>
      <c r="EY32" s="15"/>
      <c r="EZ32" s="15"/>
      <c r="FA32" s="15"/>
      <c r="FB32" s="15"/>
      <c r="FC32" s="15"/>
      <c r="FD32" s="15"/>
      <c r="FE32" s="15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zoomScaleNormal="100" zoomScaleSheetLayoutView="100" workbookViewId="0">
      <selection activeCell="EO24" sqref="EO24:FE24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58" t="s">
        <v>7</v>
      </c>
      <c r="B6" s="58"/>
      <c r="C6" s="58"/>
      <c r="D6" s="58"/>
      <c r="E6" s="58"/>
      <c r="F6" s="58"/>
      <c r="G6" s="58"/>
      <c r="H6" s="58"/>
      <c r="I6" s="58"/>
      <c r="J6" s="58"/>
      <c r="K6" s="58"/>
      <c r="L6" s="58"/>
      <c r="M6" s="58"/>
      <c r="N6" s="58"/>
      <c r="O6" s="58"/>
      <c r="P6" s="58"/>
      <c r="Q6" s="58"/>
      <c r="R6" s="58"/>
      <c r="S6" s="58"/>
      <c r="T6" s="58"/>
      <c r="U6" s="58"/>
      <c r="V6" s="58"/>
      <c r="W6" s="58"/>
      <c r="X6" s="58"/>
      <c r="Y6" s="58"/>
      <c r="Z6" s="58"/>
      <c r="AA6" s="58"/>
      <c r="AB6" s="58"/>
      <c r="AC6" s="58"/>
      <c r="AD6" s="58"/>
      <c r="AE6" s="58"/>
      <c r="AF6" s="58"/>
      <c r="AG6" s="58"/>
      <c r="AH6" s="58"/>
      <c r="AI6" s="58"/>
      <c r="AJ6" s="58"/>
      <c r="AK6" s="58"/>
      <c r="AL6" s="58"/>
      <c r="AM6" s="58"/>
      <c r="AN6" s="58"/>
      <c r="AO6" s="58"/>
      <c r="AP6" s="58"/>
      <c r="AQ6" s="58"/>
      <c r="AR6" s="58"/>
      <c r="AS6" s="58"/>
      <c r="AT6" s="58"/>
      <c r="AU6" s="58"/>
      <c r="AV6" s="58"/>
      <c r="AW6" s="58"/>
      <c r="AX6" s="58"/>
      <c r="AY6" s="58"/>
      <c r="AZ6" s="58"/>
      <c r="BA6" s="58"/>
      <c r="BB6" s="58"/>
      <c r="BC6" s="58"/>
      <c r="BD6" s="58"/>
      <c r="BE6" s="58"/>
      <c r="BF6" s="58"/>
      <c r="BG6" s="58"/>
      <c r="BH6" s="58"/>
      <c r="BI6" s="58"/>
      <c r="BJ6" s="58"/>
      <c r="BK6" s="58"/>
      <c r="BL6" s="58"/>
      <c r="BM6" s="58"/>
      <c r="BN6" s="58"/>
      <c r="BO6" s="58"/>
      <c r="BP6" s="58"/>
      <c r="BQ6" s="58"/>
      <c r="BR6" s="58"/>
      <c r="BS6" s="58"/>
      <c r="BT6" s="58"/>
      <c r="BU6" s="58"/>
      <c r="BV6" s="58"/>
      <c r="BW6" s="58"/>
      <c r="BX6" s="58"/>
      <c r="BY6" s="58"/>
      <c r="BZ6" s="58"/>
      <c r="CA6" s="58"/>
      <c r="CB6" s="58"/>
      <c r="CC6" s="58"/>
      <c r="CD6" s="58"/>
      <c r="CE6" s="58"/>
      <c r="CF6" s="58"/>
      <c r="CG6" s="58"/>
      <c r="CH6" s="58"/>
      <c r="CI6" s="58"/>
      <c r="CJ6" s="58"/>
      <c r="CK6" s="58"/>
      <c r="CL6" s="58"/>
      <c r="CM6" s="58"/>
      <c r="CN6" s="58"/>
      <c r="CO6" s="58"/>
      <c r="CP6" s="58"/>
      <c r="CQ6" s="58"/>
      <c r="CR6" s="58"/>
      <c r="CS6" s="58"/>
      <c r="CT6" s="58"/>
      <c r="CU6" s="58"/>
      <c r="CV6" s="58"/>
      <c r="CW6" s="58"/>
      <c r="CX6" s="58"/>
      <c r="CY6" s="58"/>
      <c r="CZ6" s="58"/>
      <c r="DA6" s="58"/>
      <c r="DB6" s="58"/>
      <c r="DC6" s="58"/>
      <c r="DD6" s="58"/>
      <c r="DE6" s="58"/>
      <c r="DF6" s="58"/>
      <c r="DG6" s="58"/>
      <c r="DH6" s="58"/>
      <c r="DI6" s="58"/>
      <c r="DJ6" s="58"/>
      <c r="DK6" s="58"/>
      <c r="DL6" s="58"/>
      <c r="DM6" s="58"/>
      <c r="DN6" s="58"/>
      <c r="DO6" s="58"/>
      <c r="DP6" s="58"/>
      <c r="DQ6" s="58"/>
      <c r="DR6" s="58"/>
      <c r="DS6" s="58"/>
      <c r="DT6" s="58"/>
      <c r="DU6" s="58"/>
      <c r="DV6" s="58"/>
      <c r="DW6" s="58"/>
      <c r="DX6" s="58"/>
      <c r="DY6" s="58"/>
      <c r="DZ6" s="58"/>
      <c r="EA6" s="58"/>
      <c r="EB6" s="58"/>
      <c r="EC6" s="58"/>
      <c r="ED6" s="58"/>
      <c r="EE6" s="58"/>
      <c r="EF6" s="58"/>
      <c r="EG6" s="58"/>
      <c r="EH6" s="58"/>
      <c r="EI6" s="58"/>
      <c r="EJ6" s="58"/>
      <c r="EK6" s="58"/>
      <c r="EL6" s="58"/>
      <c r="EM6" s="58"/>
      <c r="EN6" s="58"/>
      <c r="EO6" s="58"/>
      <c r="EP6" s="58"/>
      <c r="EQ6" s="58"/>
      <c r="ER6" s="58"/>
      <c r="ES6" s="58"/>
      <c r="ET6" s="58"/>
      <c r="EU6" s="58"/>
      <c r="EV6" s="58"/>
      <c r="EW6" s="58"/>
      <c r="EX6" s="58"/>
      <c r="EY6" s="58"/>
      <c r="EZ6" s="58"/>
      <c r="FA6" s="58"/>
      <c r="FB6" s="58"/>
      <c r="FC6" s="58"/>
      <c r="FD6" s="58"/>
      <c r="FE6" s="58"/>
    </row>
    <row r="7" spans="1:161" s="2" customFormat="1" ht="15.75" customHeight="1" x14ac:dyDescent="0.25">
      <c r="A7" s="58" t="s">
        <v>8</v>
      </c>
      <c r="B7" s="58"/>
      <c r="C7" s="58"/>
      <c r="D7" s="58"/>
      <c r="E7" s="58"/>
      <c r="F7" s="58"/>
      <c r="G7" s="58"/>
      <c r="H7" s="58"/>
      <c r="I7" s="58"/>
      <c r="J7" s="58"/>
      <c r="K7" s="58"/>
      <c r="L7" s="58"/>
      <c r="M7" s="58"/>
      <c r="N7" s="58"/>
      <c r="O7" s="58"/>
      <c r="P7" s="58"/>
      <c r="Q7" s="58"/>
      <c r="R7" s="58"/>
      <c r="S7" s="58"/>
      <c r="T7" s="58"/>
      <c r="U7" s="58"/>
      <c r="V7" s="58"/>
      <c r="W7" s="58"/>
      <c r="X7" s="58"/>
      <c r="Y7" s="58"/>
      <c r="Z7" s="58"/>
      <c r="AA7" s="58"/>
      <c r="AB7" s="58"/>
      <c r="AC7" s="58"/>
      <c r="AD7" s="58"/>
      <c r="AE7" s="58"/>
      <c r="AF7" s="58"/>
      <c r="AG7" s="58"/>
      <c r="AH7" s="58"/>
      <c r="AI7" s="58"/>
      <c r="AJ7" s="58"/>
      <c r="AK7" s="58"/>
      <c r="AL7" s="58"/>
      <c r="AM7" s="58"/>
      <c r="AN7" s="58"/>
      <c r="AO7" s="58"/>
      <c r="AP7" s="58"/>
      <c r="AQ7" s="58"/>
      <c r="AR7" s="58"/>
      <c r="AS7" s="58"/>
      <c r="AT7" s="58"/>
      <c r="AU7" s="58"/>
      <c r="AV7" s="58"/>
      <c r="AW7" s="58"/>
      <c r="AX7" s="58"/>
      <c r="AY7" s="58"/>
      <c r="AZ7" s="58"/>
      <c r="BA7" s="58"/>
      <c r="BB7" s="58"/>
      <c r="BC7" s="58"/>
      <c r="BD7" s="58"/>
      <c r="BE7" s="58"/>
      <c r="BF7" s="58"/>
      <c r="BG7" s="58"/>
      <c r="BH7" s="58"/>
      <c r="BI7" s="58"/>
      <c r="BJ7" s="58"/>
      <c r="BK7" s="58"/>
      <c r="BL7" s="58"/>
      <c r="BM7" s="58"/>
      <c r="BN7" s="58"/>
      <c r="BO7" s="58"/>
      <c r="BP7" s="58"/>
      <c r="BQ7" s="58"/>
      <c r="BR7" s="58"/>
      <c r="BS7" s="58"/>
      <c r="BT7" s="58"/>
      <c r="BU7" s="58"/>
      <c r="BV7" s="58"/>
      <c r="BW7" s="58"/>
      <c r="BX7" s="58"/>
      <c r="BY7" s="58"/>
      <c r="BZ7" s="58"/>
      <c r="CA7" s="58"/>
      <c r="CB7" s="58"/>
      <c r="CC7" s="58"/>
      <c r="CD7" s="58"/>
      <c r="CE7" s="58"/>
      <c r="CF7" s="58"/>
      <c r="CG7" s="58"/>
      <c r="CH7" s="58"/>
      <c r="CI7" s="58"/>
      <c r="CJ7" s="58"/>
      <c r="CK7" s="58"/>
      <c r="CL7" s="58"/>
      <c r="CM7" s="58"/>
      <c r="CN7" s="58"/>
      <c r="CO7" s="58"/>
      <c r="CP7" s="58"/>
      <c r="CQ7" s="58"/>
      <c r="CR7" s="58"/>
      <c r="CS7" s="58"/>
      <c r="CT7" s="58"/>
      <c r="CU7" s="58"/>
      <c r="CV7" s="58"/>
      <c r="CW7" s="58"/>
      <c r="CX7" s="58"/>
      <c r="CY7" s="58"/>
      <c r="CZ7" s="58"/>
      <c r="DA7" s="58"/>
      <c r="DB7" s="58"/>
      <c r="DC7" s="58"/>
      <c r="DD7" s="58"/>
      <c r="DE7" s="58"/>
      <c r="DF7" s="58"/>
      <c r="DG7" s="58"/>
      <c r="DH7" s="58"/>
      <c r="DI7" s="58"/>
      <c r="DJ7" s="58"/>
      <c r="DK7" s="58"/>
      <c r="DL7" s="58"/>
      <c r="DM7" s="58"/>
      <c r="DN7" s="58"/>
      <c r="DO7" s="58"/>
      <c r="DP7" s="58"/>
      <c r="DQ7" s="58"/>
      <c r="DR7" s="58"/>
      <c r="DS7" s="58"/>
      <c r="DT7" s="58"/>
      <c r="DU7" s="58"/>
      <c r="DV7" s="58"/>
      <c r="DW7" s="58"/>
      <c r="DX7" s="58"/>
      <c r="DY7" s="58"/>
      <c r="DZ7" s="58"/>
      <c r="EA7" s="58"/>
      <c r="EB7" s="58"/>
      <c r="EC7" s="58"/>
      <c r="ED7" s="58"/>
      <c r="EE7" s="58"/>
      <c r="EF7" s="58"/>
      <c r="EG7" s="58"/>
      <c r="EH7" s="58"/>
      <c r="EI7" s="58"/>
      <c r="EJ7" s="58"/>
      <c r="EK7" s="58"/>
      <c r="EL7" s="58"/>
      <c r="EM7" s="58"/>
      <c r="EN7" s="58"/>
      <c r="EO7" s="58"/>
      <c r="EP7" s="58"/>
      <c r="EQ7" s="58"/>
      <c r="ER7" s="58"/>
      <c r="ES7" s="58"/>
      <c r="ET7" s="58"/>
      <c r="EU7" s="58"/>
      <c r="EV7" s="58"/>
      <c r="EW7" s="58"/>
      <c r="EX7" s="58"/>
      <c r="EY7" s="58"/>
      <c r="EZ7" s="58"/>
      <c r="FA7" s="58"/>
      <c r="FB7" s="58"/>
      <c r="FC7" s="58"/>
      <c r="FD7" s="58"/>
      <c r="FE7" s="58"/>
    </row>
    <row r="8" spans="1:161" s="2" customFormat="1" ht="15.75" customHeight="1" x14ac:dyDescent="0.25">
      <c r="A8" s="58" t="s">
        <v>9</v>
      </c>
      <c r="B8" s="58"/>
      <c r="C8" s="58"/>
      <c r="D8" s="58"/>
      <c r="E8" s="58"/>
      <c r="F8" s="58"/>
      <c r="G8" s="58"/>
      <c r="H8" s="58"/>
      <c r="I8" s="58"/>
      <c r="J8" s="58"/>
      <c r="K8" s="58"/>
      <c r="L8" s="58"/>
      <c r="M8" s="58"/>
      <c r="N8" s="58"/>
      <c r="O8" s="58"/>
      <c r="P8" s="58"/>
      <c r="Q8" s="58"/>
      <c r="R8" s="58"/>
      <c r="S8" s="58"/>
      <c r="T8" s="58"/>
      <c r="U8" s="58"/>
      <c r="V8" s="58"/>
      <c r="W8" s="58"/>
      <c r="X8" s="58"/>
      <c r="Y8" s="58"/>
      <c r="Z8" s="58"/>
      <c r="AA8" s="58"/>
      <c r="AB8" s="58"/>
      <c r="AC8" s="58"/>
      <c r="AD8" s="58"/>
      <c r="AE8" s="58"/>
      <c r="AF8" s="58"/>
      <c r="AG8" s="58"/>
      <c r="AH8" s="58"/>
      <c r="AI8" s="58"/>
      <c r="AJ8" s="58"/>
      <c r="AK8" s="58"/>
      <c r="AL8" s="58"/>
      <c r="AM8" s="58"/>
      <c r="AN8" s="58"/>
      <c r="AO8" s="58"/>
      <c r="AP8" s="58"/>
      <c r="AQ8" s="58"/>
      <c r="AR8" s="58"/>
      <c r="AS8" s="58"/>
      <c r="AT8" s="58"/>
      <c r="AU8" s="58"/>
      <c r="AV8" s="58"/>
      <c r="AW8" s="58"/>
      <c r="AX8" s="58"/>
      <c r="AY8" s="58"/>
      <c r="AZ8" s="58"/>
      <c r="BA8" s="58"/>
      <c r="BB8" s="58"/>
      <c r="BC8" s="58"/>
      <c r="BD8" s="58"/>
      <c r="BE8" s="58"/>
      <c r="BF8" s="58"/>
      <c r="BG8" s="58"/>
      <c r="BH8" s="58"/>
      <c r="BI8" s="58"/>
      <c r="BJ8" s="58"/>
      <c r="BK8" s="58"/>
      <c r="BL8" s="58"/>
      <c r="BM8" s="58"/>
      <c r="BN8" s="58"/>
      <c r="BO8" s="58"/>
      <c r="BP8" s="58"/>
      <c r="BQ8" s="58"/>
      <c r="BR8" s="58"/>
      <c r="BS8" s="58"/>
      <c r="BT8" s="58"/>
      <c r="BU8" s="58"/>
      <c r="BV8" s="58"/>
      <c r="BW8" s="58"/>
      <c r="BX8" s="58"/>
      <c r="BY8" s="58"/>
      <c r="BZ8" s="58"/>
      <c r="CA8" s="58"/>
      <c r="CB8" s="58"/>
      <c r="CC8" s="58"/>
      <c r="CD8" s="58"/>
      <c r="CE8" s="58"/>
      <c r="CF8" s="58"/>
      <c r="CG8" s="58"/>
      <c r="CH8" s="58"/>
      <c r="CI8" s="58"/>
      <c r="CJ8" s="58"/>
      <c r="CK8" s="58"/>
      <c r="CL8" s="58"/>
      <c r="CM8" s="58"/>
      <c r="CN8" s="58"/>
      <c r="CO8" s="58"/>
      <c r="CP8" s="58"/>
      <c r="CQ8" s="58"/>
      <c r="CR8" s="58"/>
      <c r="CS8" s="58"/>
      <c r="CT8" s="58"/>
      <c r="CU8" s="58"/>
      <c r="CV8" s="58"/>
      <c r="CW8" s="58"/>
      <c r="CX8" s="58"/>
      <c r="CY8" s="58"/>
      <c r="CZ8" s="58"/>
      <c r="DA8" s="58"/>
      <c r="DB8" s="58"/>
      <c r="DC8" s="58"/>
      <c r="DD8" s="58"/>
      <c r="DE8" s="58"/>
      <c r="DF8" s="58"/>
      <c r="DG8" s="58"/>
      <c r="DH8" s="58"/>
      <c r="DI8" s="58"/>
      <c r="DJ8" s="58"/>
      <c r="DK8" s="58"/>
      <c r="DL8" s="58"/>
      <c r="DM8" s="58"/>
      <c r="DN8" s="58"/>
      <c r="DO8" s="58"/>
      <c r="DP8" s="58"/>
      <c r="DQ8" s="58"/>
      <c r="DR8" s="58"/>
      <c r="DS8" s="58"/>
      <c r="DT8" s="58"/>
      <c r="DU8" s="58"/>
      <c r="DV8" s="58"/>
      <c r="DW8" s="58"/>
      <c r="DX8" s="58"/>
      <c r="DY8" s="58"/>
      <c r="DZ8" s="58"/>
      <c r="EA8" s="58"/>
      <c r="EB8" s="58"/>
      <c r="EC8" s="58"/>
      <c r="ED8" s="58"/>
      <c r="EE8" s="58"/>
      <c r="EF8" s="58"/>
      <c r="EG8" s="58"/>
      <c r="EH8" s="58"/>
      <c r="EI8" s="58"/>
      <c r="EJ8" s="58"/>
      <c r="EK8" s="58"/>
      <c r="EL8" s="58"/>
      <c r="EM8" s="58"/>
      <c r="EN8" s="58"/>
      <c r="EO8" s="58"/>
      <c r="EP8" s="58"/>
      <c r="EQ8" s="58"/>
      <c r="ER8" s="58"/>
      <c r="ES8" s="58"/>
      <c r="ET8" s="58"/>
      <c r="EU8" s="58"/>
      <c r="EV8" s="58"/>
      <c r="EW8" s="58"/>
      <c r="EX8" s="58"/>
      <c r="EY8" s="58"/>
      <c r="EZ8" s="58"/>
      <c r="FA8" s="58"/>
      <c r="FB8" s="58"/>
      <c r="FC8" s="58"/>
      <c r="FD8" s="58"/>
      <c r="FE8" s="58"/>
    </row>
    <row r="10" spans="1:161" s="2" customFormat="1" ht="15.75" x14ac:dyDescent="0.25">
      <c r="A10" s="59" t="s">
        <v>10</v>
      </c>
      <c r="B10" s="59"/>
      <c r="C10" s="59"/>
      <c r="D10" s="59"/>
      <c r="E10" s="59"/>
      <c r="F10" s="59"/>
      <c r="G10" s="59"/>
      <c r="H10" s="59"/>
      <c r="I10" s="59"/>
      <c r="J10" s="59"/>
      <c r="K10" s="59"/>
      <c r="L10" s="59"/>
      <c r="M10" s="59"/>
      <c r="N10" s="59"/>
      <c r="O10" s="59"/>
      <c r="P10" s="59"/>
      <c r="Q10" s="59"/>
      <c r="R10" s="59"/>
      <c r="S10" s="59"/>
      <c r="T10" s="59"/>
      <c r="U10" s="59"/>
      <c r="V10" s="59"/>
      <c r="W10" s="59"/>
      <c r="X10" s="59"/>
      <c r="Y10" s="59"/>
      <c r="Z10" s="59"/>
      <c r="AA10" s="59"/>
      <c r="AB10" s="59"/>
      <c r="AC10" s="59"/>
      <c r="AD10" s="59"/>
      <c r="AE10" s="59"/>
      <c r="AF10" s="59"/>
      <c r="AG10" s="59"/>
      <c r="AH10" s="59"/>
      <c r="AI10" s="59"/>
      <c r="AJ10" s="59"/>
      <c r="AK10" s="59"/>
      <c r="AL10" s="59"/>
      <c r="AM10" s="59"/>
      <c r="AN10" s="59"/>
      <c r="AO10" s="59"/>
      <c r="AP10" s="59"/>
      <c r="AQ10" s="59"/>
      <c r="AR10" s="59"/>
      <c r="AS10" s="59"/>
      <c r="AT10" s="59"/>
      <c r="AU10" s="59"/>
      <c r="AV10" s="59"/>
      <c r="AW10" s="59"/>
      <c r="AX10" s="59"/>
      <c r="AY10" s="59"/>
      <c r="AZ10" s="59"/>
      <c r="BA10" s="59"/>
      <c r="BB10" s="59"/>
      <c r="BC10" s="59"/>
      <c r="BD10" s="59"/>
      <c r="BE10" s="59"/>
      <c r="BF10" s="59"/>
      <c r="BG10" s="59"/>
      <c r="BH10" s="59"/>
      <c r="BI10" s="59"/>
      <c r="BJ10" s="59"/>
      <c r="BK10" s="59"/>
      <c r="BL10" s="59"/>
      <c r="BM10" s="59"/>
      <c r="BN10" s="59"/>
      <c r="BO10" s="59"/>
      <c r="BP10" s="59"/>
      <c r="BQ10" s="59"/>
      <c r="BR10" s="59"/>
      <c r="BS10" s="59"/>
      <c r="BT10" s="59"/>
      <c r="BU10" s="59"/>
      <c r="BV10" s="59"/>
      <c r="BW10" s="59"/>
      <c r="BX10" s="59"/>
      <c r="BY10" s="59"/>
      <c r="BZ10" s="59"/>
      <c r="CA10" s="59"/>
      <c r="CB10" s="59"/>
      <c r="CC10" s="59"/>
      <c r="CD10" s="59"/>
      <c r="CE10" s="59"/>
      <c r="CF10" s="59"/>
      <c r="CG10" s="59"/>
      <c r="CH10" s="59"/>
      <c r="CI10" s="59"/>
      <c r="CJ10" s="59"/>
      <c r="CK10" s="59"/>
      <c r="CL10" s="59"/>
      <c r="CM10" s="59"/>
      <c r="CN10" s="59"/>
      <c r="CO10" s="59"/>
      <c r="CP10" s="59"/>
      <c r="CQ10" s="59"/>
      <c r="CR10" s="59"/>
      <c r="CS10" s="59"/>
      <c r="CT10" s="59"/>
      <c r="CU10" s="59"/>
      <c r="CV10" s="59"/>
      <c r="CW10" s="59"/>
      <c r="CX10" s="59"/>
      <c r="CY10" s="59"/>
      <c r="CZ10" s="59"/>
      <c r="DA10" s="59"/>
      <c r="DB10" s="59"/>
      <c r="DC10" s="59"/>
      <c r="DD10" s="59"/>
      <c r="DE10" s="59"/>
      <c r="DF10" s="59"/>
      <c r="DG10" s="59"/>
      <c r="DH10" s="59"/>
      <c r="DI10" s="59"/>
      <c r="DJ10" s="59"/>
      <c r="DK10" s="59"/>
      <c r="DL10" s="59"/>
      <c r="DM10" s="59"/>
      <c r="DN10" s="59"/>
      <c r="DO10" s="59"/>
      <c r="DP10" s="59"/>
      <c r="DQ10" s="59"/>
      <c r="DR10" s="59"/>
      <c r="DS10" s="59"/>
      <c r="DT10" s="59"/>
      <c r="DU10" s="59"/>
      <c r="DV10" s="59"/>
      <c r="DW10" s="59"/>
      <c r="DX10" s="59"/>
      <c r="DY10" s="59"/>
      <c r="DZ10" s="59"/>
      <c r="EA10" s="59"/>
      <c r="EB10" s="59"/>
      <c r="EC10" s="59"/>
      <c r="ED10" s="59"/>
      <c r="EE10" s="59"/>
      <c r="EF10" s="59"/>
      <c r="EG10" s="59"/>
      <c r="EH10" s="59"/>
      <c r="EI10" s="59"/>
      <c r="EJ10" s="59"/>
      <c r="EK10" s="59"/>
      <c r="EL10" s="59"/>
      <c r="EM10" s="59"/>
      <c r="EN10" s="59"/>
      <c r="EO10" s="59"/>
      <c r="EP10" s="59"/>
      <c r="EQ10" s="59"/>
      <c r="ER10" s="59"/>
      <c r="ES10" s="59"/>
      <c r="ET10" s="59"/>
      <c r="EU10" s="59"/>
      <c r="EV10" s="59"/>
      <c r="EW10" s="59"/>
      <c r="EX10" s="59"/>
      <c r="EY10" s="59"/>
      <c r="EZ10" s="59"/>
      <c r="FA10" s="59"/>
      <c r="FB10" s="59"/>
      <c r="FC10" s="59"/>
      <c r="FD10" s="59"/>
      <c r="FE10" s="59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60" t="s">
        <v>30</v>
      </c>
      <c r="AC12" s="60"/>
      <c r="AD12" s="60"/>
      <c r="AE12" s="60"/>
      <c r="AF12" s="60"/>
      <c r="AG12" s="60"/>
      <c r="AH12" s="60"/>
      <c r="AI12" s="60"/>
      <c r="AJ12" s="60"/>
      <c r="AK12" s="60"/>
      <c r="AL12" s="60"/>
      <c r="AM12" s="60"/>
      <c r="AN12" s="60"/>
      <c r="AO12" s="60"/>
      <c r="AP12" s="60"/>
      <c r="AQ12" s="60"/>
      <c r="AR12" s="60"/>
      <c r="AS12" s="60"/>
      <c r="AT12" s="60"/>
      <c r="AU12" s="60"/>
      <c r="AV12" s="60"/>
      <c r="AW12" s="60"/>
      <c r="AX12" s="60"/>
      <c r="AY12" s="60"/>
      <c r="AZ12" s="60"/>
      <c r="BA12" s="60"/>
      <c r="BB12" s="60"/>
      <c r="BC12" s="60"/>
      <c r="BD12" s="60"/>
      <c r="BE12" s="60"/>
      <c r="BF12" s="60"/>
      <c r="BG12" s="60"/>
      <c r="BH12" s="60"/>
      <c r="BI12" s="60"/>
      <c r="BJ12" s="60"/>
      <c r="BK12" s="60"/>
      <c r="BL12" s="60"/>
      <c r="BM12" s="60"/>
      <c r="BN12" s="60"/>
      <c r="BO12" s="60"/>
      <c r="BP12" s="60"/>
      <c r="BQ12" s="60"/>
      <c r="BR12" s="60"/>
      <c r="BS12" s="60"/>
      <c r="BT12" s="60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60" t="s">
        <v>31</v>
      </c>
      <c r="Z14" s="60"/>
      <c r="AA14" s="60"/>
      <c r="AB14" s="60"/>
      <c r="AC14" s="60"/>
      <c r="AD14" s="60"/>
      <c r="AE14" s="60"/>
      <c r="AF14" s="60"/>
      <c r="AG14" s="60"/>
      <c r="AH14" s="60"/>
      <c r="AI14" s="60"/>
      <c r="AJ14" s="60"/>
      <c r="AK14" s="60"/>
      <c r="AL14" s="60"/>
      <c r="AM14" s="60"/>
      <c r="AN14" s="60"/>
      <c r="AO14" s="60"/>
      <c r="AP14" s="60"/>
      <c r="AQ14" s="60"/>
      <c r="AR14" s="60"/>
      <c r="AS14" s="60"/>
      <c r="AT14" s="60"/>
      <c r="AU14" s="60"/>
      <c r="AV14" s="60"/>
      <c r="AW14" s="60"/>
      <c r="AX14" s="60"/>
      <c r="AY14" s="60"/>
      <c r="AZ14" s="60"/>
      <c r="BA14" s="60"/>
      <c r="BB14" s="60"/>
      <c r="BC14" s="60"/>
      <c r="BD14" s="60"/>
      <c r="BE14" s="60"/>
      <c r="BF14" s="60"/>
      <c r="BG14" s="60"/>
      <c r="BH14" s="60"/>
      <c r="BI14" s="60"/>
      <c r="BJ14" s="60"/>
      <c r="BK14" s="60"/>
      <c r="BL14" s="60"/>
      <c r="BM14" s="60"/>
      <c r="BN14" s="60"/>
      <c r="BO14" s="60"/>
      <c r="BP14" s="60"/>
      <c r="BQ14" s="60"/>
      <c r="BR14" s="60"/>
      <c r="BS14" s="60"/>
      <c r="BT14" s="60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48" t="s">
        <v>50</v>
      </c>
      <c r="U16" s="48"/>
      <c r="V16" s="48"/>
      <c r="W16" s="48"/>
      <c r="X16" s="48"/>
      <c r="Y16" s="48"/>
      <c r="Z16" s="48"/>
      <c r="AA16" s="48"/>
      <c r="AB16" s="48"/>
      <c r="AC16" s="48"/>
      <c r="AD16" s="48"/>
      <c r="AE16" s="48"/>
      <c r="AF16" s="48"/>
      <c r="AG16" s="48"/>
      <c r="AH16" s="48"/>
      <c r="AI16" s="48"/>
      <c r="AJ16" s="48"/>
      <c r="AK16" s="48"/>
      <c r="AL16" s="48"/>
      <c r="AM16" s="48"/>
      <c r="AN16" s="48"/>
      <c r="AO16" s="48"/>
      <c r="AP16" s="48"/>
      <c r="AQ16" s="48"/>
      <c r="AR16" s="48"/>
      <c r="AS16" s="48"/>
      <c r="AT16" s="48"/>
      <c r="AU16" s="48"/>
      <c r="AV16" s="48"/>
      <c r="AW16" s="48"/>
      <c r="AX16" s="48"/>
      <c r="AY16" s="48"/>
      <c r="AZ16" s="48"/>
      <c r="BA16" s="48"/>
      <c r="BB16" s="48"/>
      <c r="BC16" s="48"/>
      <c r="BD16" s="48"/>
      <c r="BE16" s="48"/>
      <c r="BF16" s="48"/>
      <c r="BG16" s="48"/>
      <c r="BH16" s="48"/>
      <c r="BI16" s="48"/>
      <c r="BJ16" s="48"/>
      <c r="BK16" s="48"/>
      <c r="BL16" s="48"/>
      <c r="BM16" s="48"/>
      <c r="BN16" s="48"/>
      <c r="BO16" s="48"/>
      <c r="BP16" s="48"/>
      <c r="BQ16" s="48"/>
      <c r="BR16" s="48"/>
      <c r="BS16" s="48"/>
      <c r="BT16" s="48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49"/>
      <c r="B18" s="50"/>
      <c r="C18" s="50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1"/>
      <c r="R18" s="26"/>
      <c r="S18" s="27"/>
      <c r="T18" s="27"/>
      <c r="U18" s="27"/>
      <c r="V18" s="27"/>
      <c r="W18" s="27"/>
      <c r="X18" s="27"/>
      <c r="Y18" s="27"/>
      <c r="Z18" s="27"/>
      <c r="AA18" s="27"/>
      <c r="AB18" s="27"/>
      <c r="AC18" s="27"/>
      <c r="AD18" s="27"/>
      <c r="AE18" s="27"/>
      <c r="AF18" s="27"/>
      <c r="AG18" s="27"/>
      <c r="AH18" s="27"/>
      <c r="AI18" s="28"/>
      <c r="AJ18" s="26" t="s">
        <v>15</v>
      </c>
      <c r="AK18" s="27"/>
      <c r="AL18" s="27"/>
      <c r="AM18" s="27"/>
      <c r="AN18" s="27"/>
      <c r="AO18" s="27"/>
      <c r="AP18" s="27"/>
      <c r="AQ18" s="27"/>
      <c r="AR18" s="27"/>
      <c r="AS18" s="27"/>
      <c r="AT18" s="27"/>
      <c r="AU18" s="27"/>
      <c r="AV18" s="27"/>
      <c r="AW18" s="27"/>
      <c r="AX18" s="27"/>
      <c r="AY18" s="27"/>
      <c r="AZ18" s="27"/>
      <c r="BA18" s="28"/>
      <c r="BB18" s="35" t="s">
        <v>20</v>
      </c>
      <c r="BC18" s="36"/>
      <c r="BD18" s="36"/>
      <c r="BE18" s="36"/>
      <c r="BF18" s="36"/>
      <c r="BG18" s="36"/>
      <c r="BH18" s="36"/>
      <c r="BI18" s="36"/>
      <c r="BJ18" s="36"/>
      <c r="BK18" s="36"/>
      <c r="BL18" s="36"/>
      <c r="BM18" s="36"/>
      <c r="BN18" s="36"/>
      <c r="BO18" s="36"/>
      <c r="BP18" s="36"/>
      <c r="BQ18" s="36"/>
      <c r="BR18" s="36"/>
      <c r="BS18" s="36"/>
      <c r="BT18" s="36"/>
      <c r="BU18" s="36"/>
      <c r="BV18" s="36"/>
      <c r="BW18" s="36"/>
      <c r="BX18" s="36"/>
      <c r="BY18" s="36"/>
      <c r="BZ18" s="36"/>
      <c r="CA18" s="36"/>
      <c r="CB18" s="36"/>
      <c r="CC18" s="36"/>
      <c r="CD18" s="36"/>
      <c r="CE18" s="36"/>
      <c r="CF18" s="36"/>
      <c r="CG18" s="37"/>
      <c r="CH18" s="26" t="s">
        <v>21</v>
      </c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27"/>
      <c r="CW18" s="27"/>
      <c r="CX18" s="27"/>
      <c r="CY18" s="27"/>
      <c r="CZ18" s="27"/>
      <c r="DA18" s="27"/>
      <c r="DB18" s="28"/>
      <c r="DC18" s="26" t="s">
        <v>22</v>
      </c>
      <c r="DD18" s="27"/>
      <c r="DE18" s="27"/>
      <c r="DF18" s="27"/>
      <c r="DG18" s="27"/>
      <c r="DH18" s="27"/>
      <c r="DI18" s="27"/>
      <c r="DJ18" s="27"/>
      <c r="DK18" s="27"/>
      <c r="DL18" s="27"/>
      <c r="DM18" s="27"/>
      <c r="DN18" s="27"/>
      <c r="DO18" s="27"/>
      <c r="DP18" s="27"/>
      <c r="DQ18" s="27"/>
      <c r="DR18" s="27"/>
      <c r="DS18" s="27"/>
      <c r="DT18" s="28"/>
      <c r="DU18" s="35" t="s">
        <v>23</v>
      </c>
      <c r="DV18" s="36"/>
      <c r="DW18" s="36"/>
      <c r="DX18" s="36"/>
      <c r="DY18" s="36"/>
      <c r="DZ18" s="36"/>
      <c r="EA18" s="36"/>
      <c r="EB18" s="36"/>
      <c r="EC18" s="36"/>
      <c r="ED18" s="36"/>
      <c r="EE18" s="36"/>
      <c r="EF18" s="36"/>
      <c r="EG18" s="36"/>
      <c r="EH18" s="36"/>
      <c r="EI18" s="36"/>
      <c r="EJ18" s="36"/>
      <c r="EK18" s="36"/>
      <c r="EL18" s="36"/>
      <c r="EM18" s="36"/>
      <c r="EN18" s="37"/>
      <c r="EO18" s="26" t="s">
        <v>24</v>
      </c>
      <c r="EP18" s="27"/>
      <c r="EQ18" s="27"/>
      <c r="ER18" s="27"/>
      <c r="ES18" s="27"/>
      <c r="ET18" s="27"/>
      <c r="EU18" s="27"/>
      <c r="EV18" s="27"/>
      <c r="EW18" s="27"/>
      <c r="EX18" s="27"/>
      <c r="EY18" s="27"/>
      <c r="EZ18" s="27"/>
      <c r="FA18" s="27"/>
      <c r="FB18" s="27"/>
      <c r="FC18" s="27"/>
      <c r="FD18" s="27"/>
      <c r="FE18" s="28"/>
    </row>
    <row r="19" spans="1:161" s="9" customFormat="1" ht="15" customHeight="1" x14ac:dyDescent="0.2">
      <c r="A19" s="52"/>
      <c r="B19" s="53"/>
      <c r="C19" s="53"/>
      <c r="D19" s="53"/>
      <c r="E19" s="53"/>
      <c r="F19" s="53"/>
      <c r="G19" s="53"/>
      <c r="H19" s="53"/>
      <c r="I19" s="53"/>
      <c r="J19" s="53"/>
      <c r="K19" s="53"/>
      <c r="L19" s="53"/>
      <c r="M19" s="53"/>
      <c r="N19" s="53"/>
      <c r="O19" s="53"/>
      <c r="P19" s="53"/>
      <c r="Q19" s="54"/>
      <c r="R19" s="29"/>
      <c r="S19" s="30"/>
      <c r="T19" s="30"/>
      <c r="U19" s="30"/>
      <c r="V19" s="30"/>
      <c r="W19" s="30"/>
      <c r="X19" s="30"/>
      <c r="Y19" s="30"/>
      <c r="Z19" s="30"/>
      <c r="AA19" s="30"/>
      <c r="AB19" s="30"/>
      <c r="AC19" s="30"/>
      <c r="AD19" s="30"/>
      <c r="AE19" s="30"/>
      <c r="AF19" s="30"/>
      <c r="AG19" s="30"/>
      <c r="AH19" s="30"/>
      <c r="AI19" s="31"/>
      <c r="AJ19" s="29"/>
      <c r="AK19" s="30"/>
      <c r="AL19" s="30"/>
      <c r="AM19" s="30"/>
      <c r="AN19" s="30"/>
      <c r="AO19" s="30"/>
      <c r="AP19" s="30"/>
      <c r="AQ19" s="30"/>
      <c r="AR19" s="30"/>
      <c r="AS19" s="30"/>
      <c r="AT19" s="30"/>
      <c r="AU19" s="30"/>
      <c r="AV19" s="30"/>
      <c r="AW19" s="30"/>
      <c r="AX19" s="30"/>
      <c r="AY19" s="30"/>
      <c r="AZ19" s="30"/>
      <c r="BA19" s="31"/>
      <c r="BB19" s="38" t="s">
        <v>16</v>
      </c>
      <c r="BC19" s="39"/>
      <c r="BD19" s="39"/>
      <c r="BE19" s="39"/>
      <c r="BF19" s="39"/>
      <c r="BG19" s="39"/>
      <c r="BH19" s="39"/>
      <c r="BI19" s="39"/>
      <c r="BJ19" s="39"/>
      <c r="BK19" s="39"/>
      <c r="BL19" s="39"/>
      <c r="BM19" s="39"/>
      <c r="BN19" s="39"/>
      <c r="BO19" s="39"/>
      <c r="BP19" s="39"/>
      <c r="BQ19" s="40"/>
      <c r="BR19" s="38" t="s">
        <v>17</v>
      </c>
      <c r="BS19" s="39"/>
      <c r="BT19" s="39"/>
      <c r="BU19" s="39"/>
      <c r="BV19" s="39"/>
      <c r="BW19" s="39"/>
      <c r="BX19" s="39"/>
      <c r="BY19" s="39"/>
      <c r="BZ19" s="39"/>
      <c r="CA19" s="39"/>
      <c r="CB19" s="39"/>
      <c r="CC19" s="39"/>
      <c r="CD19" s="39"/>
      <c r="CE19" s="39"/>
      <c r="CF19" s="39"/>
      <c r="CG19" s="40"/>
      <c r="CH19" s="29"/>
      <c r="CI19" s="30"/>
      <c r="CJ19" s="30"/>
      <c r="CK19" s="30"/>
      <c r="CL19" s="30"/>
      <c r="CM19" s="30"/>
      <c r="CN19" s="30"/>
      <c r="CO19" s="30"/>
      <c r="CP19" s="30"/>
      <c r="CQ19" s="30"/>
      <c r="CR19" s="30"/>
      <c r="CS19" s="30"/>
      <c r="CT19" s="30"/>
      <c r="CU19" s="30"/>
      <c r="CV19" s="30"/>
      <c r="CW19" s="30"/>
      <c r="CX19" s="30"/>
      <c r="CY19" s="30"/>
      <c r="CZ19" s="30"/>
      <c r="DA19" s="30"/>
      <c r="DB19" s="31"/>
      <c r="DC19" s="29"/>
      <c r="DD19" s="30"/>
      <c r="DE19" s="30"/>
      <c r="DF19" s="30"/>
      <c r="DG19" s="30"/>
      <c r="DH19" s="30"/>
      <c r="DI19" s="30"/>
      <c r="DJ19" s="30"/>
      <c r="DK19" s="30"/>
      <c r="DL19" s="30"/>
      <c r="DM19" s="30"/>
      <c r="DN19" s="30"/>
      <c r="DO19" s="30"/>
      <c r="DP19" s="30"/>
      <c r="DQ19" s="30"/>
      <c r="DR19" s="30"/>
      <c r="DS19" s="30"/>
      <c r="DT19" s="31"/>
      <c r="DU19" s="41" t="s">
        <v>18</v>
      </c>
      <c r="DV19" s="42"/>
      <c r="DW19" s="42"/>
      <c r="DX19" s="42"/>
      <c r="DY19" s="42"/>
      <c r="DZ19" s="42"/>
      <c r="EA19" s="42"/>
      <c r="EB19" s="42"/>
      <c r="EC19" s="42"/>
      <c r="ED19" s="43"/>
      <c r="EE19" s="41" t="s">
        <v>19</v>
      </c>
      <c r="EF19" s="42"/>
      <c r="EG19" s="42"/>
      <c r="EH19" s="42"/>
      <c r="EI19" s="42"/>
      <c r="EJ19" s="42"/>
      <c r="EK19" s="42"/>
      <c r="EL19" s="42"/>
      <c r="EM19" s="42"/>
      <c r="EN19" s="43"/>
      <c r="EO19" s="29"/>
      <c r="EP19" s="30"/>
      <c r="EQ19" s="30"/>
      <c r="ER19" s="30"/>
      <c r="ES19" s="30"/>
      <c r="ET19" s="30"/>
      <c r="EU19" s="30"/>
      <c r="EV19" s="30"/>
      <c r="EW19" s="30"/>
      <c r="EX19" s="30"/>
      <c r="EY19" s="30"/>
      <c r="EZ19" s="30"/>
      <c r="FA19" s="30"/>
      <c r="FB19" s="30"/>
      <c r="FC19" s="30"/>
      <c r="FD19" s="30"/>
      <c r="FE19" s="31"/>
    </row>
    <row r="20" spans="1:161" s="9" customFormat="1" ht="15" customHeight="1" x14ac:dyDescent="0.2">
      <c r="A20" s="55"/>
      <c r="B20" s="56"/>
      <c r="C20" s="56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7"/>
      <c r="R20" s="32"/>
      <c r="S20" s="33"/>
      <c r="T20" s="33"/>
      <c r="U20" s="33"/>
      <c r="V20" s="33"/>
      <c r="W20" s="33"/>
      <c r="X20" s="33"/>
      <c r="Y20" s="33"/>
      <c r="Z20" s="33"/>
      <c r="AA20" s="33"/>
      <c r="AB20" s="33"/>
      <c r="AC20" s="33"/>
      <c r="AD20" s="33"/>
      <c r="AE20" s="33"/>
      <c r="AF20" s="33"/>
      <c r="AG20" s="33"/>
      <c r="AH20" s="33"/>
      <c r="AI20" s="34"/>
      <c r="AJ20" s="32"/>
      <c r="AK20" s="33"/>
      <c r="AL20" s="33"/>
      <c r="AM20" s="33"/>
      <c r="AN20" s="33"/>
      <c r="AO20" s="33"/>
      <c r="AP20" s="33"/>
      <c r="AQ20" s="33"/>
      <c r="AR20" s="33"/>
      <c r="AS20" s="33"/>
      <c r="AT20" s="33"/>
      <c r="AU20" s="33"/>
      <c r="AV20" s="33"/>
      <c r="AW20" s="33"/>
      <c r="AX20" s="33"/>
      <c r="AY20" s="33"/>
      <c r="AZ20" s="33"/>
      <c r="BA20" s="34"/>
      <c r="BB20" s="47" t="s">
        <v>18</v>
      </c>
      <c r="BC20" s="47"/>
      <c r="BD20" s="47"/>
      <c r="BE20" s="47"/>
      <c r="BF20" s="47"/>
      <c r="BG20" s="47"/>
      <c r="BH20" s="47"/>
      <c r="BI20" s="47"/>
      <c r="BJ20" s="47" t="s">
        <v>19</v>
      </c>
      <c r="BK20" s="47"/>
      <c r="BL20" s="47"/>
      <c r="BM20" s="47"/>
      <c r="BN20" s="47"/>
      <c r="BO20" s="47"/>
      <c r="BP20" s="47"/>
      <c r="BQ20" s="47"/>
      <c r="BR20" s="47" t="s">
        <v>18</v>
      </c>
      <c r="BS20" s="47"/>
      <c r="BT20" s="47"/>
      <c r="BU20" s="47"/>
      <c r="BV20" s="47"/>
      <c r="BW20" s="47"/>
      <c r="BX20" s="47"/>
      <c r="BY20" s="47"/>
      <c r="BZ20" s="47" t="s">
        <v>19</v>
      </c>
      <c r="CA20" s="47"/>
      <c r="CB20" s="47"/>
      <c r="CC20" s="47"/>
      <c r="CD20" s="47"/>
      <c r="CE20" s="47"/>
      <c r="CF20" s="47"/>
      <c r="CG20" s="47"/>
      <c r="CH20" s="32"/>
      <c r="CI20" s="33"/>
      <c r="CJ20" s="33"/>
      <c r="CK20" s="33"/>
      <c r="CL20" s="33"/>
      <c r="CM20" s="33"/>
      <c r="CN20" s="33"/>
      <c r="CO20" s="33"/>
      <c r="CP20" s="33"/>
      <c r="CQ20" s="33"/>
      <c r="CR20" s="33"/>
      <c r="CS20" s="33"/>
      <c r="CT20" s="33"/>
      <c r="CU20" s="33"/>
      <c r="CV20" s="33"/>
      <c r="CW20" s="33"/>
      <c r="CX20" s="33"/>
      <c r="CY20" s="33"/>
      <c r="CZ20" s="33"/>
      <c r="DA20" s="33"/>
      <c r="DB20" s="34"/>
      <c r="DC20" s="32"/>
      <c r="DD20" s="33"/>
      <c r="DE20" s="33"/>
      <c r="DF20" s="33"/>
      <c r="DG20" s="33"/>
      <c r="DH20" s="33"/>
      <c r="DI20" s="33"/>
      <c r="DJ20" s="33"/>
      <c r="DK20" s="33"/>
      <c r="DL20" s="33"/>
      <c r="DM20" s="33"/>
      <c r="DN20" s="33"/>
      <c r="DO20" s="33"/>
      <c r="DP20" s="33"/>
      <c r="DQ20" s="33"/>
      <c r="DR20" s="33"/>
      <c r="DS20" s="33"/>
      <c r="DT20" s="34"/>
      <c r="DU20" s="44"/>
      <c r="DV20" s="45"/>
      <c r="DW20" s="45"/>
      <c r="DX20" s="45"/>
      <c r="DY20" s="45"/>
      <c r="DZ20" s="45"/>
      <c r="EA20" s="45"/>
      <c r="EB20" s="45"/>
      <c r="EC20" s="45"/>
      <c r="ED20" s="46"/>
      <c r="EE20" s="44"/>
      <c r="EF20" s="45"/>
      <c r="EG20" s="45"/>
      <c r="EH20" s="45"/>
      <c r="EI20" s="45"/>
      <c r="EJ20" s="45"/>
      <c r="EK20" s="45"/>
      <c r="EL20" s="45"/>
      <c r="EM20" s="45"/>
      <c r="EN20" s="46"/>
      <c r="EO20" s="32"/>
      <c r="EP20" s="33"/>
      <c r="EQ20" s="33"/>
      <c r="ER20" s="33"/>
      <c r="ES20" s="33"/>
      <c r="ET20" s="33"/>
      <c r="EU20" s="33"/>
      <c r="EV20" s="33"/>
      <c r="EW20" s="33"/>
      <c r="EX20" s="33"/>
      <c r="EY20" s="33"/>
      <c r="EZ20" s="33"/>
      <c r="FA20" s="33"/>
      <c r="FB20" s="33"/>
      <c r="FC20" s="33"/>
      <c r="FD20" s="33"/>
      <c r="FE20" s="34"/>
    </row>
    <row r="21" spans="1:161" s="9" customFormat="1" ht="14.25" customHeight="1" x14ac:dyDescent="0.2">
      <c r="A21" s="23">
        <v>1</v>
      </c>
      <c r="B21" s="24"/>
      <c r="C21" s="24"/>
      <c r="D21" s="24"/>
      <c r="E21" s="24"/>
      <c r="F21" s="24"/>
      <c r="G21" s="24"/>
      <c r="H21" s="24"/>
      <c r="I21" s="24"/>
      <c r="J21" s="24"/>
      <c r="K21" s="24"/>
      <c r="L21" s="24"/>
      <c r="M21" s="24"/>
      <c r="N21" s="24"/>
      <c r="O21" s="24"/>
      <c r="P21" s="24"/>
      <c r="Q21" s="25"/>
      <c r="R21" s="23">
        <v>2</v>
      </c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5"/>
      <c r="AJ21" s="16">
        <v>3</v>
      </c>
      <c r="AK21" s="16"/>
      <c r="AL21" s="16"/>
      <c r="AM21" s="16"/>
      <c r="AN21" s="16"/>
      <c r="AO21" s="16"/>
      <c r="AP21" s="16"/>
      <c r="AQ21" s="16"/>
      <c r="AR21" s="16"/>
      <c r="AS21" s="16"/>
      <c r="AT21" s="16"/>
      <c r="AU21" s="16"/>
      <c r="AV21" s="16"/>
      <c r="AW21" s="16"/>
      <c r="AX21" s="16"/>
      <c r="AY21" s="16"/>
      <c r="AZ21" s="16"/>
      <c r="BA21" s="16"/>
      <c r="BB21" s="16">
        <v>4</v>
      </c>
      <c r="BC21" s="16"/>
      <c r="BD21" s="16"/>
      <c r="BE21" s="16"/>
      <c r="BF21" s="16"/>
      <c r="BG21" s="16"/>
      <c r="BH21" s="16"/>
      <c r="BI21" s="16"/>
      <c r="BJ21" s="16">
        <v>5</v>
      </c>
      <c r="BK21" s="16"/>
      <c r="BL21" s="16"/>
      <c r="BM21" s="16"/>
      <c r="BN21" s="16"/>
      <c r="BO21" s="16"/>
      <c r="BP21" s="16"/>
      <c r="BQ21" s="16"/>
      <c r="BR21" s="16">
        <v>6</v>
      </c>
      <c r="BS21" s="16"/>
      <c r="BT21" s="16"/>
      <c r="BU21" s="16"/>
      <c r="BV21" s="16"/>
      <c r="BW21" s="16"/>
      <c r="BX21" s="16"/>
      <c r="BY21" s="16"/>
      <c r="BZ21" s="16">
        <v>7</v>
      </c>
      <c r="CA21" s="16"/>
      <c r="CB21" s="16"/>
      <c r="CC21" s="16"/>
      <c r="CD21" s="16"/>
      <c r="CE21" s="16"/>
      <c r="CF21" s="16"/>
      <c r="CG21" s="16"/>
      <c r="CH21" s="16">
        <v>8</v>
      </c>
      <c r="CI21" s="16"/>
      <c r="CJ21" s="16"/>
      <c r="CK21" s="16"/>
      <c r="CL21" s="16"/>
      <c r="CM21" s="16"/>
      <c r="CN21" s="16"/>
      <c r="CO21" s="16"/>
      <c r="CP21" s="16"/>
      <c r="CQ21" s="16"/>
      <c r="CR21" s="16"/>
      <c r="CS21" s="16"/>
      <c r="CT21" s="16"/>
      <c r="CU21" s="16"/>
      <c r="CV21" s="16"/>
      <c r="CW21" s="16"/>
      <c r="CX21" s="16"/>
      <c r="CY21" s="16"/>
      <c r="CZ21" s="16"/>
      <c r="DA21" s="16"/>
      <c r="DB21" s="16"/>
      <c r="DC21" s="16">
        <v>9</v>
      </c>
      <c r="DD21" s="16"/>
      <c r="DE21" s="16"/>
      <c r="DF21" s="16"/>
      <c r="DG21" s="16"/>
      <c r="DH21" s="16"/>
      <c r="DI21" s="16"/>
      <c r="DJ21" s="16"/>
      <c r="DK21" s="16"/>
      <c r="DL21" s="16"/>
      <c r="DM21" s="16"/>
      <c r="DN21" s="16"/>
      <c r="DO21" s="16"/>
      <c r="DP21" s="16"/>
      <c r="DQ21" s="16"/>
      <c r="DR21" s="16"/>
      <c r="DS21" s="16"/>
      <c r="DT21" s="16"/>
      <c r="DU21" s="16">
        <v>10</v>
      </c>
      <c r="DV21" s="16"/>
      <c r="DW21" s="16"/>
      <c r="DX21" s="16"/>
      <c r="DY21" s="16"/>
      <c r="DZ21" s="16"/>
      <c r="EA21" s="16"/>
      <c r="EB21" s="16"/>
      <c r="EC21" s="16"/>
      <c r="ED21" s="16"/>
      <c r="EE21" s="16">
        <v>11</v>
      </c>
      <c r="EF21" s="16"/>
      <c r="EG21" s="16"/>
      <c r="EH21" s="16"/>
      <c r="EI21" s="16"/>
      <c r="EJ21" s="16"/>
      <c r="EK21" s="16"/>
      <c r="EL21" s="16"/>
      <c r="EM21" s="16"/>
      <c r="EN21" s="16"/>
      <c r="EO21" s="16">
        <v>12</v>
      </c>
      <c r="EP21" s="16"/>
      <c r="EQ21" s="16"/>
      <c r="ER21" s="16"/>
      <c r="ES21" s="16"/>
      <c r="ET21" s="16"/>
      <c r="EU21" s="16"/>
      <c r="EV21" s="16"/>
      <c r="EW21" s="16"/>
      <c r="EX21" s="16"/>
      <c r="EY21" s="16"/>
      <c r="EZ21" s="16"/>
      <c r="FA21" s="16"/>
      <c r="FB21" s="16"/>
      <c r="FC21" s="16"/>
      <c r="FD21" s="16"/>
      <c r="FE21" s="16"/>
    </row>
    <row r="22" spans="1:161" s="9" customFormat="1" ht="13.5" customHeight="1" x14ac:dyDescent="0.2">
      <c r="A22" s="10"/>
      <c r="B22" s="17" t="s">
        <v>11</v>
      </c>
      <c r="C22" s="17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  <c r="O22" s="17"/>
      <c r="P22" s="17"/>
      <c r="Q22" s="18"/>
      <c r="R22" s="10"/>
      <c r="S22" s="19" t="s">
        <v>12</v>
      </c>
      <c r="T22" s="19"/>
      <c r="U22" s="19"/>
      <c r="V22" s="19"/>
      <c r="W22" s="19"/>
      <c r="X22" s="19"/>
      <c r="Y22" s="19"/>
      <c r="Z22" s="19"/>
      <c r="AA22" s="19"/>
      <c r="AB22" s="19"/>
      <c r="AC22" s="19"/>
      <c r="AD22" s="19"/>
      <c r="AE22" s="19"/>
      <c r="AF22" s="19"/>
      <c r="AG22" s="19"/>
      <c r="AH22" s="19"/>
      <c r="AI22" s="20"/>
      <c r="AJ22" s="16">
        <v>1.9</v>
      </c>
      <c r="AK22" s="16"/>
      <c r="AL22" s="16"/>
      <c r="AM22" s="16"/>
      <c r="AN22" s="16"/>
      <c r="AO22" s="16"/>
      <c r="AP22" s="16"/>
      <c r="AQ22" s="16"/>
      <c r="AR22" s="16"/>
      <c r="AS22" s="16"/>
      <c r="AT22" s="16"/>
      <c r="AU22" s="16"/>
      <c r="AV22" s="16"/>
      <c r="AW22" s="16"/>
      <c r="AX22" s="16"/>
      <c r="AY22" s="16"/>
      <c r="AZ22" s="16"/>
      <c r="BA22" s="16"/>
      <c r="BB22" s="16"/>
      <c r="BC22" s="16"/>
      <c r="BD22" s="16"/>
      <c r="BE22" s="16"/>
      <c r="BF22" s="16"/>
      <c r="BG22" s="16"/>
      <c r="BH22" s="16"/>
      <c r="BI22" s="16"/>
      <c r="BJ22" s="16"/>
      <c r="BK22" s="16"/>
      <c r="BL22" s="16"/>
      <c r="BM22" s="16"/>
      <c r="BN22" s="16"/>
      <c r="BO22" s="16"/>
      <c r="BP22" s="16"/>
      <c r="BQ22" s="16"/>
      <c r="BR22" s="61">
        <v>12.3</v>
      </c>
      <c r="BS22" s="61"/>
      <c r="BT22" s="61"/>
      <c r="BU22" s="61"/>
      <c r="BV22" s="61"/>
      <c r="BW22" s="61"/>
      <c r="BX22" s="61"/>
      <c r="BY22" s="61"/>
      <c r="BZ22" s="61">
        <v>12.3</v>
      </c>
      <c r="CA22" s="61"/>
      <c r="CB22" s="61"/>
      <c r="CC22" s="61"/>
      <c r="CD22" s="61"/>
      <c r="CE22" s="61"/>
      <c r="CF22" s="61"/>
      <c r="CG22" s="61"/>
      <c r="CH22" s="16">
        <v>1.9</v>
      </c>
      <c r="CI22" s="16"/>
      <c r="CJ22" s="16"/>
      <c r="CK22" s="16"/>
      <c r="CL22" s="16"/>
      <c r="CM22" s="16"/>
      <c r="CN22" s="16"/>
      <c r="CO22" s="16"/>
      <c r="CP22" s="16"/>
      <c r="CQ22" s="16"/>
      <c r="CR22" s="16"/>
      <c r="CS22" s="16"/>
      <c r="CT22" s="16"/>
      <c r="CU22" s="16"/>
      <c r="CV22" s="16"/>
      <c r="CW22" s="16"/>
      <c r="CX22" s="16"/>
      <c r="CY22" s="16"/>
      <c r="CZ22" s="16"/>
      <c r="DA22" s="16"/>
      <c r="DB22" s="16"/>
      <c r="DC22" s="61">
        <v>12.3</v>
      </c>
      <c r="DD22" s="61"/>
      <c r="DE22" s="61"/>
      <c r="DF22" s="61"/>
      <c r="DG22" s="61"/>
      <c r="DH22" s="61"/>
      <c r="DI22" s="61"/>
      <c r="DJ22" s="61"/>
      <c r="DK22" s="61"/>
      <c r="DL22" s="61"/>
      <c r="DM22" s="61"/>
      <c r="DN22" s="61"/>
      <c r="DO22" s="61"/>
      <c r="DP22" s="61"/>
      <c r="DQ22" s="61"/>
      <c r="DR22" s="61"/>
      <c r="DS22" s="61"/>
      <c r="DT22" s="61"/>
      <c r="DU22" s="16">
        <v>3</v>
      </c>
      <c r="DV22" s="16"/>
      <c r="DW22" s="16"/>
      <c r="DX22" s="16"/>
      <c r="DY22" s="16"/>
      <c r="DZ22" s="16"/>
      <c r="EA22" s="16"/>
      <c r="EB22" s="16"/>
      <c r="EC22" s="16"/>
      <c r="ED22" s="16"/>
      <c r="EE22" s="61">
        <f>1056/744</f>
        <v>1.4193548387096775</v>
      </c>
      <c r="EF22" s="61"/>
      <c r="EG22" s="61"/>
      <c r="EH22" s="61"/>
      <c r="EI22" s="61"/>
      <c r="EJ22" s="61"/>
      <c r="EK22" s="61"/>
      <c r="EL22" s="61"/>
      <c r="EM22" s="61"/>
      <c r="EN22" s="61"/>
      <c r="EO22" s="61">
        <f>AJ22+EE22</f>
        <v>3.3193548387096774</v>
      </c>
      <c r="EP22" s="16"/>
      <c r="EQ22" s="16"/>
      <c r="ER22" s="16"/>
      <c r="ES22" s="16"/>
      <c r="ET22" s="16"/>
      <c r="EU22" s="16"/>
      <c r="EV22" s="16"/>
      <c r="EW22" s="16"/>
      <c r="EX22" s="16"/>
      <c r="EY22" s="16"/>
      <c r="EZ22" s="16"/>
      <c r="FA22" s="16"/>
      <c r="FB22" s="16"/>
      <c r="FC22" s="16"/>
      <c r="FD22" s="16"/>
      <c r="FE22" s="16"/>
    </row>
    <row r="23" spans="1:161" s="9" customFormat="1" ht="39.75" customHeight="1" x14ac:dyDescent="0.2">
      <c r="A23" s="10"/>
      <c r="B23" s="17" t="s">
        <v>33</v>
      </c>
      <c r="C23" s="17"/>
      <c r="D23" s="17"/>
      <c r="E23" s="17"/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8"/>
      <c r="R23" s="10"/>
      <c r="S23" s="19" t="s">
        <v>13</v>
      </c>
      <c r="T23" s="19"/>
      <c r="U23" s="19"/>
      <c r="V23" s="19"/>
      <c r="W23" s="19"/>
      <c r="X23" s="19"/>
      <c r="Y23" s="19"/>
      <c r="Z23" s="19"/>
      <c r="AA23" s="19"/>
      <c r="AB23" s="19"/>
      <c r="AC23" s="19"/>
      <c r="AD23" s="19"/>
      <c r="AE23" s="19"/>
      <c r="AF23" s="19"/>
      <c r="AG23" s="19"/>
      <c r="AH23" s="19"/>
      <c r="AI23" s="20"/>
      <c r="AJ23" s="61">
        <f>649/744</f>
        <v>0.87231182795698925</v>
      </c>
      <c r="AK23" s="61"/>
      <c r="AL23" s="61"/>
      <c r="AM23" s="61"/>
      <c r="AN23" s="61"/>
      <c r="AO23" s="61"/>
      <c r="AP23" s="61"/>
      <c r="AQ23" s="61"/>
      <c r="AR23" s="61"/>
      <c r="AS23" s="61"/>
      <c r="AT23" s="61"/>
      <c r="AU23" s="61"/>
      <c r="AV23" s="61"/>
      <c r="AW23" s="61"/>
      <c r="AX23" s="61"/>
      <c r="AY23" s="61"/>
      <c r="AZ23" s="61"/>
      <c r="BA23" s="61"/>
      <c r="BB23" s="16"/>
      <c r="BC23" s="16"/>
      <c r="BD23" s="16"/>
      <c r="BE23" s="16"/>
      <c r="BF23" s="16"/>
      <c r="BG23" s="16"/>
      <c r="BH23" s="16"/>
      <c r="BI23" s="16"/>
      <c r="BJ23" s="16"/>
      <c r="BK23" s="16"/>
      <c r="BL23" s="16"/>
      <c r="BM23" s="16"/>
      <c r="BN23" s="16"/>
      <c r="BO23" s="16"/>
      <c r="BP23" s="16"/>
      <c r="BQ23" s="16"/>
      <c r="BR23" s="16"/>
      <c r="BS23" s="16"/>
      <c r="BT23" s="16"/>
      <c r="BU23" s="16"/>
      <c r="BV23" s="16"/>
      <c r="BW23" s="16"/>
      <c r="BX23" s="16"/>
      <c r="BY23" s="16"/>
      <c r="BZ23" s="16"/>
      <c r="CA23" s="16"/>
      <c r="CB23" s="16"/>
      <c r="CC23" s="16"/>
      <c r="CD23" s="16"/>
      <c r="CE23" s="16"/>
      <c r="CF23" s="16"/>
      <c r="CG23" s="16"/>
      <c r="CH23" s="16"/>
      <c r="CI23" s="16"/>
      <c r="CJ23" s="16"/>
      <c r="CK23" s="16"/>
      <c r="CL23" s="16"/>
      <c r="CM23" s="16"/>
      <c r="CN23" s="16"/>
      <c r="CO23" s="16"/>
      <c r="CP23" s="16"/>
      <c r="CQ23" s="16"/>
      <c r="CR23" s="16"/>
      <c r="CS23" s="16"/>
      <c r="CT23" s="16"/>
      <c r="CU23" s="16"/>
      <c r="CV23" s="16"/>
      <c r="CW23" s="16"/>
      <c r="CX23" s="16"/>
      <c r="CY23" s="16"/>
      <c r="CZ23" s="16"/>
      <c r="DA23" s="16"/>
      <c r="DB23" s="16"/>
      <c r="DC23" s="16"/>
      <c r="DD23" s="16"/>
      <c r="DE23" s="16"/>
      <c r="DF23" s="16"/>
      <c r="DG23" s="16"/>
      <c r="DH23" s="16"/>
      <c r="DI23" s="16"/>
      <c r="DJ23" s="16"/>
      <c r="DK23" s="16"/>
      <c r="DL23" s="16"/>
      <c r="DM23" s="16"/>
      <c r="DN23" s="16"/>
      <c r="DO23" s="16"/>
      <c r="DP23" s="16"/>
      <c r="DQ23" s="16"/>
      <c r="DR23" s="16"/>
      <c r="DS23" s="16"/>
      <c r="DT23" s="16"/>
      <c r="DU23" s="61">
        <f>688/744</f>
        <v>0.92473118279569888</v>
      </c>
      <c r="DV23" s="61"/>
      <c r="DW23" s="61"/>
      <c r="DX23" s="61"/>
      <c r="DY23" s="61"/>
      <c r="DZ23" s="61"/>
      <c r="EA23" s="61"/>
      <c r="EB23" s="61"/>
      <c r="EC23" s="61"/>
      <c r="ED23" s="61"/>
      <c r="EE23" s="61">
        <v>0.9</v>
      </c>
      <c r="EF23" s="61"/>
      <c r="EG23" s="61"/>
      <c r="EH23" s="61"/>
      <c r="EI23" s="61"/>
      <c r="EJ23" s="61"/>
      <c r="EK23" s="61"/>
      <c r="EL23" s="61"/>
      <c r="EM23" s="61"/>
      <c r="EN23" s="61"/>
      <c r="EO23" s="61">
        <f>AJ23+EE23</f>
        <v>1.7723118279569894</v>
      </c>
      <c r="EP23" s="61"/>
      <c r="EQ23" s="61"/>
      <c r="ER23" s="61"/>
      <c r="ES23" s="61"/>
      <c r="ET23" s="61"/>
      <c r="EU23" s="61"/>
      <c r="EV23" s="61"/>
      <c r="EW23" s="61"/>
      <c r="EX23" s="61"/>
      <c r="EY23" s="61"/>
      <c r="EZ23" s="61"/>
      <c r="FA23" s="61"/>
      <c r="FB23" s="61"/>
      <c r="FC23" s="61"/>
      <c r="FD23" s="61"/>
      <c r="FE23" s="61"/>
    </row>
    <row r="24" spans="1:161" s="9" customFormat="1" ht="39.75" customHeight="1" x14ac:dyDescent="0.2">
      <c r="A24" s="10"/>
      <c r="B24" s="17"/>
      <c r="C24" s="17"/>
      <c r="D24" s="17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8"/>
      <c r="R24" s="10"/>
      <c r="S24" s="19" t="s">
        <v>14</v>
      </c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  <c r="AE24" s="19"/>
      <c r="AF24" s="19"/>
      <c r="AG24" s="19"/>
      <c r="AH24" s="19"/>
      <c r="AI24" s="20"/>
      <c r="AJ24" s="16"/>
      <c r="AK24" s="16"/>
      <c r="AL24" s="16"/>
      <c r="AM24" s="16"/>
      <c r="AN24" s="16"/>
      <c r="AO24" s="16"/>
      <c r="AP24" s="16"/>
      <c r="AQ24" s="16"/>
      <c r="AR24" s="16"/>
      <c r="AS24" s="16"/>
      <c r="AT24" s="16"/>
      <c r="AU24" s="16"/>
      <c r="AV24" s="16"/>
      <c r="AW24" s="16"/>
      <c r="AX24" s="16"/>
      <c r="AY24" s="16"/>
      <c r="AZ24" s="16"/>
      <c r="BA24" s="16"/>
      <c r="BB24" s="16"/>
      <c r="BC24" s="16"/>
      <c r="BD24" s="16"/>
      <c r="BE24" s="16"/>
      <c r="BF24" s="16"/>
      <c r="BG24" s="16"/>
      <c r="BH24" s="16"/>
      <c r="BI24" s="16"/>
      <c r="BJ24" s="16"/>
      <c r="BK24" s="16"/>
      <c r="BL24" s="16"/>
      <c r="BM24" s="16"/>
      <c r="BN24" s="16"/>
      <c r="BO24" s="16"/>
      <c r="BP24" s="16"/>
      <c r="BQ24" s="16"/>
      <c r="BR24" s="16"/>
      <c r="BS24" s="16"/>
      <c r="BT24" s="16"/>
      <c r="BU24" s="16"/>
      <c r="BV24" s="16"/>
      <c r="BW24" s="16"/>
      <c r="BX24" s="16"/>
      <c r="BY24" s="16"/>
      <c r="BZ24" s="16"/>
      <c r="CA24" s="16"/>
      <c r="CB24" s="16"/>
      <c r="CC24" s="16"/>
      <c r="CD24" s="16"/>
      <c r="CE24" s="16"/>
      <c r="CF24" s="16"/>
      <c r="CG24" s="16"/>
      <c r="CH24" s="16"/>
      <c r="CI24" s="16"/>
      <c r="CJ24" s="16"/>
      <c r="CK24" s="16"/>
      <c r="CL24" s="16"/>
      <c r="CM24" s="16"/>
      <c r="CN24" s="16"/>
      <c r="CO24" s="16"/>
      <c r="CP24" s="16"/>
      <c r="CQ24" s="16"/>
      <c r="CR24" s="16"/>
      <c r="CS24" s="16"/>
      <c r="CT24" s="16"/>
      <c r="CU24" s="16"/>
      <c r="CV24" s="16"/>
      <c r="CW24" s="16"/>
      <c r="CX24" s="16"/>
      <c r="CY24" s="16"/>
      <c r="CZ24" s="16"/>
      <c r="DA24" s="16"/>
      <c r="DB24" s="16"/>
      <c r="DC24" s="16"/>
      <c r="DD24" s="16"/>
      <c r="DE24" s="16"/>
      <c r="DF24" s="16"/>
      <c r="DG24" s="16"/>
      <c r="DH24" s="16"/>
      <c r="DI24" s="16"/>
      <c r="DJ24" s="16"/>
      <c r="DK24" s="16"/>
      <c r="DL24" s="16"/>
      <c r="DM24" s="16"/>
      <c r="DN24" s="16"/>
      <c r="DO24" s="16"/>
      <c r="DP24" s="16"/>
      <c r="DQ24" s="16"/>
      <c r="DR24" s="16"/>
      <c r="DS24" s="16"/>
      <c r="DT24" s="16"/>
      <c r="DU24" s="16"/>
      <c r="DV24" s="16"/>
      <c r="DW24" s="16"/>
      <c r="DX24" s="16"/>
      <c r="DY24" s="16"/>
      <c r="DZ24" s="16"/>
      <c r="EA24" s="16"/>
      <c r="EB24" s="16"/>
      <c r="EC24" s="16"/>
      <c r="ED24" s="16"/>
      <c r="EE24" s="16"/>
      <c r="EF24" s="16"/>
      <c r="EG24" s="16"/>
      <c r="EH24" s="16"/>
      <c r="EI24" s="16"/>
      <c r="EJ24" s="16"/>
      <c r="EK24" s="16"/>
      <c r="EL24" s="16"/>
      <c r="EM24" s="16"/>
      <c r="EN24" s="16"/>
      <c r="EO24" s="16"/>
      <c r="EP24" s="16"/>
      <c r="EQ24" s="16"/>
      <c r="ER24" s="16"/>
      <c r="ES24" s="16"/>
      <c r="ET24" s="16"/>
      <c r="EU24" s="16"/>
      <c r="EV24" s="16"/>
      <c r="EW24" s="16"/>
      <c r="EX24" s="16"/>
      <c r="EY24" s="16"/>
      <c r="EZ24" s="16"/>
      <c r="FA24" s="16"/>
      <c r="FB24" s="16"/>
      <c r="FC24" s="16"/>
      <c r="FD24" s="16"/>
      <c r="FE24" s="16"/>
    </row>
    <row r="25" spans="1:161" s="9" customFormat="1" ht="53.25" customHeight="1" x14ac:dyDescent="0.2">
      <c r="A25" s="10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8"/>
      <c r="R25" s="10"/>
      <c r="S25" s="19" t="s">
        <v>25</v>
      </c>
      <c r="T25" s="19"/>
      <c r="U25" s="19"/>
      <c r="V25" s="19"/>
      <c r="W25" s="19"/>
      <c r="X25" s="19"/>
      <c r="Y25" s="19"/>
      <c r="Z25" s="19"/>
      <c r="AA25" s="19"/>
      <c r="AB25" s="19"/>
      <c r="AC25" s="19"/>
      <c r="AD25" s="19"/>
      <c r="AE25" s="19"/>
      <c r="AF25" s="19"/>
      <c r="AG25" s="19"/>
      <c r="AH25" s="19"/>
      <c r="AI25" s="20"/>
      <c r="AJ25" s="16"/>
      <c r="AK25" s="16"/>
      <c r="AL25" s="16"/>
      <c r="AM25" s="16"/>
      <c r="AN25" s="16"/>
      <c r="AO25" s="16"/>
      <c r="AP25" s="16"/>
      <c r="AQ25" s="16"/>
      <c r="AR25" s="16"/>
      <c r="AS25" s="16"/>
      <c r="AT25" s="16"/>
      <c r="AU25" s="16"/>
      <c r="AV25" s="16"/>
      <c r="AW25" s="16"/>
      <c r="AX25" s="16"/>
      <c r="AY25" s="16"/>
      <c r="AZ25" s="16"/>
      <c r="BA25" s="16"/>
      <c r="BB25" s="16"/>
      <c r="BC25" s="16"/>
      <c r="BD25" s="16"/>
      <c r="BE25" s="16"/>
      <c r="BF25" s="16"/>
      <c r="BG25" s="16"/>
      <c r="BH25" s="16"/>
      <c r="BI25" s="16"/>
      <c r="BJ25" s="16"/>
      <c r="BK25" s="16"/>
      <c r="BL25" s="16"/>
      <c r="BM25" s="16"/>
      <c r="BN25" s="16"/>
      <c r="BO25" s="16"/>
      <c r="BP25" s="16"/>
      <c r="BQ25" s="16"/>
      <c r="BR25" s="16"/>
      <c r="BS25" s="16"/>
      <c r="BT25" s="16"/>
      <c r="BU25" s="16"/>
      <c r="BV25" s="16"/>
      <c r="BW25" s="16"/>
      <c r="BX25" s="16"/>
      <c r="BY25" s="16"/>
      <c r="BZ25" s="16"/>
      <c r="CA25" s="16"/>
      <c r="CB25" s="16"/>
      <c r="CC25" s="16"/>
      <c r="CD25" s="16"/>
      <c r="CE25" s="16"/>
      <c r="CF25" s="16"/>
      <c r="CG25" s="16"/>
      <c r="CH25" s="16"/>
      <c r="CI25" s="16"/>
      <c r="CJ25" s="16"/>
      <c r="CK25" s="16"/>
      <c r="CL25" s="16"/>
      <c r="CM25" s="16"/>
      <c r="CN25" s="16"/>
      <c r="CO25" s="16"/>
      <c r="CP25" s="16"/>
      <c r="CQ25" s="16"/>
      <c r="CR25" s="16"/>
      <c r="CS25" s="16"/>
      <c r="CT25" s="16"/>
      <c r="CU25" s="16"/>
      <c r="CV25" s="16"/>
      <c r="CW25" s="16"/>
      <c r="CX25" s="16"/>
      <c r="CY25" s="16"/>
      <c r="CZ25" s="16"/>
      <c r="DA25" s="16"/>
      <c r="DB25" s="16"/>
      <c r="DC25" s="16"/>
      <c r="DD25" s="16"/>
      <c r="DE25" s="16"/>
      <c r="DF25" s="16"/>
      <c r="DG25" s="16"/>
      <c r="DH25" s="16"/>
      <c r="DI25" s="16"/>
      <c r="DJ25" s="16"/>
      <c r="DK25" s="16"/>
      <c r="DL25" s="16"/>
      <c r="DM25" s="16"/>
      <c r="DN25" s="16"/>
      <c r="DO25" s="16"/>
      <c r="DP25" s="16"/>
      <c r="DQ25" s="16"/>
      <c r="DR25" s="16"/>
      <c r="DS25" s="16"/>
      <c r="DT25" s="16"/>
      <c r="DU25" s="16"/>
      <c r="DV25" s="16"/>
      <c r="DW25" s="16"/>
      <c r="DX25" s="16"/>
      <c r="DY25" s="16"/>
      <c r="DZ25" s="16"/>
      <c r="EA25" s="16"/>
      <c r="EB25" s="16"/>
      <c r="EC25" s="16"/>
      <c r="ED25" s="16"/>
      <c r="EE25" s="16"/>
      <c r="EF25" s="16"/>
      <c r="EG25" s="16"/>
      <c r="EH25" s="16"/>
      <c r="EI25" s="16"/>
      <c r="EJ25" s="16"/>
      <c r="EK25" s="16"/>
      <c r="EL25" s="16"/>
      <c r="EM25" s="16"/>
      <c r="EN25" s="16"/>
      <c r="EO25" s="16"/>
      <c r="EP25" s="16"/>
      <c r="EQ25" s="16"/>
      <c r="ER25" s="16"/>
      <c r="ES25" s="16"/>
      <c r="ET25" s="16"/>
      <c r="EU25" s="16"/>
      <c r="EV25" s="16"/>
      <c r="EW25" s="16"/>
      <c r="EX25" s="16"/>
      <c r="EY25" s="16"/>
      <c r="EZ25" s="16"/>
      <c r="FA25" s="16"/>
      <c r="FB25" s="16"/>
      <c r="FC25" s="16"/>
      <c r="FD25" s="16"/>
      <c r="FE25" s="16"/>
    </row>
    <row r="26" spans="1:161" s="9" customFormat="1" ht="57" customHeight="1" x14ac:dyDescent="0.2">
      <c r="A26" s="10"/>
      <c r="B26" s="21" t="s">
        <v>26</v>
      </c>
      <c r="C26" s="21"/>
      <c r="D26" s="21"/>
      <c r="E26" s="21"/>
      <c r="F26" s="21"/>
      <c r="G26" s="21"/>
      <c r="H26" s="21"/>
      <c r="I26" s="21"/>
      <c r="J26" s="21"/>
      <c r="K26" s="21"/>
      <c r="L26" s="21"/>
      <c r="M26" s="21"/>
      <c r="N26" s="21"/>
      <c r="O26" s="21"/>
      <c r="P26" s="21"/>
      <c r="Q26" s="22"/>
      <c r="R26" s="10"/>
      <c r="S26" s="19" t="s">
        <v>12</v>
      </c>
      <c r="T26" s="19"/>
      <c r="U26" s="19"/>
      <c r="V26" s="19"/>
      <c r="W26" s="19"/>
      <c r="X26" s="19"/>
      <c r="Y26" s="19"/>
      <c r="Z26" s="19"/>
      <c r="AA26" s="19"/>
      <c r="AB26" s="19"/>
      <c r="AC26" s="19"/>
      <c r="AD26" s="19"/>
      <c r="AE26" s="19"/>
      <c r="AF26" s="19"/>
      <c r="AG26" s="19"/>
      <c r="AH26" s="19"/>
      <c r="AI26" s="20"/>
      <c r="AJ26" s="16"/>
      <c r="AK26" s="16"/>
      <c r="AL26" s="16"/>
      <c r="AM26" s="16"/>
      <c r="AN26" s="16"/>
      <c r="AO26" s="16"/>
      <c r="AP26" s="16"/>
      <c r="AQ26" s="16"/>
      <c r="AR26" s="16"/>
      <c r="AS26" s="16"/>
      <c r="AT26" s="16"/>
      <c r="AU26" s="16"/>
      <c r="AV26" s="16"/>
      <c r="AW26" s="16"/>
      <c r="AX26" s="16"/>
      <c r="AY26" s="16"/>
      <c r="AZ26" s="16"/>
      <c r="BA26" s="16"/>
      <c r="BB26" s="16"/>
      <c r="BC26" s="16"/>
      <c r="BD26" s="16"/>
      <c r="BE26" s="16"/>
      <c r="BF26" s="16"/>
      <c r="BG26" s="16"/>
      <c r="BH26" s="16"/>
      <c r="BI26" s="16"/>
      <c r="BJ26" s="16"/>
      <c r="BK26" s="16"/>
      <c r="BL26" s="16"/>
      <c r="BM26" s="16"/>
      <c r="BN26" s="16"/>
      <c r="BO26" s="16"/>
      <c r="BP26" s="16"/>
      <c r="BQ26" s="16"/>
      <c r="BR26" s="16"/>
      <c r="BS26" s="16"/>
      <c r="BT26" s="16"/>
      <c r="BU26" s="16"/>
      <c r="BV26" s="16"/>
      <c r="BW26" s="16"/>
      <c r="BX26" s="16"/>
      <c r="BY26" s="16"/>
      <c r="BZ26" s="16"/>
      <c r="CA26" s="16"/>
      <c r="CB26" s="16"/>
      <c r="CC26" s="16"/>
      <c r="CD26" s="16"/>
      <c r="CE26" s="16"/>
      <c r="CF26" s="16"/>
      <c r="CG26" s="16"/>
      <c r="CH26" s="16"/>
      <c r="CI26" s="16"/>
      <c r="CJ26" s="16"/>
      <c r="CK26" s="16"/>
      <c r="CL26" s="16"/>
      <c r="CM26" s="16"/>
      <c r="CN26" s="16"/>
      <c r="CO26" s="16"/>
      <c r="CP26" s="16"/>
      <c r="CQ26" s="16"/>
      <c r="CR26" s="16"/>
      <c r="CS26" s="16"/>
      <c r="CT26" s="16"/>
      <c r="CU26" s="16"/>
      <c r="CV26" s="16"/>
      <c r="CW26" s="16"/>
      <c r="CX26" s="16"/>
      <c r="CY26" s="16"/>
      <c r="CZ26" s="16"/>
      <c r="DA26" s="16"/>
      <c r="DB26" s="16"/>
      <c r="DC26" s="16"/>
      <c r="DD26" s="16"/>
      <c r="DE26" s="16"/>
      <c r="DF26" s="16"/>
      <c r="DG26" s="16"/>
      <c r="DH26" s="16"/>
      <c r="DI26" s="16"/>
      <c r="DJ26" s="16"/>
      <c r="DK26" s="16"/>
      <c r="DL26" s="16"/>
      <c r="DM26" s="16"/>
      <c r="DN26" s="16"/>
      <c r="DO26" s="16"/>
      <c r="DP26" s="16"/>
      <c r="DQ26" s="16"/>
      <c r="DR26" s="16"/>
      <c r="DS26" s="16"/>
      <c r="DT26" s="16"/>
      <c r="DU26" s="16"/>
      <c r="DV26" s="16"/>
      <c r="DW26" s="16"/>
      <c r="DX26" s="16"/>
      <c r="DY26" s="16"/>
      <c r="DZ26" s="16"/>
      <c r="EA26" s="16"/>
      <c r="EB26" s="16"/>
      <c r="EC26" s="16"/>
      <c r="ED26" s="16"/>
      <c r="EE26" s="16"/>
      <c r="EF26" s="16"/>
      <c r="EG26" s="16"/>
      <c r="EH26" s="16"/>
      <c r="EI26" s="16"/>
      <c r="EJ26" s="16"/>
      <c r="EK26" s="16"/>
      <c r="EL26" s="16"/>
      <c r="EM26" s="16"/>
      <c r="EN26" s="16"/>
      <c r="EO26" s="16"/>
      <c r="EP26" s="16"/>
      <c r="EQ26" s="16"/>
      <c r="ER26" s="16"/>
      <c r="ES26" s="16"/>
      <c r="ET26" s="16"/>
      <c r="EU26" s="16"/>
      <c r="EV26" s="16"/>
      <c r="EW26" s="16"/>
      <c r="EX26" s="16"/>
      <c r="EY26" s="16"/>
      <c r="EZ26" s="16"/>
      <c r="FA26" s="16"/>
      <c r="FB26" s="16"/>
      <c r="FC26" s="16"/>
      <c r="FD26" s="16"/>
      <c r="FE26" s="16"/>
    </row>
    <row r="27" spans="1:161" s="9" customFormat="1" ht="39.75" customHeight="1" x14ac:dyDescent="0.2">
      <c r="A27" s="10"/>
      <c r="B27" s="17"/>
      <c r="C27" s="17"/>
      <c r="D27" s="17"/>
      <c r="E27" s="17"/>
      <c r="F27" s="17"/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8"/>
      <c r="R27" s="10"/>
      <c r="S27" s="19" t="s">
        <v>13</v>
      </c>
      <c r="T27" s="19"/>
      <c r="U27" s="19"/>
      <c r="V27" s="19"/>
      <c r="W27" s="19"/>
      <c r="X27" s="19"/>
      <c r="Y27" s="19"/>
      <c r="Z27" s="19"/>
      <c r="AA27" s="19"/>
      <c r="AB27" s="19"/>
      <c r="AC27" s="19"/>
      <c r="AD27" s="19"/>
      <c r="AE27" s="19"/>
      <c r="AF27" s="19"/>
      <c r="AG27" s="19"/>
      <c r="AH27" s="19"/>
      <c r="AI27" s="20"/>
      <c r="AJ27" s="16"/>
      <c r="AK27" s="16"/>
      <c r="AL27" s="16"/>
      <c r="AM27" s="16"/>
      <c r="AN27" s="16"/>
      <c r="AO27" s="16"/>
      <c r="AP27" s="16"/>
      <c r="AQ27" s="16"/>
      <c r="AR27" s="16"/>
      <c r="AS27" s="16"/>
      <c r="AT27" s="16"/>
      <c r="AU27" s="16"/>
      <c r="AV27" s="16"/>
      <c r="AW27" s="16"/>
      <c r="AX27" s="16"/>
      <c r="AY27" s="16"/>
      <c r="AZ27" s="16"/>
      <c r="BA27" s="16"/>
      <c r="BB27" s="16"/>
      <c r="BC27" s="16"/>
      <c r="BD27" s="16"/>
      <c r="BE27" s="16"/>
      <c r="BF27" s="16"/>
      <c r="BG27" s="16"/>
      <c r="BH27" s="16"/>
      <c r="BI27" s="16"/>
      <c r="BJ27" s="16"/>
      <c r="BK27" s="16"/>
      <c r="BL27" s="16"/>
      <c r="BM27" s="16"/>
      <c r="BN27" s="16"/>
      <c r="BO27" s="16"/>
      <c r="BP27" s="16"/>
      <c r="BQ27" s="16"/>
      <c r="BR27" s="16"/>
      <c r="BS27" s="16"/>
      <c r="BT27" s="16"/>
      <c r="BU27" s="16"/>
      <c r="BV27" s="16"/>
      <c r="BW27" s="16"/>
      <c r="BX27" s="16"/>
      <c r="BY27" s="16"/>
      <c r="BZ27" s="16"/>
      <c r="CA27" s="16"/>
      <c r="CB27" s="16"/>
      <c r="CC27" s="16"/>
      <c r="CD27" s="16"/>
      <c r="CE27" s="16"/>
      <c r="CF27" s="16"/>
      <c r="CG27" s="16"/>
      <c r="CH27" s="16"/>
      <c r="CI27" s="16"/>
      <c r="CJ27" s="16"/>
      <c r="CK27" s="16"/>
      <c r="CL27" s="16"/>
      <c r="CM27" s="16"/>
      <c r="CN27" s="16"/>
      <c r="CO27" s="16"/>
      <c r="CP27" s="16"/>
      <c r="CQ27" s="16"/>
      <c r="CR27" s="16"/>
      <c r="CS27" s="16"/>
      <c r="CT27" s="16"/>
      <c r="CU27" s="16"/>
      <c r="CV27" s="16"/>
      <c r="CW27" s="16"/>
      <c r="CX27" s="16"/>
      <c r="CY27" s="16"/>
      <c r="CZ27" s="16"/>
      <c r="DA27" s="16"/>
      <c r="DB27" s="16"/>
      <c r="DC27" s="16"/>
      <c r="DD27" s="16"/>
      <c r="DE27" s="16"/>
      <c r="DF27" s="16"/>
      <c r="DG27" s="16"/>
      <c r="DH27" s="16"/>
      <c r="DI27" s="16"/>
      <c r="DJ27" s="16"/>
      <c r="DK27" s="16"/>
      <c r="DL27" s="16"/>
      <c r="DM27" s="16"/>
      <c r="DN27" s="16"/>
      <c r="DO27" s="16"/>
      <c r="DP27" s="16"/>
      <c r="DQ27" s="16"/>
      <c r="DR27" s="16"/>
      <c r="DS27" s="16"/>
      <c r="DT27" s="16"/>
      <c r="DU27" s="16"/>
      <c r="DV27" s="16"/>
      <c r="DW27" s="16"/>
      <c r="DX27" s="16"/>
      <c r="DY27" s="16"/>
      <c r="DZ27" s="16"/>
      <c r="EA27" s="16"/>
      <c r="EB27" s="16"/>
      <c r="EC27" s="16"/>
      <c r="ED27" s="16"/>
      <c r="EE27" s="16"/>
      <c r="EF27" s="16"/>
      <c r="EG27" s="16"/>
      <c r="EH27" s="16"/>
      <c r="EI27" s="16"/>
      <c r="EJ27" s="16"/>
      <c r="EK27" s="16"/>
      <c r="EL27" s="16"/>
      <c r="EM27" s="16"/>
      <c r="EN27" s="16"/>
      <c r="EO27" s="16"/>
      <c r="EP27" s="16"/>
      <c r="EQ27" s="16"/>
      <c r="ER27" s="16"/>
      <c r="ES27" s="16"/>
      <c r="ET27" s="16"/>
      <c r="EU27" s="16"/>
      <c r="EV27" s="16"/>
      <c r="EW27" s="16"/>
      <c r="EX27" s="16"/>
      <c r="EY27" s="16"/>
      <c r="EZ27" s="16"/>
      <c r="FA27" s="16"/>
      <c r="FB27" s="16"/>
      <c r="FC27" s="16"/>
      <c r="FD27" s="16"/>
      <c r="FE27" s="16"/>
    </row>
    <row r="28" spans="1:161" s="9" customFormat="1" ht="39.75" customHeight="1" x14ac:dyDescent="0.2">
      <c r="A28" s="10"/>
      <c r="B28" s="17"/>
      <c r="C28" s="17"/>
      <c r="D28" s="17"/>
      <c r="E28" s="17"/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8"/>
      <c r="R28" s="10"/>
      <c r="S28" s="19" t="s">
        <v>14</v>
      </c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20"/>
      <c r="AJ28" s="16"/>
      <c r="AK28" s="16"/>
      <c r="AL28" s="16"/>
      <c r="AM28" s="16"/>
      <c r="AN28" s="16"/>
      <c r="AO28" s="16"/>
      <c r="AP28" s="16"/>
      <c r="AQ28" s="16"/>
      <c r="AR28" s="16"/>
      <c r="AS28" s="16"/>
      <c r="AT28" s="16"/>
      <c r="AU28" s="16"/>
      <c r="AV28" s="16"/>
      <c r="AW28" s="16"/>
      <c r="AX28" s="16"/>
      <c r="AY28" s="16"/>
      <c r="AZ28" s="16"/>
      <c r="BA28" s="16"/>
      <c r="BB28" s="16"/>
      <c r="BC28" s="16"/>
      <c r="BD28" s="16"/>
      <c r="BE28" s="16"/>
      <c r="BF28" s="16"/>
      <c r="BG28" s="16"/>
      <c r="BH28" s="16"/>
      <c r="BI28" s="16"/>
      <c r="BJ28" s="16"/>
      <c r="BK28" s="16"/>
      <c r="BL28" s="16"/>
      <c r="BM28" s="16"/>
      <c r="BN28" s="16"/>
      <c r="BO28" s="16"/>
      <c r="BP28" s="16"/>
      <c r="BQ28" s="16"/>
      <c r="BR28" s="16"/>
      <c r="BS28" s="16"/>
      <c r="BT28" s="16"/>
      <c r="BU28" s="16"/>
      <c r="BV28" s="16"/>
      <c r="BW28" s="16"/>
      <c r="BX28" s="16"/>
      <c r="BY28" s="16"/>
      <c r="BZ28" s="16"/>
      <c r="CA28" s="16"/>
      <c r="CB28" s="16"/>
      <c r="CC28" s="16"/>
      <c r="CD28" s="16"/>
      <c r="CE28" s="16"/>
      <c r="CF28" s="16"/>
      <c r="CG28" s="16"/>
      <c r="CH28" s="16"/>
      <c r="CI28" s="16"/>
      <c r="CJ28" s="16"/>
      <c r="CK28" s="16"/>
      <c r="CL28" s="16"/>
      <c r="CM28" s="16"/>
      <c r="CN28" s="16"/>
      <c r="CO28" s="16"/>
      <c r="CP28" s="16"/>
      <c r="CQ28" s="16"/>
      <c r="CR28" s="16"/>
      <c r="CS28" s="16"/>
      <c r="CT28" s="16"/>
      <c r="CU28" s="16"/>
      <c r="CV28" s="16"/>
      <c r="CW28" s="16"/>
      <c r="CX28" s="16"/>
      <c r="CY28" s="16"/>
      <c r="CZ28" s="16"/>
      <c r="DA28" s="16"/>
      <c r="DB28" s="16"/>
      <c r="DC28" s="16"/>
      <c r="DD28" s="16"/>
      <c r="DE28" s="16"/>
      <c r="DF28" s="16"/>
      <c r="DG28" s="16"/>
      <c r="DH28" s="16"/>
      <c r="DI28" s="16"/>
      <c r="DJ28" s="16"/>
      <c r="DK28" s="16"/>
      <c r="DL28" s="16"/>
      <c r="DM28" s="16"/>
      <c r="DN28" s="16"/>
      <c r="DO28" s="16"/>
      <c r="DP28" s="16"/>
      <c r="DQ28" s="16"/>
      <c r="DR28" s="16"/>
      <c r="DS28" s="16"/>
      <c r="DT28" s="16"/>
      <c r="DU28" s="16"/>
      <c r="DV28" s="16"/>
      <c r="DW28" s="16"/>
      <c r="DX28" s="16"/>
      <c r="DY28" s="16"/>
      <c r="DZ28" s="16"/>
      <c r="EA28" s="16"/>
      <c r="EB28" s="16"/>
      <c r="EC28" s="16"/>
      <c r="ED28" s="16"/>
      <c r="EE28" s="16"/>
      <c r="EF28" s="16"/>
      <c r="EG28" s="16"/>
      <c r="EH28" s="16"/>
      <c r="EI28" s="16"/>
      <c r="EJ28" s="16"/>
      <c r="EK28" s="16"/>
      <c r="EL28" s="16"/>
      <c r="EM28" s="16"/>
      <c r="EN28" s="16"/>
      <c r="EO28" s="16"/>
      <c r="EP28" s="16"/>
      <c r="EQ28" s="16"/>
      <c r="ER28" s="16"/>
      <c r="ES28" s="16"/>
      <c r="ET28" s="16"/>
      <c r="EU28" s="16"/>
      <c r="EV28" s="16"/>
      <c r="EW28" s="16"/>
      <c r="EX28" s="16"/>
      <c r="EY28" s="16"/>
      <c r="EZ28" s="16"/>
      <c r="FA28" s="16"/>
      <c r="FB28" s="16"/>
      <c r="FC28" s="16"/>
      <c r="FD28" s="16"/>
      <c r="FE28" s="16"/>
    </row>
    <row r="29" spans="1:161" s="9" customFormat="1" ht="53.25" customHeight="1" x14ac:dyDescent="0.2">
      <c r="A29" s="10"/>
      <c r="B29" s="17"/>
      <c r="C29" s="17"/>
      <c r="D29" s="17"/>
      <c r="E29" s="17"/>
      <c r="F29" s="17"/>
      <c r="G29" s="17"/>
      <c r="H29" s="17"/>
      <c r="I29" s="17"/>
      <c r="J29" s="17"/>
      <c r="K29" s="17"/>
      <c r="L29" s="17"/>
      <c r="M29" s="17"/>
      <c r="N29" s="17"/>
      <c r="O29" s="17"/>
      <c r="P29" s="17"/>
      <c r="Q29" s="18"/>
      <c r="R29" s="10"/>
      <c r="S29" s="19" t="s">
        <v>25</v>
      </c>
      <c r="T29" s="19"/>
      <c r="U29" s="19"/>
      <c r="V29" s="19"/>
      <c r="W29" s="19"/>
      <c r="X29" s="19"/>
      <c r="Y29" s="19"/>
      <c r="Z29" s="19"/>
      <c r="AA29" s="19"/>
      <c r="AB29" s="19"/>
      <c r="AC29" s="19"/>
      <c r="AD29" s="19"/>
      <c r="AE29" s="19"/>
      <c r="AF29" s="19"/>
      <c r="AG29" s="19"/>
      <c r="AH29" s="19"/>
      <c r="AI29" s="20"/>
      <c r="AJ29" s="16"/>
      <c r="AK29" s="16"/>
      <c r="AL29" s="16"/>
      <c r="AM29" s="16"/>
      <c r="AN29" s="16"/>
      <c r="AO29" s="16"/>
      <c r="AP29" s="16"/>
      <c r="AQ29" s="16"/>
      <c r="AR29" s="16"/>
      <c r="AS29" s="16"/>
      <c r="AT29" s="16"/>
      <c r="AU29" s="16"/>
      <c r="AV29" s="16"/>
      <c r="AW29" s="16"/>
      <c r="AX29" s="16"/>
      <c r="AY29" s="16"/>
      <c r="AZ29" s="16"/>
      <c r="BA29" s="16"/>
      <c r="BB29" s="16"/>
      <c r="BC29" s="16"/>
      <c r="BD29" s="16"/>
      <c r="BE29" s="16"/>
      <c r="BF29" s="16"/>
      <c r="BG29" s="16"/>
      <c r="BH29" s="16"/>
      <c r="BI29" s="16"/>
      <c r="BJ29" s="16"/>
      <c r="BK29" s="16"/>
      <c r="BL29" s="16"/>
      <c r="BM29" s="16"/>
      <c r="BN29" s="16"/>
      <c r="BO29" s="16"/>
      <c r="BP29" s="16"/>
      <c r="BQ29" s="16"/>
      <c r="BR29" s="16"/>
      <c r="BS29" s="16"/>
      <c r="BT29" s="16"/>
      <c r="BU29" s="16"/>
      <c r="BV29" s="16"/>
      <c r="BW29" s="16"/>
      <c r="BX29" s="16"/>
      <c r="BY29" s="16"/>
      <c r="BZ29" s="16"/>
      <c r="CA29" s="16"/>
      <c r="CB29" s="16"/>
      <c r="CC29" s="16"/>
      <c r="CD29" s="16"/>
      <c r="CE29" s="16"/>
      <c r="CF29" s="16"/>
      <c r="CG29" s="16"/>
      <c r="CH29" s="16"/>
      <c r="CI29" s="16"/>
      <c r="CJ29" s="16"/>
      <c r="CK29" s="16"/>
      <c r="CL29" s="16"/>
      <c r="CM29" s="16"/>
      <c r="CN29" s="16"/>
      <c r="CO29" s="16"/>
      <c r="CP29" s="16"/>
      <c r="CQ29" s="16"/>
      <c r="CR29" s="16"/>
      <c r="CS29" s="16"/>
      <c r="CT29" s="16"/>
      <c r="CU29" s="16"/>
      <c r="CV29" s="16"/>
      <c r="CW29" s="16"/>
      <c r="CX29" s="16"/>
      <c r="CY29" s="16"/>
      <c r="CZ29" s="16"/>
      <c r="DA29" s="16"/>
      <c r="DB29" s="16"/>
      <c r="DC29" s="16"/>
      <c r="DD29" s="16"/>
      <c r="DE29" s="16"/>
      <c r="DF29" s="16"/>
      <c r="DG29" s="16"/>
      <c r="DH29" s="16"/>
      <c r="DI29" s="16"/>
      <c r="DJ29" s="16"/>
      <c r="DK29" s="16"/>
      <c r="DL29" s="16"/>
      <c r="DM29" s="16"/>
      <c r="DN29" s="16"/>
      <c r="DO29" s="16"/>
      <c r="DP29" s="16"/>
      <c r="DQ29" s="16"/>
      <c r="DR29" s="16"/>
      <c r="DS29" s="16"/>
      <c r="DT29" s="16"/>
      <c r="DU29" s="16"/>
      <c r="DV29" s="16"/>
      <c r="DW29" s="16"/>
      <c r="DX29" s="16"/>
      <c r="DY29" s="16"/>
      <c r="DZ29" s="16"/>
      <c r="EA29" s="16"/>
      <c r="EB29" s="16"/>
      <c r="EC29" s="16"/>
      <c r="ED29" s="16"/>
      <c r="EE29" s="16"/>
      <c r="EF29" s="16"/>
      <c r="EG29" s="16"/>
      <c r="EH29" s="16"/>
      <c r="EI29" s="16"/>
      <c r="EJ29" s="16"/>
      <c r="EK29" s="16"/>
      <c r="EL29" s="16"/>
      <c r="EM29" s="16"/>
      <c r="EN29" s="16"/>
      <c r="EO29" s="16"/>
      <c r="EP29" s="16"/>
      <c r="EQ29" s="16"/>
      <c r="ER29" s="16"/>
      <c r="ES29" s="16"/>
      <c r="ET29" s="16"/>
      <c r="EU29" s="16"/>
      <c r="EV29" s="16"/>
      <c r="EW29" s="16"/>
      <c r="EX29" s="16"/>
      <c r="EY29" s="16"/>
      <c r="EZ29" s="16"/>
      <c r="FA29" s="16"/>
      <c r="FB29" s="16"/>
      <c r="FC29" s="16"/>
      <c r="FD29" s="16"/>
      <c r="FE29" s="16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4" t="s">
        <v>27</v>
      </c>
      <c r="B32" s="15"/>
      <c r="C32" s="15"/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/>
      <c r="BA32" s="15"/>
      <c r="BB32" s="15"/>
      <c r="BC32" s="15"/>
      <c r="BD32" s="15"/>
      <c r="BE32" s="15"/>
      <c r="BF32" s="15"/>
      <c r="BG32" s="15"/>
      <c r="BH32" s="15"/>
      <c r="BI32" s="15"/>
      <c r="BJ32" s="15"/>
      <c r="BK32" s="15"/>
      <c r="BL32" s="15"/>
      <c r="BM32" s="15"/>
      <c r="BN32" s="15"/>
      <c r="BO32" s="15"/>
      <c r="BP32" s="15"/>
      <c r="BQ32" s="15"/>
      <c r="BR32" s="15"/>
      <c r="BS32" s="15"/>
      <c r="BT32" s="15"/>
      <c r="BU32" s="15"/>
      <c r="BV32" s="15"/>
      <c r="BW32" s="15"/>
      <c r="BX32" s="15"/>
      <c r="BY32" s="15"/>
      <c r="BZ32" s="15"/>
      <c r="CA32" s="15"/>
      <c r="CB32" s="15"/>
      <c r="CC32" s="15"/>
      <c r="CD32" s="15"/>
      <c r="CE32" s="15"/>
      <c r="CF32" s="15"/>
      <c r="CG32" s="15"/>
      <c r="CH32" s="15"/>
      <c r="CI32" s="15"/>
      <c r="CJ32" s="15"/>
      <c r="CK32" s="15"/>
      <c r="CL32" s="15"/>
      <c r="CM32" s="15"/>
      <c r="CN32" s="15"/>
      <c r="CO32" s="15"/>
      <c r="CP32" s="15"/>
      <c r="CQ32" s="15"/>
      <c r="CR32" s="15"/>
      <c r="CS32" s="15"/>
      <c r="CT32" s="15"/>
      <c r="CU32" s="15"/>
      <c r="CV32" s="15"/>
      <c r="CW32" s="15"/>
      <c r="CX32" s="15"/>
      <c r="CY32" s="15"/>
      <c r="CZ32" s="15"/>
      <c r="DA32" s="15"/>
      <c r="DB32" s="15"/>
      <c r="DC32" s="15"/>
      <c r="DD32" s="15"/>
      <c r="DE32" s="15"/>
      <c r="DF32" s="15"/>
      <c r="DG32" s="15"/>
      <c r="DH32" s="15"/>
      <c r="DI32" s="15"/>
      <c r="DJ32" s="15"/>
      <c r="DK32" s="15"/>
      <c r="DL32" s="15"/>
      <c r="DM32" s="15"/>
      <c r="DN32" s="15"/>
      <c r="DO32" s="15"/>
      <c r="DP32" s="15"/>
      <c r="DQ32" s="15"/>
      <c r="DR32" s="15"/>
      <c r="DS32" s="15"/>
      <c r="DT32" s="15"/>
      <c r="DU32" s="15"/>
      <c r="DV32" s="15"/>
      <c r="DW32" s="15"/>
      <c r="DX32" s="15"/>
      <c r="DY32" s="15"/>
      <c r="DZ32" s="15"/>
      <c r="EA32" s="15"/>
      <c r="EB32" s="15"/>
      <c r="EC32" s="15"/>
      <c r="ED32" s="15"/>
      <c r="EE32" s="15"/>
      <c r="EF32" s="15"/>
      <c r="EG32" s="15"/>
      <c r="EH32" s="15"/>
      <c r="EI32" s="15"/>
      <c r="EJ32" s="15"/>
      <c r="EK32" s="15"/>
      <c r="EL32" s="15"/>
      <c r="EM32" s="15"/>
      <c r="EN32" s="15"/>
      <c r="EO32" s="15"/>
      <c r="EP32" s="15"/>
      <c r="EQ32" s="15"/>
      <c r="ER32" s="15"/>
      <c r="ES32" s="15"/>
      <c r="ET32" s="15"/>
      <c r="EU32" s="15"/>
      <c r="EV32" s="15"/>
      <c r="EW32" s="15"/>
      <c r="EX32" s="15"/>
      <c r="EY32" s="15"/>
      <c r="EZ32" s="15"/>
      <c r="FA32" s="15"/>
      <c r="FB32" s="15"/>
      <c r="FC32" s="15"/>
      <c r="FD32" s="15"/>
      <c r="FE32" s="15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zoomScaleNormal="100" zoomScaleSheetLayoutView="100" workbookViewId="0">
      <selection activeCell="EO24" sqref="EO24:FE24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58" t="s">
        <v>7</v>
      </c>
      <c r="B6" s="58"/>
      <c r="C6" s="58"/>
      <c r="D6" s="58"/>
      <c r="E6" s="58"/>
      <c r="F6" s="58"/>
      <c r="G6" s="58"/>
      <c r="H6" s="58"/>
      <c r="I6" s="58"/>
      <c r="J6" s="58"/>
      <c r="K6" s="58"/>
      <c r="L6" s="58"/>
      <c r="M6" s="58"/>
      <c r="N6" s="58"/>
      <c r="O6" s="58"/>
      <c r="P6" s="58"/>
      <c r="Q6" s="58"/>
      <c r="R6" s="58"/>
      <c r="S6" s="58"/>
      <c r="T6" s="58"/>
      <c r="U6" s="58"/>
      <c r="V6" s="58"/>
      <c r="W6" s="58"/>
      <c r="X6" s="58"/>
      <c r="Y6" s="58"/>
      <c r="Z6" s="58"/>
      <c r="AA6" s="58"/>
      <c r="AB6" s="58"/>
      <c r="AC6" s="58"/>
      <c r="AD6" s="58"/>
      <c r="AE6" s="58"/>
      <c r="AF6" s="58"/>
      <c r="AG6" s="58"/>
      <c r="AH6" s="58"/>
      <c r="AI6" s="58"/>
      <c r="AJ6" s="58"/>
      <c r="AK6" s="58"/>
      <c r="AL6" s="58"/>
      <c r="AM6" s="58"/>
      <c r="AN6" s="58"/>
      <c r="AO6" s="58"/>
      <c r="AP6" s="58"/>
      <c r="AQ6" s="58"/>
      <c r="AR6" s="58"/>
      <c r="AS6" s="58"/>
      <c r="AT6" s="58"/>
      <c r="AU6" s="58"/>
      <c r="AV6" s="58"/>
      <c r="AW6" s="58"/>
      <c r="AX6" s="58"/>
      <c r="AY6" s="58"/>
      <c r="AZ6" s="58"/>
      <c r="BA6" s="58"/>
      <c r="BB6" s="58"/>
      <c r="BC6" s="58"/>
      <c r="BD6" s="58"/>
      <c r="BE6" s="58"/>
      <c r="BF6" s="58"/>
      <c r="BG6" s="58"/>
      <c r="BH6" s="58"/>
      <c r="BI6" s="58"/>
      <c r="BJ6" s="58"/>
      <c r="BK6" s="58"/>
      <c r="BL6" s="58"/>
      <c r="BM6" s="58"/>
      <c r="BN6" s="58"/>
      <c r="BO6" s="58"/>
      <c r="BP6" s="58"/>
      <c r="BQ6" s="58"/>
      <c r="BR6" s="58"/>
      <c r="BS6" s="58"/>
      <c r="BT6" s="58"/>
      <c r="BU6" s="58"/>
      <c r="BV6" s="58"/>
      <c r="BW6" s="58"/>
      <c r="BX6" s="58"/>
      <c r="BY6" s="58"/>
      <c r="BZ6" s="58"/>
      <c r="CA6" s="58"/>
      <c r="CB6" s="58"/>
      <c r="CC6" s="58"/>
      <c r="CD6" s="58"/>
      <c r="CE6" s="58"/>
      <c r="CF6" s="58"/>
      <c r="CG6" s="58"/>
      <c r="CH6" s="58"/>
      <c r="CI6" s="58"/>
      <c r="CJ6" s="58"/>
      <c r="CK6" s="58"/>
      <c r="CL6" s="58"/>
      <c r="CM6" s="58"/>
      <c r="CN6" s="58"/>
      <c r="CO6" s="58"/>
      <c r="CP6" s="58"/>
      <c r="CQ6" s="58"/>
      <c r="CR6" s="58"/>
      <c r="CS6" s="58"/>
      <c r="CT6" s="58"/>
      <c r="CU6" s="58"/>
      <c r="CV6" s="58"/>
      <c r="CW6" s="58"/>
      <c r="CX6" s="58"/>
      <c r="CY6" s="58"/>
      <c r="CZ6" s="58"/>
      <c r="DA6" s="58"/>
      <c r="DB6" s="58"/>
      <c r="DC6" s="58"/>
      <c r="DD6" s="58"/>
      <c r="DE6" s="58"/>
      <c r="DF6" s="58"/>
      <c r="DG6" s="58"/>
      <c r="DH6" s="58"/>
      <c r="DI6" s="58"/>
      <c r="DJ6" s="58"/>
      <c r="DK6" s="58"/>
      <c r="DL6" s="58"/>
      <c r="DM6" s="58"/>
      <c r="DN6" s="58"/>
      <c r="DO6" s="58"/>
      <c r="DP6" s="58"/>
      <c r="DQ6" s="58"/>
      <c r="DR6" s="58"/>
      <c r="DS6" s="58"/>
      <c r="DT6" s="58"/>
      <c r="DU6" s="58"/>
      <c r="DV6" s="58"/>
      <c r="DW6" s="58"/>
      <c r="DX6" s="58"/>
      <c r="DY6" s="58"/>
      <c r="DZ6" s="58"/>
      <c r="EA6" s="58"/>
      <c r="EB6" s="58"/>
      <c r="EC6" s="58"/>
      <c r="ED6" s="58"/>
      <c r="EE6" s="58"/>
      <c r="EF6" s="58"/>
      <c r="EG6" s="58"/>
      <c r="EH6" s="58"/>
      <c r="EI6" s="58"/>
      <c r="EJ6" s="58"/>
      <c r="EK6" s="58"/>
      <c r="EL6" s="58"/>
      <c r="EM6" s="58"/>
      <c r="EN6" s="58"/>
      <c r="EO6" s="58"/>
      <c r="EP6" s="58"/>
      <c r="EQ6" s="58"/>
      <c r="ER6" s="58"/>
      <c r="ES6" s="58"/>
      <c r="ET6" s="58"/>
      <c r="EU6" s="58"/>
      <c r="EV6" s="58"/>
      <c r="EW6" s="58"/>
      <c r="EX6" s="58"/>
      <c r="EY6" s="58"/>
      <c r="EZ6" s="58"/>
      <c r="FA6" s="58"/>
      <c r="FB6" s="58"/>
      <c r="FC6" s="58"/>
      <c r="FD6" s="58"/>
      <c r="FE6" s="58"/>
    </row>
    <row r="7" spans="1:161" s="2" customFormat="1" ht="15.75" customHeight="1" x14ac:dyDescent="0.25">
      <c r="A7" s="58" t="s">
        <v>8</v>
      </c>
      <c r="B7" s="58"/>
      <c r="C7" s="58"/>
      <c r="D7" s="58"/>
      <c r="E7" s="58"/>
      <c r="F7" s="58"/>
      <c r="G7" s="58"/>
      <c r="H7" s="58"/>
      <c r="I7" s="58"/>
      <c r="J7" s="58"/>
      <c r="K7" s="58"/>
      <c r="L7" s="58"/>
      <c r="M7" s="58"/>
      <c r="N7" s="58"/>
      <c r="O7" s="58"/>
      <c r="P7" s="58"/>
      <c r="Q7" s="58"/>
      <c r="R7" s="58"/>
      <c r="S7" s="58"/>
      <c r="T7" s="58"/>
      <c r="U7" s="58"/>
      <c r="V7" s="58"/>
      <c r="W7" s="58"/>
      <c r="X7" s="58"/>
      <c r="Y7" s="58"/>
      <c r="Z7" s="58"/>
      <c r="AA7" s="58"/>
      <c r="AB7" s="58"/>
      <c r="AC7" s="58"/>
      <c r="AD7" s="58"/>
      <c r="AE7" s="58"/>
      <c r="AF7" s="58"/>
      <c r="AG7" s="58"/>
      <c r="AH7" s="58"/>
      <c r="AI7" s="58"/>
      <c r="AJ7" s="58"/>
      <c r="AK7" s="58"/>
      <c r="AL7" s="58"/>
      <c r="AM7" s="58"/>
      <c r="AN7" s="58"/>
      <c r="AO7" s="58"/>
      <c r="AP7" s="58"/>
      <c r="AQ7" s="58"/>
      <c r="AR7" s="58"/>
      <c r="AS7" s="58"/>
      <c r="AT7" s="58"/>
      <c r="AU7" s="58"/>
      <c r="AV7" s="58"/>
      <c r="AW7" s="58"/>
      <c r="AX7" s="58"/>
      <c r="AY7" s="58"/>
      <c r="AZ7" s="58"/>
      <c r="BA7" s="58"/>
      <c r="BB7" s="58"/>
      <c r="BC7" s="58"/>
      <c r="BD7" s="58"/>
      <c r="BE7" s="58"/>
      <c r="BF7" s="58"/>
      <c r="BG7" s="58"/>
      <c r="BH7" s="58"/>
      <c r="BI7" s="58"/>
      <c r="BJ7" s="58"/>
      <c r="BK7" s="58"/>
      <c r="BL7" s="58"/>
      <c r="BM7" s="58"/>
      <c r="BN7" s="58"/>
      <c r="BO7" s="58"/>
      <c r="BP7" s="58"/>
      <c r="BQ7" s="58"/>
      <c r="BR7" s="58"/>
      <c r="BS7" s="58"/>
      <c r="BT7" s="58"/>
      <c r="BU7" s="58"/>
      <c r="BV7" s="58"/>
      <c r="BW7" s="58"/>
      <c r="BX7" s="58"/>
      <c r="BY7" s="58"/>
      <c r="BZ7" s="58"/>
      <c r="CA7" s="58"/>
      <c r="CB7" s="58"/>
      <c r="CC7" s="58"/>
      <c r="CD7" s="58"/>
      <c r="CE7" s="58"/>
      <c r="CF7" s="58"/>
      <c r="CG7" s="58"/>
      <c r="CH7" s="58"/>
      <c r="CI7" s="58"/>
      <c r="CJ7" s="58"/>
      <c r="CK7" s="58"/>
      <c r="CL7" s="58"/>
      <c r="CM7" s="58"/>
      <c r="CN7" s="58"/>
      <c r="CO7" s="58"/>
      <c r="CP7" s="58"/>
      <c r="CQ7" s="58"/>
      <c r="CR7" s="58"/>
      <c r="CS7" s="58"/>
      <c r="CT7" s="58"/>
      <c r="CU7" s="58"/>
      <c r="CV7" s="58"/>
      <c r="CW7" s="58"/>
      <c r="CX7" s="58"/>
      <c r="CY7" s="58"/>
      <c r="CZ7" s="58"/>
      <c r="DA7" s="58"/>
      <c r="DB7" s="58"/>
      <c r="DC7" s="58"/>
      <c r="DD7" s="58"/>
      <c r="DE7" s="58"/>
      <c r="DF7" s="58"/>
      <c r="DG7" s="58"/>
      <c r="DH7" s="58"/>
      <c r="DI7" s="58"/>
      <c r="DJ7" s="58"/>
      <c r="DK7" s="58"/>
      <c r="DL7" s="58"/>
      <c r="DM7" s="58"/>
      <c r="DN7" s="58"/>
      <c r="DO7" s="58"/>
      <c r="DP7" s="58"/>
      <c r="DQ7" s="58"/>
      <c r="DR7" s="58"/>
      <c r="DS7" s="58"/>
      <c r="DT7" s="58"/>
      <c r="DU7" s="58"/>
      <c r="DV7" s="58"/>
      <c r="DW7" s="58"/>
      <c r="DX7" s="58"/>
      <c r="DY7" s="58"/>
      <c r="DZ7" s="58"/>
      <c r="EA7" s="58"/>
      <c r="EB7" s="58"/>
      <c r="EC7" s="58"/>
      <c r="ED7" s="58"/>
      <c r="EE7" s="58"/>
      <c r="EF7" s="58"/>
      <c r="EG7" s="58"/>
      <c r="EH7" s="58"/>
      <c r="EI7" s="58"/>
      <c r="EJ7" s="58"/>
      <c r="EK7" s="58"/>
      <c r="EL7" s="58"/>
      <c r="EM7" s="58"/>
      <c r="EN7" s="58"/>
      <c r="EO7" s="58"/>
      <c r="EP7" s="58"/>
      <c r="EQ7" s="58"/>
      <c r="ER7" s="58"/>
      <c r="ES7" s="58"/>
      <c r="ET7" s="58"/>
      <c r="EU7" s="58"/>
      <c r="EV7" s="58"/>
      <c r="EW7" s="58"/>
      <c r="EX7" s="58"/>
      <c r="EY7" s="58"/>
      <c r="EZ7" s="58"/>
      <c r="FA7" s="58"/>
      <c r="FB7" s="58"/>
      <c r="FC7" s="58"/>
      <c r="FD7" s="58"/>
      <c r="FE7" s="58"/>
    </row>
    <row r="8" spans="1:161" s="2" customFormat="1" ht="15.75" customHeight="1" x14ac:dyDescent="0.25">
      <c r="A8" s="58" t="s">
        <v>9</v>
      </c>
      <c r="B8" s="58"/>
      <c r="C8" s="58"/>
      <c r="D8" s="58"/>
      <c r="E8" s="58"/>
      <c r="F8" s="58"/>
      <c r="G8" s="58"/>
      <c r="H8" s="58"/>
      <c r="I8" s="58"/>
      <c r="J8" s="58"/>
      <c r="K8" s="58"/>
      <c r="L8" s="58"/>
      <c r="M8" s="58"/>
      <c r="N8" s="58"/>
      <c r="O8" s="58"/>
      <c r="P8" s="58"/>
      <c r="Q8" s="58"/>
      <c r="R8" s="58"/>
      <c r="S8" s="58"/>
      <c r="T8" s="58"/>
      <c r="U8" s="58"/>
      <c r="V8" s="58"/>
      <c r="W8" s="58"/>
      <c r="X8" s="58"/>
      <c r="Y8" s="58"/>
      <c r="Z8" s="58"/>
      <c r="AA8" s="58"/>
      <c r="AB8" s="58"/>
      <c r="AC8" s="58"/>
      <c r="AD8" s="58"/>
      <c r="AE8" s="58"/>
      <c r="AF8" s="58"/>
      <c r="AG8" s="58"/>
      <c r="AH8" s="58"/>
      <c r="AI8" s="58"/>
      <c r="AJ8" s="58"/>
      <c r="AK8" s="58"/>
      <c r="AL8" s="58"/>
      <c r="AM8" s="58"/>
      <c r="AN8" s="58"/>
      <c r="AO8" s="58"/>
      <c r="AP8" s="58"/>
      <c r="AQ8" s="58"/>
      <c r="AR8" s="58"/>
      <c r="AS8" s="58"/>
      <c r="AT8" s="58"/>
      <c r="AU8" s="58"/>
      <c r="AV8" s="58"/>
      <c r="AW8" s="58"/>
      <c r="AX8" s="58"/>
      <c r="AY8" s="58"/>
      <c r="AZ8" s="58"/>
      <c r="BA8" s="58"/>
      <c r="BB8" s="58"/>
      <c r="BC8" s="58"/>
      <c r="BD8" s="58"/>
      <c r="BE8" s="58"/>
      <c r="BF8" s="58"/>
      <c r="BG8" s="58"/>
      <c r="BH8" s="58"/>
      <c r="BI8" s="58"/>
      <c r="BJ8" s="58"/>
      <c r="BK8" s="58"/>
      <c r="BL8" s="58"/>
      <c r="BM8" s="58"/>
      <c r="BN8" s="58"/>
      <c r="BO8" s="58"/>
      <c r="BP8" s="58"/>
      <c r="BQ8" s="58"/>
      <c r="BR8" s="58"/>
      <c r="BS8" s="58"/>
      <c r="BT8" s="58"/>
      <c r="BU8" s="58"/>
      <c r="BV8" s="58"/>
      <c r="BW8" s="58"/>
      <c r="BX8" s="58"/>
      <c r="BY8" s="58"/>
      <c r="BZ8" s="58"/>
      <c r="CA8" s="58"/>
      <c r="CB8" s="58"/>
      <c r="CC8" s="58"/>
      <c r="CD8" s="58"/>
      <c r="CE8" s="58"/>
      <c r="CF8" s="58"/>
      <c r="CG8" s="58"/>
      <c r="CH8" s="58"/>
      <c r="CI8" s="58"/>
      <c r="CJ8" s="58"/>
      <c r="CK8" s="58"/>
      <c r="CL8" s="58"/>
      <c r="CM8" s="58"/>
      <c r="CN8" s="58"/>
      <c r="CO8" s="58"/>
      <c r="CP8" s="58"/>
      <c r="CQ8" s="58"/>
      <c r="CR8" s="58"/>
      <c r="CS8" s="58"/>
      <c r="CT8" s="58"/>
      <c r="CU8" s="58"/>
      <c r="CV8" s="58"/>
      <c r="CW8" s="58"/>
      <c r="CX8" s="58"/>
      <c r="CY8" s="58"/>
      <c r="CZ8" s="58"/>
      <c r="DA8" s="58"/>
      <c r="DB8" s="58"/>
      <c r="DC8" s="58"/>
      <c r="DD8" s="58"/>
      <c r="DE8" s="58"/>
      <c r="DF8" s="58"/>
      <c r="DG8" s="58"/>
      <c r="DH8" s="58"/>
      <c r="DI8" s="58"/>
      <c r="DJ8" s="58"/>
      <c r="DK8" s="58"/>
      <c r="DL8" s="58"/>
      <c r="DM8" s="58"/>
      <c r="DN8" s="58"/>
      <c r="DO8" s="58"/>
      <c r="DP8" s="58"/>
      <c r="DQ8" s="58"/>
      <c r="DR8" s="58"/>
      <c r="DS8" s="58"/>
      <c r="DT8" s="58"/>
      <c r="DU8" s="58"/>
      <c r="DV8" s="58"/>
      <c r="DW8" s="58"/>
      <c r="DX8" s="58"/>
      <c r="DY8" s="58"/>
      <c r="DZ8" s="58"/>
      <c r="EA8" s="58"/>
      <c r="EB8" s="58"/>
      <c r="EC8" s="58"/>
      <c r="ED8" s="58"/>
      <c r="EE8" s="58"/>
      <c r="EF8" s="58"/>
      <c r="EG8" s="58"/>
      <c r="EH8" s="58"/>
      <c r="EI8" s="58"/>
      <c r="EJ8" s="58"/>
      <c r="EK8" s="58"/>
      <c r="EL8" s="58"/>
      <c r="EM8" s="58"/>
      <c r="EN8" s="58"/>
      <c r="EO8" s="58"/>
      <c r="EP8" s="58"/>
      <c r="EQ8" s="58"/>
      <c r="ER8" s="58"/>
      <c r="ES8" s="58"/>
      <c r="ET8" s="58"/>
      <c r="EU8" s="58"/>
      <c r="EV8" s="58"/>
      <c r="EW8" s="58"/>
      <c r="EX8" s="58"/>
      <c r="EY8" s="58"/>
      <c r="EZ8" s="58"/>
      <c r="FA8" s="58"/>
      <c r="FB8" s="58"/>
      <c r="FC8" s="58"/>
      <c r="FD8" s="58"/>
      <c r="FE8" s="58"/>
    </row>
    <row r="10" spans="1:161" s="2" customFormat="1" ht="15.75" x14ac:dyDescent="0.25">
      <c r="A10" s="59" t="s">
        <v>10</v>
      </c>
      <c r="B10" s="59"/>
      <c r="C10" s="59"/>
      <c r="D10" s="59"/>
      <c r="E10" s="59"/>
      <c r="F10" s="59"/>
      <c r="G10" s="59"/>
      <c r="H10" s="59"/>
      <c r="I10" s="59"/>
      <c r="J10" s="59"/>
      <c r="K10" s="59"/>
      <c r="L10" s="59"/>
      <c r="M10" s="59"/>
      <c r="N10" s="59"/>
      <c r="O10" s="59"/>
      <c r="P10" s="59"/>
      <c r="Q10" s="59"/>
      <c r="R10" s="59"/>
      <c r="S10" s="59"/>
      <c r="T10" s="59"/>
      <c r="U10" s="59"/>
      <c r="V10" s="59"/>
      <c r="W10" s="59"/>
      <c r="X10" s="59"/>
      <c r="Y10" s="59"/>
      <c r="Z10" s="59"/>
      <c r="AA10" s="59"/>
      <c r="AB10" s="59"/>
      <c r="AC10" s="59"/>
      <c r="AD10" s="59"/>
      <c r="AE10" s="59"/>
      <c r="AF10" s="59"/>
      <c r="AG10" s="59"/>
      <c r="AH10" s="59"/>
      <c r="AI10" s="59"/>
      <c r="AJ10" s="59"/>
      <c r="AK10" s="59"/>
      <c r="AL10" s="59"/>
      <c r="AM10" s="59"/>
      <c r="AN10" s="59"/>
      <c r="AO10" s="59"/>
      <c r="AP10" s="59"/>
      <c r="AQ10" s="59"/>
      <c r="AR10" s="59"/>
      <c r="AS10" s="59"/>
      <c r="AT10" s="59"/>
      <c r="AU10" s="59"/>
      <c r="AV10" s="59"/>
      <c r="AW10" s="59"/>
      <c r="AX10" s="59"/>
      <c r="AY10" s="59"/>
      <c r="AZ10" s="59"/>
      <c r="BA10" s="59"/>
      <c r="BB10" s="59"/>
      <c r="BC10" s="59"/>
      <c r="BD10" s="59"/>
      <c r="BE10" s="59"/>
      <c r="BF10" s="59"/>
      <c r="BG10" s="59"/>
      <c r="BH10" s="59"/>
      <c r="BI10" s="59"/>
      <c r="BJ10" s="59"/>
      <c r="BK10" s="59"/>
      <c r="BL10" s="59"/>
      <c r="BM10" s="59"/>
      <c r="BN10" s="59"/>
      <c r="BO10" s="59"/>
      <c r="BP10" s="59"/>
      <c r="BQ10" s="59"/>
      <c r="BR10" s="59"/>
      <c r="BS10" s="59"/>
      <c r="BT10" s="59"/>
      <c r="BU10" s="59"/>
      <c r="BV10" s="59"/>
      <c r="BW10" s="59"/>
      <c r="BX10" s="59"/>
      <c r="BY10" s="59"/>
      <c r="BZ10" s="59"/>
      <c r="CA10" s="59"/>
      <c r="CB10" s="59"/>
      <c r="CC10" s="59"/>
      <c r="CD10" s="59"/>
      <c r="CE10" s="59"/>
      <c r="CF10" s="59"/>
      <c r="CG10" s="59"/>
      <c r="CH10" s="59"/>
      <c r="CI10" s="59"/>
      <c r="CJ10" s="59"/>
      <c r="CK10" s="59"/>
      <c r="CL10" s="59"/>
      <c r="CM10" s="59"/>
      <c r="CN10" s="59"/>
      <c r="CO10" s="59"/>
      <c r="CP10" s="59"/>
      <c r="CQ10" s="59"/>
      <c r="CR10" s="59"/>
      <c r="CS10" s="59"/>
      <c r="CT10" s="59"/>
      <c r="CU10" s="59"/>
      <c r="CV10" s="59"/>
      <c r="CW10" s="59"/>
      <c r="CX10" s="59"/>
      <c r="CY10" s="59"/>
      <c r="CZ10" s="59"/>
      <c r="DA10" s="59"/>
      <c r="DB10" s="59"/>
      <c r="DC10" s="59"/>
      <c r="DD10" s="59"/>
      <c r="DE10" s="59"/>
      <c r="DF10" s="59"/>
      <c r="DG10" s="59"/>
      <c r="DH10" s="59"/>
      <c r="DI10" s="59"/>
      <c r="DJ10" s="59"/>
      <c r="DK10" s="59"/>
      <c r="DL10" s="59"/>
      <c r="DM10" s="59"/>
      <c r="DN10" s="59"/>
      <c r="DO10" s="59"/>
      <c r="DP10" s="59"/>
      <c r="DQ10" s="59"/>
      <c r="DR10" s="59"/>
      <c r="DS10" s="59"/>
      <c r="DT10" s="59"/>
      <c r="DU10" s="59"/>
      <c r="DV10" s="59"/>
      <c r="DW10" s="59"/>
      <c r="DX10" s="59"/>
      <c r="DY10" s="59"/>
      <c r="DZ10" s="59"/>
      <c r="EA10" s="59"/>
      <c r="EB10" s="59"/>
      <c r="EC10" s="59"/>
      <c r="ED10" s="59"/>
      <c r="EE10" s="59"/>
      <c r="EF10" s="59"/>
      <c r="EG10" s="59"/>
      <c r="EH10" s="59"/>
      <c r="EI10" s="59"/>
      <c r="EJ10" s="59"/>
      <c r="EK10" s="59"/>
      <c r="EL10" s="59"/>
      <c r="EM10" s="59"/>
      <c r="EN10" s="59"/>
      <c r="EO10" s="59"/>
      <c r="EP10" s="59"/>
      <c r="EQ10" s="59"/>
      <c r="ER10" s="59"/>
      <c r="ES10" s="59"/>
      <c r="ET10" s="59"/>
      <c r="EU10" s="59"/>
      <c r="EV10" s="59"/>
      <c r="EW10" s="59"/>
      <c r="EX10" s="59"/>
      <c r="EY10" s="59"/>
      <c r="EZ10" s="59"/>
      <c r="FA10" s="59"/>
      <c r="FB10" s="59"/>
      <c r="FC10" s="59"/>
      <c r="FD10" s="59"/>
      <c r="FE10" s="59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60" t="s">
        <v>30</v>
      </c>
      <c r="AC12" s="60"/>
      <c r="AD12" s="60"/>
      <c r="AE12" s="60"/>
      <c r="AF12" s="60"/>
      <c r="AG12" s="60"/>
      <c r="AH12" s="60"/>
      <c r="AI12" s="60"/>
      <c r="AJ12" s="60"/>
      <c r="AK12" s="60"/>
      <c r="AL12" s="60"/>
      <c r="AM12" s="60"/>
      <c r="AN12" s="60"/>
      <c r="AO12" s="60"/>
      <c r="AP12" s="60"/>
      <c r="AQ12" s="60"/>
      <c r="AR12" s="60"/>
      <c r="AS12" s="60"/>
      <c r="AT12" s="60"/>
      <c r="AU12" s="60"/>
      <c r="AV12" s="60"/>
      <c r="AW12" s="60"/>
      <c r="AX12" s="60"/>
      <c r="AY12" s="60"/>
      <c r="AZ12" s="60"/>
      <c r="BA12" s="60"/>
      <c r="BB12" s="60"/>
      <c r="BC12" s="60"/>
      <c r="BD12" s="60"/>
      <c r="BE12" s="60"/>
      <c r="BF12" s="60"/>
      <c r="BG12" s="60"/>
      <c r="BH12" s="60"/>
      <c r="BI12" s="60"/>
      <c r="BJ12" s="60"/>
      <c r="BK12" s="60"/>
      <c r="BL12" s="60"/>
      <c r="BM12" s="60"/>
      <c r="BN12" s="60"/>
      <c r="BO12" s="60"/>
      <c r="BP12" s="60"/>
      <c r="BQ12" s="60"/>
      <c r="BR12" s="60"/>
      <c r="BS12" s="60"/>
      <c r="BT12" s="60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60" t="s">
        <v>31</v>
      </c>
      <c r="Z14" s="60"/>
      <c r="AA14" s="60"/>
      <c r="AB14" s="60"/>
      <c r="AC14" s="60"/>
      <c r="AD14" s="60"/>
      <c r="AE14" s="60"/>
      <c r="AF14" s="60"/>
      <c r="AG14" s="60"/>
      <c r="AH14" s="60"/>
      <c r="AI14" s="60"/>
      <c r="AJ14" s="60"/>
      <c r="AK14" s="60"/>
      <c r="AL14" s="60"/>
      <c r="AM14" s="60"/>
      <c r="AN14" s="60"/>
      <c r="AO14" s="60"/>
      <c r="AP14" s="60"/>
      <c r="AQ14" s="60"/>
      <c r="AR14" s="60"/>
      <c r="AS14" s="60"/>
      <c r="AT14" s="60"/>
      <c r="AU14" s="60"/>
      <c r="AV14" s="60"/>
      <c r="AW14" s="60"/>
      <c r="AX14" s="60"/>
      <c r="AY14" s="60"/>
      <c r="AZ14" s="60"/>
      <c r="BA14" s="60"/>
      <c r="BB14" s="60"/>
      <c r="BC14" s="60"/>
      <c r="BD14" s="60"/>
      <c r="BE14" s="60"/>
      <c r="BF14" s="60"/>
      <c r="BG14" s="60"/>
      <c r="BH14" s="60"/>
      <c r="BI14" s="60"/>
      <c r="BJ14" s="60"/>
      <c r="BK14" s="60"/>
      <c r="BL14" s="60"/>
      <c r="BM14" s="60"/>
      <c r="BN14" s="60"/>
      <c r="BO14" s="60"/>
      <c r="BP14" s="60"/>
      <c r="BQ14" s="60"/>
      <c r="BR14" s="60"/>
      <c r="BS14" s="60"/>
      <c r="BT14" s="60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48" t="s">
        <v>51</v>
      </c>
      <c r="U16" s="48"/>
      <c r="V16" s="48"/>
      <c r="W16" s="48"/>
      <c r="X16" s="48"/>
      <c r="Y16" s="48"/>
      <c r="Z16" s="48"/>
      <c r="AA16" s="48"/>
      <c r="AB16" s="48"/>
      <c r="AC16" s="48"/>
      <c r="AD16" s="48"/>
      <c r="AE16" s="48"/>
      <c r="AF16" s="48"/>
      <c r="AG16" s="48"/>
      <c r="AH16" s="48"/>
      <c r="AI16" s="48"/>
      <c r="AJ16" s="48"/>
      <c r="AK16" s="48"/>
      <c r="AL16" s="48"/>
      <c r="AM16" s="48"/>
      <c r="AN16" s="48"/>
      <c r="AO16" s="48"/>
      <c r="AP16" s="48"/>
      <c r="AQ16" s="48"/>
      <c r="AR16" s="48"/>
      <c r="AS16" s="48"/>
      <c r="AT16" s="48"/>
      <c r="AU16" s="48"/>
      <c r="AV16" s="48"/>
      <c r="AW16" s="48"/>
      <c r="AX16" s="48"/>
      <c r="AY16" s="48"/>
      <c r="AZ16" s="48"/>
      <c r="BA16" s="48"/>
      <c r="BB16" s="48"/>
      <c r="BC16" s="48"/>
      <c r="BD16" s="48"/>
      <c r="BE16" s="48"/>
      <c r="BF16" s="48"/>
      <c r="BG16" s="48"/>
      <c r="BH16" s="48"/>
      <c r="BI16" s="48"/>
      <c r="BJ16" s="48"/>
      <c r="BK16" s="48"/>
      <c r="BL16" s="48"/>
      <c r="BM16" s="48"/>
      <c r="BN16" s="48"/>
      <c r="BO16" s="48"/>
      <c r="BP16" s="48"/>
      <c r="BQ16" s="48"/>
      <c r="BR16" s="48"/>
      <c r="BS16" s="48"/>
      <c r="BT16" s="48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49"/>
      <c r="B18" s="50"/>
      <c r="C18" s="50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1"/>
      <c r="R18" s="26"/>
      <c r="S18" s="27"/>
      <c r="T18" s="27"/>
      <c r="U18" s="27"/>
      <c r="V18" s="27"/>
      <c r="W18" s="27"/>
      <c r="X18" s="27"/>
      <c r="Y18" s="27"/>
      <c r="Z18" s="27"/>
      <c r="AA18" s="27"/>
      <c r="AB18" s="27"/>
      <c r="AC18" s="27"/>
      <c r="AD18" s="27"/>
      <c r="AE18" s="27"/>
      <c r="AF18" s="27"/>
      <c r="AG18" s="27"/>
      <c r="AH18" s="27"/>
      <c r="AI18" s="28"/>
      <c r="AJ18" s="26" t="s">
        <v>15</v>
      </c>
      <c r="AK18" s="27"/>
      <c r="AL18" s="27"/>
      <c r="AM18" s="27"/>
      <c r="AN18" s="27"/>
      <c r="AO18" s="27"/>
      <c r="AP18" s="27"/>
      <c r="AQ18" s="27"/>
      <c r="AR18" s="27"/>
      <c r="AS18" s="27"/>
      <c r="AT18" s="27"/>
      <c r="AU18" s="27"/>
      <c r="AV18" s="27"/>
      <c r="AW18" s="27"/>
      <c r="AX18" s="27"/>
      <c r="AY18" s="27"/>
      <c r="AZ18" s="27"/>
      <c r="BA18" s="28"/>
      <c r="BB18" s="35" t="s">
        <v>20</v>
      </c>
      <c r="BC18" s="36"/>
      <c r="BD18" s="36"/>
      <c r="BE18" s="36"/>
      <c r="BF18" s="36"/>
      <c r="BG18" s="36"/>
      <c r="BH18" s="36"/>
      <c r="BI18" s="36"/>
      <c r="BJ18" s="36"/>
      <c r="BK18" s="36"/>
      <c r="BL18" s="36"/>
      <c r="BM18" s="36"/>
      <c r="BN18" s="36"/>
      <c r="BO18" s="36"/>
      <c r="BP18" s="36"/>
      <c r="BQ18" s="36"/>
      <c r="BR18" s="36"/>
      <c r="BS18" s="36"/>
      <c r="BT18" s="36"/>
      <c r="BU18" s="36"/>
      <c r="BV18" s="36"/>
      <c r="BW18" s="36"/>
      <c r="BX18" s="36"/>
      <c r="BY18" s="36"/>
      <c r="BZ18" s="36"/>
      <c r="CA18" s="36"/>
      <c r="CB18" s="36"/>
      <c r="CC18" s="36"/>
      <c r="CD18" s="36"/>
      <c r="CE18" s="36"/>
      <c r="CF18" s="36"/>
      <c r="CG18" s="37"/>
      <c r="CH18" s="26" t="s">
        <v>21</v>
      </c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27"/>
      <c r="CW18" s="27"/>
      <c r="CX18" s="27"/>
      <c r="CY18" s="27"/>
      <c r="CZ18" s="27"/>
      <c r="DA18" s="27"/>
      <c r="DB18" s="28"/>
      <c r="DC18" s="26" t="s">
        <v>22</v>
      </c>
      <c r="DD18" s="27"/>
      <c r="DE18" s="27"/>
      <c r="DF18" s="27"/>
      <c r="DG18" s="27"/>
      <c r="DH18" s="27"/>
      <c r="DI18" s="27"/>
      <c r="DJ18" s="27"/>
      <c r="DK18" s="27"/>
      <c r="DL18" s="27"/>
      <c r="DM18" s="27"/>
      <c r="DN18" s="27"/>
      <c r="DO18" s="27"/>
      <c r="DP18" s="27"/>
      <c r="DQ18" s="27"/>
      <c r="DR18" s="27"/>
      <c r="DS18" s="27"/>
      <c r="DT18" s="28"/>
      <c r="DU18" s="35" t="s">
        <v>23</v>
      </c>
      <c r="DV18" s="36"/>
      <c r="DW18" s="36"/>
      <c r="DX18" s="36"/>
      <c r="DY18" s="36"/>
      <c r="DZ18" s="36"/>
      <c r="EA18" s="36"/>
      <c r="EB18" s="36"/>
      <c r="EC18" s="36"/>
      <c r="ED18" s="36"/>
      <c r="EE18" s="36"/>
      <c r="EF18" s="36"/>
      <c r="EG18" s="36"/>
      <c r="EH18" s="36"/>
      <c r="EI18" s="36"/>
      <c r="EJ18" s="36"/>
      <c r="EK18" s="36"/>
      <c r="EL18" s="36"/>
      <c r="EM18" s="36"/>
      <c r="EN18" s="37"/>
      <c r="EO18" s="26" t="s">
        <v>24</v>
      </c>
      <c r="EP18" s="27"/>
      <c r="EQ18" s="27"/>
      <c r="ER18" s="27"/>
      <c r="ES18" s="27"/>
      <c r="ET18" s="27"/>
      <c r="EU18" s="27"/>
      <c r="EV18" s="27"/>
      <c r="EW18" s="27"/>
      <c r="EX18" s="27"/>
      <c r="EY18" s="27"/>
      <c r="EZ18" s="27"/>
      <c r="FA18" s="27"/>
      <c r="FB18" s="27"/>
      <c r="FC18" s="27"/>
      <c r="FD18" s="27"/>
      <c r="FE18" s="28"/>
    </row>
    <row r="19" spans="1:161" s="9" customFormat="1" ht="15" customHeight="1" x14ac:dyDescent="0.2">
      <c r="A19" s="52"/>
      <c r="B19" s="53"/>
      <c r="C19" s="53"/>
      <c r="D19" s="53"/>
      <c r="E19" s="53"/>
      <c r="F19" s="53"/>
      <c r="G19" s="53"/>
      <c r="H19" s="53"/>
      <c r="I19" s="53"/>
      <c r="J19" s="53"/>
      <c r="K19" s="53"/>
      <c r="L19" s="53"/>
      <c r="M19" s="53"/>
      <c r="N19" s="53"/>
      <c r="O19" s="53"/>
      <c r="P19" s="53"/>
      <c r="Q19" s="54"/>
      <c r="R19" s="29"/>
      <c r="S19" s="30"/>
      <c r="T19" s="30"/>
      <c r="U19" s="30"/>
      <c r="V19" s="30"/>
      <c r="W19" s="30"/>
      <c r="X19" s="30"/>
      <c r="Y19" s="30"/>
      <c r="Z19" s="30"/>
      <c r="AA19" s="30"/>
      <c r="AB19" s="30"/>
      <c r="AC19" s="30"/>
      <c r="AD19" s="30"/>
      <c r="AE19" s="30"/>
      <c r="AF19" s="30"/>
      <c r="AG19" s="30"/>
      <c r="AH19" s="30"/>
      <c r="AI19" s="31"/>
      <c r="AJ19" s="29"/>
      <c r="AK19" s="30"/>
      <c r="AL19" s="30"/>
      <c r="AM19" s="30"/>
      <c r="AN19" s="30"/>
      <c r="AO19" s="30"/>
      <c r="AP19" s="30"/>
      <c r="AQ19" s="30"/>
      <c r="AR19" s="30"/>
      <c r="AS19" s="30"/>
      <c r="AT19" s="30"/>
      <c r="AU19" s="30"/>
      <c r="AV19" s="30"/>
      <c r="AW19" s="30"/>
      <c r="AX19" s="30"/>
      <c r="AY19" s="30"/>
      <c r="AZ19" s="30"/>
      <c r="BA19" s="31"/>
      <c r="BB19" s="38" t="s">
        <v>16</v>
      </c>
      <c r="BC19" s="39"/>
      <c r="BD19" s="39"/>
      <c r="BE19" s="39"/>
      <c r="BF19" s="39"/>
      <c r="BG19" s="39"/>
      <c r="BH19" s="39"/>
      <c r="BI19" s="39"/>
      <c r="BJ19" s="39"/>
      <c r="BK19" s="39"/>
      <c r="BL19" s="39"/>
      <c r="BM19" s="39"/>
      <c r="BN19" s="39"/>
      <c r="BO19" s="39"/>
      <c r="BP19" s="39"/>
      <c r="BQ19" s="40"/>
      <c r="BR19" s="38" t="s">
        <v>17</v>
      </c>
      <c r="BS19" s="39"/>
      <c r="BT19" s="39"/>
      <c r="BU19" s="39"/>
      <c r="BV19" s="39"/>
      <c r="BW19" s="39"/>
      <c r="BX19" s="39"/>
      <c r="BY19" s="39"/>
      <c r="BZ19" s="39"/>
      <c r="CA19" s="39"/>
      <c r="CB19" s="39"/>
      <c r="CC19" s="39"/>
      <c r="CD19" s="39"/>
      <c r="CE19" s="39"/>
      <c r="CF19" s="39"/>
      <c r="CG19" s="40"/>
      <c r="CH19" s="29"/>
      <c r="CI19" s="30"/>
      <c r="CJ19" s="30"/>
      <c r="CK19" s="30"/>
      <c r="CL19" s="30"/>
      <c r="CM19" s="30"/>
      <c r="CN19" s="30"/>
      <c r="CO19" s="30"/>
      <c r="CP19" s="30"/>
      <c r="CQ19" s="30"/>
      <c r="CR19" s="30"/>
      <c r="CS19" s="30"/>
      <c r="CT19" s="30"/>
      <c r="CU19" s="30"/>
      <c r="CV19" s="30"/>
      <c r="CW19" s="30"/>
      <c r="CX19" s="30"/>
      <c r="CY19" s="30"/>
      <c r="CZ19" s="30"/>
      <c r="DA19" s="30"/>
      <c r="DB19" s="31"/>
      <c r="DC19" s="29"/>
      <c r="DD19" s="30"/>
      <c r="DE19" s="30"/>
      <c r="DF19" s="30"/>
      <c r="DG19" s="30"/>
      <c r="DH19" s="30"/>
      <c r="DI19" s="30"/>
      <c r="DJ19" s="30"/>
      <c r="DK19" s="30"/>
      <c r="DL19" s="30"/>
      <c r="DM19" s="30"/>
      <c r="DN19" s="30"/>
      <c r="DO19" s="30"/>
      <c r="DP19" s="30"/>
      <c r="DQ19" s="30"/>
      <c r="DR19" s="30"/>
      <c r="DS19" s="30"/>
      <c r="DT19" s="31"/>
      <c r="DU19" s="41" t="s">
        <v>18</v>
      </c>
      <c r="DV19" s="42"/>
      <c r="DW19" s="42"/>
      <c r="DX19" s="42"/>
      <c r="DY19" s="42"/>
      <c r="DZ19" s="42"/>
      <c r="EA19" s="42"/>
      <c r="EB19" s="42"/>
      <c r="EC19" s="42"/>
      <c r="ED19" s="43"/>
      <c r="EE19" s="41" t="s">
        <v>19</v>
      </c>
      <c r="EF19" s="42"/>
      <c r="EG19" s="42"/>
      <c r="EH19" s="42"/>
      <c r="EI19" s="42"/>
      <c r="EJ19" s="42"/>
      <c r="EK19" s="42"/>
      <c r="EL19" s="42"/>
      <c r="EM19" s="42"/>
      <c r="EN19" s="43"/>
      <c r="EO19" s="29"/>
      <c r="EP19" s="30"/>
      <c r="EQ19" s="30"/>
      <c r="ER19" s="30"/>
      <c r="ES19" s="30"/>
      <c r="ET19" s="30"/>
      <c r="EU19" s="30"/>
      <c r="EV19" s="30"/>
      <c r="EW19" s="30"/>
      <c r="EX19" s="30"/>
      <c r="EY19" s="30"/>
      <c r="EZ19" s="30"/>
      <c r="FA19" s="30"/>
      <c r="FB19" s="30"/>
      <c r="FC19" s="30"/>
      <c r="FD19" s="30"/>
      <c r="FE19" s="31"/>
    </row>
    <row r="20" spans="1:161" s="9" customFormat="1" ht="15" customHeight="1" x14ac:dyDescent="0.2">
      <c r="A20" s="55"/>
      <c r="B20" s="56"/>
      <c r="C20" s="56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7"/>
      <c r="R20" s="32"/>
      <c r="S20" s="33"/>
      <c r="T20" s="33"/>
      <c r="U20" s="33"/>
      <c r="V20" s="33"/>
      <c r="W20" s="33"/>
      <c r="X20" s="33"/>
      <c r="Y20" s="33"/>
      <c r="Z20" s="33"/>
      <c r="AA20" s="33"/>
      <c r="AB20" s="33"/>
      <c r="AC20" s="33"/>
      <c r="AD20" s="33"/>
      <c r="AE20" s="33"/>
      <c r="AF20" s="33"/>
      <c r="AG20" s="33"/>
      <c r="AH20" s="33"/>
      <c r="AI20" s="34"/>
      <c r="AJ20" s="32"/>
      <c r="AK20" s="33"/>
      <c r="AL20" s="33"/>
      <c r="AM20" s="33"/>
      <c r="AN20" s="33"/>
      <c r="AO20" s="33"/>
      <c r="AP20" s="33"/>
      <c r="AQ20" s="33"/>
      <c r="AR20" s="33"/>
      <c r="AS20" s="33"/>
      <c r="AT20" s="33"/>
      <c r="AU20" s="33"/>
      <c r="AV20" s="33"/>
      <c r="AW20" s="33"/>
      <c r="AX20" s="33"/>
      <c r="AY20" s="33"/>
      <c r="AZ20" s="33"/>
      <c r="BA20" s="34"/>
      <c r="BB20" s="47" t="s">
        <v>18</v>
      </c>
      <c r="BC20" s="47"/>
      <c r="BD20" s="47"/>
      <c r="BE20" s="47"/>
      <c r="BF20" s="47"/>
      <c r="BG20" s="47"/>
      <c r="BH20" s="47"/>
      <c r="BI20" s="47"/>
      <c r="BJ20" s="47" t="s">
        <v>19</v>
      </c>
      <c r="BK20" s="47"/>
      <c r="BL20" s="47"/>
      <c r="BM20" s="47"/>
      <c r="BN20" s="47"/>
      <c r="BO20" s="47"/>
      <c r="BP20" s="47"/>
      <c r="BQ20" s="47"/>
      <c r="BR20" s="47" t="s">
        <v>18</v>
      </c>
      <c r="BS20" s="47"/>
      <c r="BT20" s="47"/>
      <c r="BU20" s="47"/>
      <c r="BV20" s="47"/>
      <c r="BW20" s="47"/>
      <c r="BX20" s="47"/>
      <c r="BY20" s="47"/>
      <c r="BZ20" s="47" t="s">
        <v>19</v>
      </c>
      <c r="CA20" s="47"/>
      <c r="CB20" s="47"/>
      <c r="CC20" s="47"/>
      <c r="CD20" s="47"/>
      <c r="CE20" s="47"/>
      <c r="CF20" s="47"/>
      <c r="CG20" s="47"/>
      <c r="CH20" s="32"/>
      <c r="CI20" s="33"/>
      <c r="CJ20" s="33"/>
      <c r="CK20" s="33"/>
      <c r="CL20" s="33"/>
      <c r="CM20" s="33"/>
      <c r="CN20" s="33"/>
      <c r="CO20" s="33"/>
      <c r="CP20" s="33"/>
      <c r="CQ20" s="33"/>
      <c r="CR20" s="33"/>
      <c r="CS20" s="33"/>
      <c r="CT20" s="33"/>
      <c r="CU20" s="33"/>
      <c r="CV20" s="33"/>
      <c r="CW20" s="33"/>
      <c r="CX20" s="33"/>
      <c r="CY20" s="33"/>
      <c r="CZ20" s="33"/>
      <c r="DA20" s="33"/>
      <c r="DB20" s="34"/>
      <c r="DC20" s="32"/>
      <c r="DD20" s="33"/>
      <c r="DE20" s="33"/>
      <c r="DF20" s="33"/>
      <c r="DG20" s="33"/>
      <c r="DH20" s="33"/>
      <c r="DI20" s="33"/>
      <c r="DJ20" s="33"/>
      <c r="DK20" s="33"/>
      <c r="DL20" s="33"/>
      <c r="DM20" s="33"/>
      <c r="DN20" s="33"/>
      <c r="DO20" s="33"/>
      <c r="DP20" s="33"/>
      <c r="DQ20" s="33"/>
      <c r="DR20" s="33"/>
      <c r="DS20" s="33"/>
      <c r="DT20" s="34"/>
      <c r="DU20" s="44"/>
      <c r="DV20" s="45"/>
      <c r="DW20" s="45"/>
      <c r="DX20" s="45"/>
      <c r="DY20" s="45"/>
      <c r="DZ20" s="45"/>
      <c r="EA20" s="45"/>
      <c r="EB20" s="45"/>
      <c r="EC20" s="45"/>
      <c r="ED20" s="46"/>
      <c r="EE20" s="44"/>
      <c r="EF20" s="45"/>
      <c r="EG20" s="45"/>
      <c r="EH20" s="45"/>
      <c r="EI20" s="45"/>
      <c r="EJ20" s="45"/>
      <c r="EK20" s="45"/>
      <c r="EL20" s="45"/>
      <c r="EM20" s="45"/>
      <c r="EN20" s="46"/>
      <c r="EO20" s="32"/>
      <c r="EP20" s="33"/>
      <c r="EQ20" s="33"/>
      <c r="ER20" s="33"/>
      <c r="ES20" s="33"/>
      <c r="ET20" s="33"/>
      <c r="EU20" s="33"/>
      <c r="EV20" s="33"/>
      <c r="EW20" s="33"/>
      <c r="EX20" s="33"/>
      <c r="EY20" s="33"/>
      <c r="EZ20" s="33"/>
      <c r="FA20" s="33"/>
      <c r="FB20" s="33"/>
      <c r="FC20" s="33"/>
      <c r="FD20" s="33"/>
      <c r="FE20" s="34"/>
    </row>
    <row r="21" spans="1:161" s="9" customFormat="1" ht="14.25" customHeight="1" x14ac:dyDescent="0.2">
      <c r="A21" s="23">
        <v>1</v>
      </c>
      <c r="B21" s="24"/>
      <c r="C21" s="24"/>
      <c r="D21" s="24"/>
      <c r="E21" s="24"/>
      <c r="F21" s="24"/>
      <c r="G21" s="24"/>
      <c r="H21" s="24"/>
      <c r="I21" s="24"/>
      <c r="J21" s="24"/>
      <c r="K21" s="24"/>
      <c r="L21" s="24"/>
      <c r="M21" s="24"/>
      <c r="N21" s="24"/>
      <c r="O21" s="24"/>
      <c r="P21" s="24"/>
      <c r="Q21" s="25"/>
      <c r="R21" s="23">
        <v>2</v>
      </c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5"/>
      <c r="AJ21" s="16">
        <v>3</v>
      </c>
      <c r="AK21" s="16"/>
      <c r="AL21" s="16"/>
      <c r="AM21" s="16"/>
      <c r="AN21" s="16"/>
      <c r="AO21" s="16"/>
      <c r="AP21" s="16"/>
      <c r="AQ21" s="16"/>
      <c r="AR21" s="16"/>
      <c r="AS21" s="16"/>
      <c r="AT21" s="16"/>
      <c r="AU21" s="16"/>
      <c r="AV21" s="16"/>
      <c r="AW21" s="16"/>
      <c r="AX21" s="16"/>
      <c r="AY21" s="16"/>
      <c r="AZ21" s="16"/>
      <c r="BA21" s="16"/>
      <c r="BB21" s="16">
        <v>4</v>
      </c>
      <c r="BC21" s="16"/>
      <c r="BD21" s="16"/>
      <c r="BE21" s="16"/>
      <c r="BF21" s="16"/>
      <c r="BG21" s="16"/>
      <c r="BH21" s="16"/>
      <c r="BI21" s="16"/>
      <c r="BJ21" s="16">
        <v>5</v>
      </c>
      <c r="BK21" s="16"/>
      <c r="BL21" s="16"/>
      <c r="BM21" s="16"/>
      <c r="BN21" s="16"/>
      <c r="BO21" s="16"/>
      <c r="BP21" s="16"/>
      <c r="BQ21" s="16"/>
      <c r="BR21" s="16">
        <v>6</v>
      </c>
      <c r="BS21" s="16"/>
      <c r="BT21" s="16"/>
      <c r="BU21" s="16"/>
      <c r="BV21" s="16"/>
      <c r="BW21" s="16"/>
      <c r="BX21" s="16"/>
      <c r="BY21" s="16"/>
      <c r="BZ21" s="16">
        <v>7</v>
      </c>
      <c r="CA21" s="16"/>
      <c r="CB21" s="16"/>
      <c r="CC21" s="16"/>
      <c r="CD21" s="16"/>
      <c r="CE21" s="16"/>
      <c r="CF21" s="16"/>
      <c r="CG21" s="16"/>
      <c r="CH21" s="16">
        <v>8</v>
      </c>
      <c r="CI21" s="16"/>
      <c r="CJ21" s="16"/>
      <c r="CK21" s="16"/>
      <c r="CL21" s="16"/>
      <c r="CM21" s="16"/>
      <c r="CN21" s="16"/>
      <c r="CO21" s="16"/>
      <c r="CP21" s="16"/>
      <c r="CQ21" s="16"/>
      <c r="CR21" s="16"/>
      <c r="CS21" s="16"/>
      <c r="CT21" s="16"/>
      <c r="CU21" s="16"/>
      <c r="CV21" s="16"/>
      <c r="CW21" s="16"/>
      <c r="CX21" s="16"/>
      <c r="CY21" s="16"/>
      <c r="CZ21" s="16"/>
      <c r="DA21" s="16"/>
      <c r="DB21" s="16"/>
      <c r="DC21" s="16">
        <v>9</v>
      </c>
      <c r="DD21" s="16"/>
      <c r="DE21" s="16"/>
      <c r="DF21" s="16"/>
      <c r="DG21" s="16"/>
      <c r="DH21" s="16"/>
      <c r="DI21" s="16"/>
      <c r="DJ21" s="16"/>
      <c r="DK21" s="16"/>
      <c r="DL21" s="16"/>
      <c r="DM21" s="16"/>
      <c r="DN21" s="16"/>
      <c r="DO21" s="16"/>
      <c r="DP21" s="16"/>
      <c r="DQ21" s="16"/>
      <c r="DR21" s="16"/>
      <c r="DS21" s="16"/>
      <c r="DT21" s="16"/>
      <c r="DU21" s="16">
        <v>10</v>
      </c>
      <c r="DV21" s="16"/>
      <c r="DW21" s="16"/>
      <c r="DX21" s="16"/>
      <c r="DY21" s="16"/>
      <c r="DZ21" s="16"/>
      <c r="EA21" s="16"/>
      <c r="EB21" s="16"/>
      <c r="EC21" s="16"/>
      <c r="ED21" s="16"/>
      <c r="EE21" s="16">
        <v>11</v>
      </c>
      <c r="EF21" s="16"/>
      <c r="EG21" s="16"/>
      <c r="EH21" s="16"/>
      <c r="EI21" s="16"/>
      <c r="EJ21" s="16"/>
      <c r="EK21" s="16"/>
      <c r="EL21" s="16"/>
      <c r="EM21" s="16"/>
      <c r="EN21" s="16"/>
      <c r="EO21" s="16">
        <v>12</v>
      </c>
      <c r="EP21" s="16"/>
      <c r="EQ21" s="16"/>
      <c r="ER21" s="16"/>
      <c r="ES21" s="16"/>
      <c r="ET21" s="16"/>
      <c r="EU21" s="16"/>
      <c r="EV21" s="16"/>
      <c r="EW21" s="16"/>
      <c r="EX21" s="16"/>
      <c r="EY21" s="16"/>
      <c r="EZ21" s="16"/>
      <c r="FA21" s="16"/>
      <c r="FB21" s="16"/>
      <c r="FC21" s="16"/>
      <c r="FD21" s="16"/>
      <c r="FE21" s="16"/>
    </row>
    <row r="22" spans="1:161" s="9" customFormat="1" ht="13.5" customHeight="1" x14ac:dyDescent="0.2">
      <c r="A22" s="10"/>
      <c r="B22" s="17" t="s">
        <v>11</v>
      </c>
      <c r="C22" s="17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  <c r="O22" s="17"/>
      <c r="P22" s="17"/>
      <c r="Q22" s="18"/>
      <c r="R22" s="10"/>
      <c r="S22" s="19" t="s">
        <v>12</v>
      </c>
      <c r="T22" s="19"/>
      <c r="U22" s="19"/>
      <c r="V22" s="19"/>
      <c r="W22" s="19"/>
      <c r="X22" s="19"/>
      <c r="Y22" s="19"/>
      <c r="Z22" s="19"/>
      <c r="AA22" s="19"/>
      <c r="AB22" s="19"/>
      <c r="AC22" s="19"/>
      <c r="AD22" s="19"/>
      <c r="AE22" s="19"/>
      <c r="AF22" s="19"/>
      <c r="AG22" s="19"/>
      <c r="AH22" s="19"/>
      <c r="AI22" s="20"/>
      <c r="AJ22" s="16">
        <v>2.2000000000000002</v>
      </c>
      <c r="AK22" s="16"/>
      <c r="AL22" s="16"/>
      <c r="AM22" s="16"/>
      <c r="AN22" s="16"/>
      <c r="AO22" s="16"/>
      <c r="AP22" s="16"/>
      <c r="AQ22" s="16"/>
      <c r="AR22" s="16"/>
      <c r="AS22" s="16"/>
      <c r="AT22" s="16"/>
      <c r="AU22" s="16"/>
      <c r="AV22" s="16"/>
      <c r="AW22" s="16"/>
      <c r="AX22" s="16"/>
      <c r="AY22" s="16"/>
      <c r="AZ22" s="16"/>
      <c r="BA22" s="16"/>
      <c r="BB22" s="16"/>
      <c r="BC22" s="16"/>
      <c r="BD22" s="16"/>
      <c r="BE22" s="16"/>
      <c r="BF22" s="16"/>
      <c r="BG22" s="16"/>
      <c r="BH22" s="16"/>
      <c r="BI22" s="16"/>
      <c r="BJ22" s="16"/>
      <c r="BK22" s="16"/>
      <c r="BL22" s="16"/>
      <c r="BM22" s="16"/>
      <c r="BN22" s="16"/>
      <c r="BO22" s="16"/>
      <c r="BP22" s="16"/>
      <c r="BQ22" s="16"/>
      <c r="BR22" s="61">
        <v>13</v>
      </c>
      <c r="BS22" s="61"/>
      <c r="BT22" s="61"/>
      <c r="BU22" s="61"/>
      <c r="BV22" s="61"/>
      <c r="BW22" s="61"/>
      <c r="BX22" s="61"/>
      <c r="BY22" s="61"/>
      <c r="BZ22" s="61">
        <v>13</v>
      </c>
      <c r="CA22" s="61"/>
      <c r="CB22" s="61"/>
      <c r="CC22" s="61"/>
      <c r="CD22" s="61"/>
      <c r="CE22" s="61"/>
      <c r="CF22" s="61"/>
      <c r="CG22" s="61"/>
      <c r="CH22" s="16">
        <v>2.2000000000000002</v>
      </c>
      <c r="CI22" s="16"/>
      <c r="CJ22" s="16"/>
      <c r="CK22" s="16"/>
      <c r="CL22" s="16"/>
      <c r="CM22" s="16"/>
      <c r="CN22" s="16"/>
      <c r="CO22" s="16"/>
      <c r="CP22" s="16"/>
      <c r="CQ22" s="16"/>
      <c r="CR22" s="16"/>
      <c r="CS22" s="16"/>
      <c r="CT22" s="16"/>
      <c r="CU22" s="16"/>
      <c r="CV22" s="16"/>
      <c r="CW22" s="16"/>
      <c r="CX22" s="16"/>
      <c r="CY22" s="16"/>
      <c r="CZ22" s="16"/>
      <c r="DA22" s="16"/>
      <c r="DB22" s="16"/>
      <c r="DC22" s="61">
        <v>13</v>
      </c>
      <c r="DD22" s="61"/>
      <c r="DE22" s="61"/>
      <c r="DF22" s="61"/>
      <c r="DG22" s="61"/>
      <c r="DH22" s="61"/>
      <c r="DI22" s="61"/>
      <c r="DJ22" s="61"/>
      <c r="DK22" s="61"/>
      <c r="DL22" s="61"/>
      <c r="DM22" s="61"/>
      <c r="DN22" s="61"/>
      <c r="DO22" s="61"/>
      <c r="DP22" s="61"/>
      <c r="DQ22" s="61"/>
      <c r="DR22" s="61"/>
      <c r="DS22" s="61"/>
      <c r="DT22" s="61"/>
      <c r="DU22" s="16">
        <v>3</v>
      </c>
      <c r="DV22" s="16"/>
      <c r="DW22" s="16"/>
      <c r="DX22" s="16"/>
      <c r="DY22" s="16"/>
      <c r="DZ22" s="16"/>
      <c r="EA22" s="16"/>
      <c r="EB22" s="16"/>
      <c r="EC22" s="16"/>
      <c r="ED22" s="16"/>
      <c r="EE22" s="61">
        <f>1155/744</f>
        <v>1.5524193548387097</v>
      </c>
      <c r="EF22" s="61"/>
      <c r="EG22" s="61"/>
      <c r="EH22" s="61"/>
      <c r="EI22" s="61"/>
      <c r="EJ22" s="61"/>
      <c r="EK22" s="61"/>
      <c r="EL22" s="61"/>
      <c r="EM22" s="61"/>
      <c r="EN22" s="61"/>
      <c r="EO22" s="61">
        <f>AJ22+EE22</f>
        <v>3.7524193548387101</v>
      </c>
      <c r="EP22" s="16"/>
      <c r="EQ22" s="16"/>
      <c r="ER22" s="16"/>
      <c r="ES22" s="16"/>
      <c r="ET22" s="16"/>
      <c r="EU22" s="16"/>
      <c r="EV22" s="16"/>
      <c r="EW22" s="16"/>
      <c r="EX22" s="16"/>
      <c r="EY22" s="16"/>
      <c r="EZ22" s="16"/>
      <c r="FA22" s="16"/>
      <c r="FB22" s="16"/>
      <c r="FC22" s="16"/>
      <c r="FD22" s="16"/>
      <c r="FE22" s="16"/>
    </row>
    <row r="23" spans="1:161" s="9" customFormat="1" ht="39.75" customHeight="1" x14ac:dyDescent="0.2">
      <c r="A23" s="10"/>
      <c r="B23" s="17" t="s">
        <v>33</v>
      </c>
      <c r="C23" s="17"/>
      <c r="D23" s="17"/>
      <c r="E23" s="17"/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8"/>
      <c r="R23" s="10"/>
      <c r="S23" s="19" t="s">
        <v>13</v>
      </c>
      <c r="T23" s="19"/>
      <c r="U23" s="19"/>
      <c r="V23" s="19"/>
      <c r="W23" s="19"/>
      <c r="X23" s="19"/>
      <c r="Y23" s="19"/>
      <c r="Z23" s="19"/>
      <c r="AA23" s="19"/>
      <c r="AB23" s="19"/>
      <c r="AC23" s="19"/>
      <c r="AD23" s="19"/>
      <c r="AE23" s="19"/>
      <c r="AF23" s="19"/>
      <c r="AG23" s="19"/>
      <c r="AH23" s="19"/>
      <c r="AI23" s="20"/>
      <c r="AJ23" s="61">
        <f>705/744</f>
        <v>0.94758064516129037</v>
      </c>
      <c r="AK23" s="61"/>
      <c r="AL23" s="61"/>
      <c r="AM23" s="61"/>
      <c r="AN23" s="61"/>
      <c r="AO23" s="61"/>
      <c r="AP23" s="61"/>
      <c r="AQ23" s="61"/>
      <c r="AR23" s="61"/>
      <c r="AS23" s="61"/>
      <c r="AT23" s="61"/>
      <c r="AU23" s="61"/>
      <c r="AV23" s="61"/>
      <c r="AW23" s="61"/>
      <c r="AX23" s="61"/>
      <c r="AY23" s="61"/>
      <c r="AZ23" s="61"/>
      <c r="BA23" s="61"/>
      <c r="BB23" s="16"/>
      <c r="BC23" s="16"/>
      <c r="BD23" s="16"/>
      <c r="BE23" s="16"/>
      <c r="BF23" s="16"/>
      <c r="BG23" s="16"/>
      <c r="BH23" s="16"/>
      <c r="BI23" s="16"/>
      <c r="BJ23" s="16"/>
      <c r="BK23" s="16"/>
      <c r="BL23" s="16"/>
      <c r="BM23" s="16"/>
      <c r="BN23" s="16"/>
      <c r="BO23" s="16"/>
      <c r="BP23" s="16"/>
      <c r="BQ23" s="16"/>
      <c r="BR23" s="16"/>
      <c r="BS23" s="16"/>
      <c r="BT23" s="16"/>
      <c r="BU23" s="16"/>
      <c r="BV23" s="16"/>
      <c r="BW23" s="16"/>
      <c r="BX23" s="16"/>
      <c r="BY23" s="16"/>
      <c r="BZ23" s="16"/>
      <c r="CA23" s="16"/>
      <c r="CB23" s="16"/>
      <c r="CC23" s="16"/>
      <c r="CD23" s="16"/>
      <c r="CE23" s="16"/>
      <c r="CF23" s="16"/>
      <c r="CG23" s="16"/>
      <c r="CH23" s="16"/>
      <c r="CI23" s="16"/>
      <c r="CJ23" s="16"/>
      <c r="CK23" s="16"/>
      <c r="CL23" s="16"/>
      <c r="CM23" s="16"/>
      <c r="CN23" s="16"/>
      <c r="CO23" s="16"/>
      <c r="CP23" s="16"/>
      <c r="CQ23" s="16"/>
      <c r="CR23" s="16"/>
      <c r="CS23" s="16"/>
      <c r="CT23" s="16"/>
      <c r="CU23" s="16"/>
      <c r="CV23" s="16"/>
      <c r="CW23" s="16"/>
      <c r="CX23" s="16"/>
      <c r="CY23" s="16"/>
      <c r="CZ23" s="16"/>
      <c r="DA23" s="16"/>
      <c r="DB23" s="16"/>
      <c r="DC23" s="16"/>
      <c r="DD23" s="16"/>
      <c r="DE23" s="16"/>
      <c r="DF23" s="16"/>
      <c r="DG23" s="16"/>
      <c r="DH23" s="16"/>
      <c r="DI23" s="16"/>
      <c r="DJ23" s="16"/>
      <c r="DK23" s="16"/>
      <c r="DL23" s="16"/>
      <c r="DM23" s="16"/>
      <c r="DN23" s="16"/>
      <c r="DO23" s="16"/>
      <c r="DP23" s="16"/>
      <c r="DQ23" s="16"/>
      <c r="DR23" s="16"/>
      <c r="DS23" s="16"/>
      <c r="DT23" s="16"/>
      <c r="DU23" s="61">
        <f>714/744</f>
        <v>0.95967741935483875</v>
      </c>
      <c r="DV23" s="61"/>
      <c r="DW23" s="61"/>
      <c r="DX23" s="61"/>
      <c r="DY23" s="61"/>
      <c r="DZ23" s="61"/>
      <c r="EA23" s="61"/>
      <c r="EB23" s="61"/>
      <c r="EC23" s="61"/>
      <c r="ED23" s="61"/>
      <c r="EE23" s="61">
        <v>1</v>
      </c>
      <c r="EF23" s="61"/>
      <c r="EG23" s="61"/>
      <c r="EH23" s="61"/>
      <c r="EI23" s="61"/>
      <c r="EJ23" s="61"/>
      <c r="EK23" s="61"/>
      <c r="EL23" s="61"/>
      <c r="EM23" s="61"/>
      <c r="EN23" s="61"/>
      <c r="EO23" s="61">
        <f>AJ23+EE23</f>
        <v>1.9475806451612905</v>
      </c>
      <c r="EP23" s="61"/>
      <c r="EQ23" s="61"/>
      <c r="ER23" s="61"/>
      <c r="ES23" s="61"/>
      <c r="ET23" s="61"/>
      <c r="EU23" s="61"/>
      <c r="EV23" s="61"/>
      <c r="EW23" s="61"/>
      <c r="EX23" s="61"/>
      <c r="EY23" s="61"/>
      <c r="EZ23" s="61"/>
      <c r="FA23" s="61"/>
      <c r="FB23" s="61"/>
      <c r="FC23" s="61"/>
      <c r="FD23" s="61"/>
      <c r="FE23" s="61"/>
    </row>
    <row r="24" spans="1:161" s="9" customFormat="1" ht="39.75" customHeight="1" x14ac:dyDescent="0.2">
      <c r="A24" s="10"/>
      <c r="B24" s="17"/>
      <c r="C24" s="17"/>
      <c r="D24" s="17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8"/>
      <c r="R24" s="10"/>
      <c r="S24" s="19" t="s">
        <v>14</v>
      </c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  <c r="AE24" s="19"/>
      <c r="AF24" s="19"/>
      <c r="AG24" s="19"/>
      <c r="AH24" s="19"/>
      <c r="AI24" s="20"/>
      <c r="AJ24" s="16"/>
      <c r="AK24" s="16"/>
      <c r="AL24" s="16"/>
      <c r="AM24" s="16"/>
      <c r="AN24" s="16"/>
      <c r="AO24" s="16"/>
      <c r="AP24" s="16"/>
      <c r="AQ24" s="16"/>
      <c r="AR24" s="16"/>
      <c r="AS24" s="16"/>
      <c r="AT24" s="16"/>
      <c r="AU24" s="16"/>
      <c r="AV24" s="16"/>
      <c r="AW24" s="16"/>
      <c r="AX24" s="16"/>
      <c r="AY24" s="16"/>
      <c r="AZ24" s="16"/>
      <c r="BA24" s="16"/>
      <c r="BB24" s="16"/>
      <c r="BC24" s="16"/>
      <c r="BD24" s="16"/>
      <c r="BE24" s="16"/>
      <c r="BF24" s="16"/>
      <c r="BG24" s="16"/>
      <c r="BH24" s="16"/>
      <c r="BI24" s="16"/>
      <c r="BJ24" s="16"/>
      <c r="BK24" s="16"/>
      <c r="BL24" s="16"/>
      <c r="BM24" s="16"/>
      <c r="BN24" s="16"/>
      <c r="BO24" s="16"/>
      <c r="BP24" s="16"/>
      <c r="BQ24" s="16"/>
      <c r="BR24" s="16"/>
      <c r="BS24" s="16"/>
      <c r="BT24" s="16"/>
      <c r="BU24" s="16"/>
      <c r="BV24" s="16"/>
      <c r="BW24" s="16"/>
      <c r="BX24" s="16"/>
      <c r="BY24" s="16"/>
      <c r="BZ24" s="16"/>
      <c r="CA24" s="16"/>
      <c r="CB24" s="16"/>
      <c r="CC24" s="16"/>
      <c r="CD24" s="16"/>
      <c r="CE24" s="16"/>
      <c r="CF24" s="16"/>
      <c r="CG24" s="16"/>
      <c r="CH24" s="16"/>
      <c r="CI24" s="16"/>
      <c r="CJ24" s="16"/>
      <c r="CK24" s="16"/>
      <c r="CL24" s="16"/>
      <c r="CM24" s="16"/>
      <c r="CN24" s="16"/>
      <c r="CO24" s="16"/>
      <c r="CP24" s="16"/>
      <c r="CQ24" s="16"/>
      <c r="CR24" s="16"/>
      <c r="CS24" s="16"/>
      <c r="CT24" s="16"/>
      <c r="CU24" s="16"/>
      <c r="CV24" s="16"/>
      <c r="CW24" s="16"/>
      <c r="CX24" s="16"/>
      <c r="CY24" s="16"/>
      <c r="CZ24" s="16"/>
      <c r="DA24" s="16"/>
      <c r="DB24" s="16"/>
      <c r="DC24" s="16"/>
      <c r="DD24" s="16"/>
      <c r="DE24" s="16"/>
      <c r="DF24" s="16"/>
      <c r="DG24" s="16"/>
      <c r="DH24" s="16"/>
      <c r="DI24" s="16"/>
      <c r="DJ24" s="16"/>
      <c r="DK24" s="16"/>
      <c r="DL24" s="16"/>
      <c r="DM24" s="16"/>
      <c r="DN24" s="16"/>
      <c r="DO24" s="16"/>
      <c r="DP24" s="16"/>
      <c r="DQ24" s="16"/>
      <c r="DR24" s="16"/>
      <c r="DS24" s="16"/>
      <c r="DT24" s="16"/>
      <c r="DU24" s="16"/>
      <c r="DV24" s="16"/>
      <c r="DW24" s="16"/>
      <c r="DX24" s="16"/>
      <c r="DY24" s="16"/>
      <c r="DZ24" s="16"/>
      <c r="EA24" s="16"/>
      <c r="EB24" s="16"/>
      <c r="EC24" s="16"/>
      <c r="ED24" s="16"/>
      <c r="EE24" s="16"/>
      <c r="EF24" s="16"/>
      <c r="EG24" s="16"/>
      <c r="EH24" s="16"/>
      <c r="EI24" s="16"/>
      <c r="EJ24" s="16"/>
      <c r="EK24" s="16"/>
      <c r="EL24" s="16"/>
      <c r="EM24" s="16"/>
      <c r="EN24" s="16"/>
      <c r="EO24" s="16"/>
      <c r="EP24" s="16"/>
      <c r="EQ24" s="16"/>
      <c r="ER24" s="16"/>
      <c r="ES24" s="16"/>
      <c r="ET24" s="16"/>
      <c r="EU24" s="16"/>
      <c r="EV24" s="16"/>
      <c r="EW24" s="16"/>
      <c r="EX24" s="16"/>
      <c r="EY24" s="16"/>
      <c r="EZ24" s="16"/>
      <c r="FA24" s="16"/>
      <c r="FB24" s="16"/>
      <c r="FC24" s="16"/>
      <c r="FD24" s="16"/>
      <c r="FE24" s="16"/>
    </row>
    <row r="25" spans="1:161" s="9" customFormat="1" ht="53.25" customHeight="1" x14ac:dyDescent="0.2">
      <c r="A25" s="10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8"/>
      <c r="R25" s="10"/>
      <c r="S25" s="19" t="s">
        <v>25</v>
      </c>
      <c r="T25" s="19"/>
      <c r="U25" s="19"/>
      <c r="V25" s="19"/>
      <c r="W25" s="19"/>
      <c r="X25" s="19"/>
      <c r="Y25" s="19"/>
      <c r="Z25" s="19"/>
      <c r="AA25" s="19"/>
      <c r="AB25" s="19"/>
      <c r="AC25" s="19"/>
      <c r="AD25" s="19"/>
      <c r="AE25" s="19"/>
      <c r="AF25" s="19"/>
      <c r="AG25" s="19"/>
      <c r="AH25" s="19"/>
      <c r="AI25" s="20"/>
      <c r="AJ25" s="16"/>
      <c r="AK25" s="16"/>
      <c r="AL25" s="16"/>
      <c r="AM25" s="16"/>
      <c r="AN25" s="16"/>
      <c r="AO25" s="16"/>
      <c r="AP25" s="16"/>
      <c r="AQ25" s="16"/>
      <c r="AR25" s="16"/>
      <c r="AS25" s="16"/>
      <c r="AT25" s="16"/>
      <c r="AU25" s="16"/>
      <c r="AV25" s="16"/>
      <c r="AW25" s="16"/>
      <c r="AX25" s="16"/>
      <c r="AY25" s="16"/>
      <c r="AZ25" s="16"/>
      <c r="BA25" s="16"/>
      <c r="BB25" s="16"/>
      <c r="BC25" s="16"/>
      <c r="BD25" s="16"/>
      <c r="BE25" s="16"/>
      <c r="BF25" s="16"/>
      <c r="BG25" s="16"/>
      <c r="BH25" s="16"/>
      <c r="BI25" s="16"/>
      <c r="BJ25" s="16"/>
      <c r="BK25" s="16"/>
      <c r="BL25" s="16"/>
      <c r="BM25" s="16"/>
      <c r="BN25" s="16"/>
      <c r="BO25" s="16"/>
      <c r="BP25" s="16"/>
      <c r="BQ25" s="16"/>
      <c r="BR25" s="16"/>
      <c r="BS25" s="16"/>
      <c r="BT25" s="16"/>
      <c r="BU25" s="16"/>
      <c r="BV25" s="16"/>
      <c r="BW25" s="16"/>
      <c r="BX25" s="16"/>
      <c r="BY25" s="16"/>
      <c r="BZ25" s="16"/>
      <c r="CA25" s="16"/>
      <c r="CB25" s="16"/>
      <c r="CC25" s="16"/>
      <c r="CD25" s="16"/>
      <c r="CE25" s="16"/>
      <c r="CF25" s="16"/>
      <c r="CG25" s="16"/>
      <c r="CH25" s="16"/>
      <c r="CI25" s="16"/>
      <c r="CJ25" s="16"/>
      <c r="CK25" s="16"/>
      <c r="CL25" s="16"/>
      <c r="CM25" s="16"/>
      <c r="CN25" s="16"/>
      <c r="CO25" s="16"/>
      <c r="CP25" s="16"/>
      <c r="CQ25" s="16"/>
      <c r="CR25" s="16"/>
      <c r="CS25" s="16"/>
      <c r="CT25" s="16"/>
      <c r="CU25" s="16"/>
      <c r="CV25" s="16"/>
      <c r="CW25" s="16"/>
      <c r="CX25" s="16"/>
      <c r="CY25" s="16"/>
      <c r="CZ25" s="16"/>
      <c r="DA25" s="16"/>
      <c r="DB25" s="16"/>
      <c r="DC25" s="16"/>
      <c r="DD25" s="16"/>
      <c r="DE25" s="16"/>
      <c r="DF25" s="16"/>
      <c r="DG25" s="16"/>
      <c r="DH25" s="16"/>
      <c r="DI25" s="16"/>
      <c r="DJ25" s="16"/>
      <c r="DK25" s="16"/>
      <c r="DL25" s="16"/>
      <c r="DM25" s="16"/>
      <c r="DN25" s="16"/>
      <c r="DO25" s="16"/>
      <c r="DP25" s="16"/>
      <c r="DQ25" s="16"/>
      <c r="DR25" s="16"/>
      <c r="DS25" s="16"/>
      <c r="DT25" s="16"/>
      <c r="DU25" s="16"/>
      <c r="DV25" s="16"/>
      <c r="DW25" s="16"/>
      <c r="DX25" s="16"/>
      <c r="DY25" s="16"/>
      <c r="DZ25" s="16"/>
      <c r="EA25" s="16"/>
      <c r="EB25" s="16"/>
      <c r="EC25" s="16"/>
      <c r="ED25" s="16"/>
      <c r="EE25" s="16"/>
      <c r="EF25" s="16"/>
      <c r="EG25" s="16"/>
      <c r="EH25" s="16"/>
      <c r="EI25" s="16"/>
      <c r="EJ25" s="16"/>
      <c r="EK25" s="16"/>
      <c r="EL25" s="16"/>
      <c r="EM25" s="16"/>
      <c r="EN25" s="16"/>
      <c r="EO25" s="16"/>
      <c r="EP25" s="16"/>
      <c r="EQ25" s="16"/>
      <c r="ER25" s="16"/>
      <c r="ES25" s="16"/>
      <c r="ET25" s="16"/>
      <c r="EU25" s="16"/>
      <c r="EV25" s="16"/>
      <c r="EW25" s="16"/>
      <c r="EX25" s="16"/>
      <c r="EY25" s="16"/>
      <c r="EZ25" s="16"/>
      <c r="FA25" s="16"/>
      <c r="FB25" s="16"/>
      <c r="FC25" s="16"/>
      <c r="FD25" s="16"/>
      <c r="FE25" s="16"/>
    </row>
    <row r="26" spans="1:161" s="9" customFormat="1" ht="57" customHeight="1" x14ac:dyDescent="0.2">
      <c r="A26" s="10"/>
      <c r="B26" s="21" t="s">
        <v>26</v>
      </c>
      <c r="C26" s="21"/>
      <c r="D26" s="21"/>
      <c r="E26" s="21"/>
      <c r="F26" s="21"/>
      <c r="G26" s="21"/>
      <c r="H26" s="21"/>
      <c r="I26" s="21"/>
      <c r="J26" s="21"/>
      <c r="K26" s="21"/>
      <c r="L26" s="21"/>
      <c r="M26" s="21"/>
      <c r="N26" s="21"/>
      <c r="O26" s="21"/>
      <c r="P26" s="21"/>
      <c r="Q26" s="22"/>
      <c r="R26" s="10"/>
      <c r="S26" s="19" t="s">
        <v>12</v>
      </c>
      <c r="T26" s="19"/>
      <c r="U26" s="19"/>
      <c r="V26" s="19"/>
      <c r="W26" s="19"/>
      <c r="X26" s="19"/>
      <c r="Y26" s="19"/>
      <c r="Z26" s="19"/>
      <c r="AA26" s="19"/>
      <c r="AB26" s="19"/>
      <c r="AC26" s="19"/>
      <c r="AD26" s="19"/>
      <c r="AE26" s="19"/>
      <c r="AF26" s="19"/>
      <c r="AG26" s="19"/>
      <c r="AH26" s="19"/>
      <c r="AI26" s="20"/>
      <c r="AJ26" s="16"/>
      <c r="AK26" s="16"/>
      <c r="AL26" s="16"/>
      <c r="AM26" s="16"/>
      <c r="AN26" s="16"/>
      <c r="AO26" s="16"/>
      <c r="AP26" s="16"/>
      <c r="AQ26" s="16"/>
      <c r="AR26" s="16"/>
      <c r="AS26" s="16"/>
      <c r="AT26" s="16"/>
      <c r="AU26" s="16"/>
      <c r="AV26" s="16"/>
      <c r="AW26" s="16"/>
      <c r="AX26" s="16"/>
      <c r="AY26" s="16"/>
      <c r="AZ26" s="16"/>
      <c r="BA26" s="16"/>
      <c r="BB26" s="16"/>
      <c r="BC26" s="16"/>
      <c r="BD26" s="16"/>
      <c r="BE26" s="16"/>
      <c r="BF26" s="16"/>
      <c r="BG26" s="16"/>
      <c r="BH26" s="16"/>
      <c r="BI26" s="16"/>
      <c r="BJ26" s="16"/>
      <c r="BK26" s="16"/>
      <c r="BL26" s="16"/>
      <c r="BM26" s="16"/>
      <c r="BN26" s="16"/>
      <c r="BO26" s="16"/>
      <c r="BP26" s="16"/>
      <c r="BQ26" s="16"/>
      <c r="BR26" s="16"/>
      <c r="BS26" s="16"/>
      <c r="BT26" s="16"/>
      <c r="BU26" s="16"/>
      <c r="BV26" s="16"/>
      <c r="BW26" s="16"/>
      <c r="BX26" s="16"/>
      <c r="BY26" s="16"/>
      <c r="BZ26" s="16"/>
      <c r="CA26" s="16"/>
      <c r="CB26" s="16"/>
      <c r="CC26" s="16"/>
      <c r="CD26" s="16"/>
      <c r="CE26" s="16"/>
      <c r="CF26" s="16"/>
      <c r="CG26" s="16"/>
      <c r="CH26" s="16"/>
      <c r="CI26" s="16"/>
      <c r="CJ26" s="16"/>
      <c r="CK26" s="16"/>
      <c r="CL26" s="16"/>
      <c r="CM26" s="16"/>
      <c r="CN26" s="16"/>
      <c r="CO26" s="16"/>
      <c r="CP26" s="16"/>
      <c r="CQ26" s="16"/>
      <c r="CR26" s="16"/>
      <c r="CS26" s="16"/>
      <c r="CT26" s="16"/>
      <c r="CU26" s="16"/>
      <c r="CV26" s="16"/>
      <c r="CW26" s="16"/>
      <c r="CX26" s="16"/>
      <c r="CY26" s="16"/>
      <c r="CZ26" s="16"/>
      <c r="DA26" s="16"/>
      <c r="DB26" s="16"/>
      <c r="DC26" s="16"/>
      <c r="DD26" s="16"/>
      <c r="DE26" s="16"/>
      <c r="DF26" s="16"/>
      <c r="DG26" s="16"/>
      <c r="DH26" s="16"/>
      <c r="DI26" s="16"/>
      <c r="DJ26" s="16"/>
      <c r="DK26" s="16"/>
      <c r="DL26" s="16"/>
      <c r="DM26" s="16"/>
      <c r="DN26" s="16"/>
      <c r="DO26" s="16"/>
      <c r="DP26" s="16"/>
      <c r="DQ26" s="16"/>
      <c r="DR26" s="16"/>
      <c r="DS26" s="16"/>
      <c r="DT26" s="16"/>
      <c r="DU26" s="16"/>
      <c r="DV26" s="16"/>
      <c r="DW26" s="16"/>
      <c r="DX26" s="16"/>
      <c r="DY26" s="16"/>
      <c r="DZ26" s="16"/>
      <c r="EA26" s="16"/>
      <c r="EB26" s="16"/>
      <c r="EC26" s="16"/>
      <c r="ED26" s="16"/>
      <c r="EE26" s="16"/>
      <c r="EF26" s="16"/>
      <c r="EG26" s="16"/>
      <c r="EH26" s="16"/>
      <c r="EI26" s="16"/>
      <c r="EJ26" s="16"/>
      <c r="EK26" s="16"/>
      <c r="EL26" s="16"/>
      <c r="EM26" s="16"/>
      <c r="EN26" s="16"/>
      <c r="EO26" s="16"/>
      <c r="EP26" s="16"/>
      <c r="EQ26" s="16"/>
      <c r="ER26" s="16"/>
      <c r="ES26" s="16"/>
      <c r="ET26" s="16"/>
      <c r="EU26" s="16"/>
      <c r="EV26" s="16"/>
      <c r="EW26" s="16"/>
      <c r="EX26" s="16"/>
      <c r="EY26" s="16"/>
      <c r="EZ26" s="16"/>
      <c r="FA26" s="16"/>
      <c r="FB26" s="16"/>
      <c r="FC26" s="16"/>
      <c r="FD26" s="16"/>
      <c r="FE26" s="16"/>
    </row>
    <row r="27" spans="1:161" s="9" customFormat="1" ht="39.75" customHeight="1" x14ac:dyDescent="0.2">
      <c r="A27" s="10"/>
      <c r="B27" s="17"/>
      <c r="C27" s="17"/>
      <c r="D27" s="17"/>
      <c r="E27" s="17"/>
      <c r="F27" s="17"/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8"/>
      <c r="R27" s="10"/>
      <c r="S27" s="19" t="s">
        <v>13</v>
      </c>
      <c r="T27" s="19"/>
      <c r="U27" s="19"/>
      <c r="V27" s="19"/>
      <c r="W27" s="19"/>
      <c r="X27" s="19"/>
      <c r="Y27" s="19"/>
      <c r="Z27" s="19"/>
      <c r="AA27" s="19"/>
      <c r="AB27" s="19"/>
      <c r="AC27" s="19"/>
      <c r="AD27" s="19"/>
      <c r="AE27" s="19"/>
      <c r="AF27" s="19"/>
      <c r="AG27" s="19"/>
      <c r="AH27" s="19"/>
      <c r="AI27" s="20"/>
      <c r="AJ27" s="16"/>
      <c r="AK27" s="16"/>
      <c r="AL27" s="16"/>
      <c r="AM27" s="16"/>
      <c r="AN27" s="16"/>
      <c r="AO27" s="16"/>
      <c r="AP27" s="16"/>
      <c r="AQ27" s="16"/>
      <c r="AR27" s="16"/>
      <c r="AS27" s="16"/>
      <c r="AT27" s="16"/>
      <c r="AU27" s="16"/>
      <c r="AV27" s="16"/>
      <c r="AW27" s="16"/>
      <c r="AX27" s="16"/>
      <c r="AY27" s="16"/>
      <c r="AZ27" s="16"/>
      <c r="BA27" s="16"/>
      <c r="BB27" s="16"/>
      <c r="BC27" s="16"/>
      <c r="BD27" s="16"/>
      <c r="BE27" s="16"/>
      <c r="BF27" s="16"/>
      <c r="BG27" s="16"/>
      <c r="BH27" s="16"/>
      <c r="BI27" s="16"/>
      <c r="BJ27" s="16"/>
      <c r="BK27" s="16"/>
      <c r="BL27" s="16"/>
      <c r="BM27" s="16"/>
      <c r="BN27" s="16"/>
      <c r="BO27" s="16"/>
      <c r="BP27" s="16"/>
      <c r="BQ27" s="16"/>
      <c r="BR27" s="16"/>
      <c r="BS27" s="16"/>
      <c r="BT27" s="16"/>
      <c r="BU27" s="16"/>
      <c r="BV27" s="16"/>
      <c r="BW27" s="16"/>
      <c r="BX27" s="16"/>
      <c r="BY27" s="16"/>
      <c r="BZ27" s="16"/>
      <c r="CA27" s="16"/>
      <c r="CB27" s="16"/>
      <c r="CC27" s="16"/>
      <c r="CD27" s="16"/>
      <c r="CE27" s="16"/>
      <c r="CF27" s="16"/>
      <c r="CG27" s="16"/>
      <c r="CH27" s="16"/>
      <c r="CI27" s="16"/>
      <c r="CJ27" s="16"/>
      <c r="CK27" s="16"/>
      <c r="CL27" s="16"/>
      <c r="CM27" s="16"/>
      <c r="CN27" s="16"/>
      <c r="CO27" s="16"/>
      <c r="CP27" s="16"/>
      <c r="CQ27" s="16"/>
      <c r="CR27" s="16"/>
      <c r="CS27" s="16"/>
      <c r="CT27" s="16"/>
      <c r="CU27" s="16"/>
      <c r="CV27" s="16"/>
      <c r="CW27" s="16"/>
      <c r="CX27" s="16"/>
      <c r="CY27" s="16"/>
      <c r="CZ27" s="16"/>
      <c r="DA27" s="16"/>
      <c r="DB27" s="16"/>
      <c r="DC27" s="16"/>
      <c r="DD27" s="16"/>
      <c r="DE27" s="16"/>
      <c r="DF27" s="16"/>
      <c r="DG27" s="16"/>
      <c r="DH27" s="16"/>
      <c r="DI27" s="16"/>
      <c r="DJ27" s="16"/>
      <c r="DK27" s="16"/>
      <c r="DL27" s="16"/>
      <c r="DM27" s="16"/>
      <c r="DN27" s="16"/>
      <c r="DO27" s="16"/>
      <c r="DP27" s="16"/>
      <c r="DQ27" s="16"/>
      <c r="DR27" s="16"/>
      <c r="DS27" s="16"/>
      <c r="DT27" s="16"/>
      <c r="DU27" s="16"/>
      <c r="DV27" s="16"/>
      <c r="DW27" s="16"/>
      <c r="DX27" s="16"/>
      <c r="DY27" s="16"/>
      <c r="DZ27" s="16"/>
      <c r="EA27" s="16"/>
      <c r="EB27" s="16"/>
      <c r="EC27" s="16"/>
      <c r="ED27" s="16"/>
      <c r="EE27" s="16"/>
      <c r="EF27" s="16"/>
      <c r="EG27" s="16"/>
      <c r="EH27" s="16"/>
      <c r="EI27" s="16"/>
      <c r="EJ27" s="16"/>
      <c r="EK27" s="16"/>
      <c r="EL27" s="16"/>
      <c r="EM27" s="16"/>
      <c r="EN27" s="16"/>
      <c r="EO27" s="16"/>
      <c r="EP27" s="16"/>
      <c r="EQ27" s="16"/>
      <c r="ER27" s="16"/>
      <c r="ES27" s="16"/>
      <c r="ET27" s="16"/>
      <c r="EU27" s="16"/>
      <c r="EV27" s="16"/>
      <c r="EW27" s="16"/>
      <c r="EX27" s="16"/>
      <c r="EY27" s="16"/>
      <c r="EZ27" s="16"/>
      <c r="FA27" s="16"/>
      <c r="FB27" s="16"/>
      <c r="FC27" s="16"/>
      <c r="FD27" s="16"/>
      <c r="FE27" s="16"/>
    </row>
    <row r="28" spans="1:161" s="9" customFormat="1" ht="39.75" customHeight="1" x14ac:dyDescent="0.2">
      <c r="A28" s="10"/>
      <c r="B28" s="17"/>
      <c r="C28" s="17"/>
      <c r="D28" s="17"/>
      <c r="E28" s="17"/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8"/>
      <c r="R28" s="10"/>
      <c r="S28" s="19" t="s">
        <v>14</v>
      </c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20"/>
      <c r="AJ28" s="16"/>
      <c r="AK28" s="16"/>
      <c r="AL28" s="16"/>
      <c r="AM28" s="16"/>
      <c r="AN28" s="16"/>
      <c r="AO28" s="16"/>
      <c r="AP28" s="16"/>
      <c r="AQ28" s="16"/>
      <c r="AR28" s="16"/>
      <c r="AS28" s="16"/>
      <c r="AT28" s="16"/>
      <c r="AU28" s="16"/>
      <c r="AV28" s="16"/>
      <c r="AW28" s="16"/>
      <c r="AX28" s="16"/>
      <c r="AY28" s="16"/>
      <c r="AZ28" s="16"/>
      <c r="BA28" s="16"/>
      <c r="BB28" s="16"/>
      <c r="BC28" s="16"/>
      <c r="BD28" s="16"/>
      <c r="BE28" s="16"/>
      <c r="BF28" s="16"/>
      <c r="BG28" s="16"/>
      <c r="BH28" s="16"/>
      <c r="BI28" s="16"/>
      <c r="BJ28" s="16"/>
      <c r="BK28" s="16"/>
      <c r="BL28" s="16"/>
      <c r="BM28" s="16"/>
      <c r="BN28" s="16"/>
      <c r="BO28" s="16"/>
      <c r="BP28" s="16"/>
      <c r="BQ28" s="16"/>
      <c r="BR28" s="16"/>
      <c r="BS28" s="16"/>
      <c r="BT28" s="16"/>
      <c r="BU28" s="16"/>
      <c r="BV28" s="16"/>
      <c r="BW28" s="16"/>
      <c r="BX28" s="16"/>
      <c r="BY28" s="16"/>
      <c r="BZ28" s="16"/>
      <c r="CA28" s="16"/>
      <c r="CB28" s="16"/>
      <c r="CC28" s="16"/>
      <c r="CD28" s="16"/>
      <c r="CE28" s="16"/>
      <c r="CF28" s="16"/>
      <c r="CG28" s="16"/>
      <c r="CH28" s="16"/>
      <c r="CI28" s="16"/>
      <c r="CJ28" s="16"/>
      <c r="CK28" s="16"/>
      <c r="CL28" s="16"/>
      <c r="CM28" s="16"/>
      <c r="CN28" s="16"/>
      <c r="CO28" s="16"/>
      <c r="CP28" s="16"/>
      <c r="CQ28" s="16"/>
      <c r="CR28" s="16"/>
      <c r="CS28" s="16"/>
      <c r="CT28" s="16"/>
      <c r="CU28" s="16"/>
      <c r="CV28" s="16"/>
      <c r="CW28" s="16"/>
      <c r="CX28" s="16"/>
      <c r="CY28" s="16"/>
      <c r="CZ28" s="16"/>
      <c r="DA28" s="16"/>
      <c r="DB28" s="16"/>
      <c r="DC28" s="16"/>
      <c r="DD28" s="16"/>
      <c r="DE28" s="16"/>
      <c r="DF28" s="16"/>
      <c r="DG28" s="16"/>
      <c r="DH28" s="16"/>
      <c r="DI28" s="16"/>
      <c r="DJ28" s="16"/>
      <c r="DK28" s="16"/>
      <c r="DL28" s="16"/>
      <c r="DM28" s="16"/>
      <c r="DN28" s="16"/>
      <c r="DO28" s="16"/>
      <c r="DP28" s="16"/>
      <c r="DQ28" s="16"/>
      <c r="DR28" s="16"/>
      <c r="DS28" s="16"/>
      <c r="DT28" s="16"/>
      <c r="DU28" s="16"/>
      <c r="DV28" s="16"/>
      <c r="DW28" s="16"/>
      <c r="DX28" s="16"/>
      <c r="DY28" s="16"/>
      <c r="DZ28" s="16"/>
      <c r="EA28" s="16"/>
      <c r="EB28" s="16"/>
      <c r="EC28" s="16"/>
      <c r="ED28" s="16"/>
      <c r="EE28" s="16"/>
      <c r="EF28" s="16"/>
      <c r="EG28" s="16"/>
      <c r="EH28" s="16"/>
      <c r="EI28" s="16"/>
      <c r="EJ28" s="16"/>
      <c r="EK28" s="16"/>
      <c r="EL28" s="16"/>
      <c r="EM28" s="16"/>
      <c r="EN28" s="16"/>
      <c r="EO28" s="16"/>
      <c r="EP28" s="16"/>
      <c r="EQ28" s="16"/>
      <c r="ER28" s="16"/>
      <c r="ES28" s="16"/>
      <c r="ET28" s="16"/>
      <c r="EU28" s="16"/>
      <c r="EV28" s="16"/>
      <c r="EW28" s="16"/>
      <c r="EX28" s="16"/>
      <c r="EY28" s="16"/>
      <c r="EZ28" s="16"/>
      <c r="FA28" s="16"/>
      <c r="FB28" s="16"/>
      <c r="FC28" s="16"/>
      <c r="FD28" s="16"/>
      <c r="FE28" s="16"/>
    </row>
    <row r="29" spans="1:161" s="9" customFormat="1" ht="53.25" customHeight="1" x14ac:dyDescent="0.2">
      <c r="A29" s="10"/>
      <c r="B29" s="17"/>
      <c r="C29" s="17"/>
      <c r="D29" s="17"/>
      <c r="E29" s="17"/>
      <c r="F29" s="17"/>
      <c r="G29" s="17"/>
      <c r="H29" s="17"/>
      <c r="I29" s="17"/>
      <c r="J29" s="17"/>
      <c r="K29" s="17"/>
      <c r="L29" s="17"/>
      <c r="M29" s="17"/>
      <c r="N29" s="17"/>
      <c r="O29" s="17"/>
      <c r="P29" s="17"/>
      <c r="Q29" s="18"/>
      <c r="R29" s="10"/>
      <c r="S29" s="19" t="s">
        <v>25</v>
      </c>
      <c r="T29" s="19"/>
      <c r="U29" s="19"/>
      <c r="V29" s="19"/>
      <c r="W29" s="19"/>
      <c r="X29" s="19"/>
      <c r="Y29" s="19"/>
      <c r="Z29" s="19"/>
      <c r="AA29" s="19"/>
      <c r="AB29" s="19"/>
      <c r="AC29" s="19"/>
      <c r="AD29" s="19"/>
      <c r="AE29" s="19"/>
      <c r="AF29" s="19"/>
      <c r="AG29" s="19"/>
      <c r="AH29" s="19"/>
      <c r="AI29" s="20"/>
      <c r="AJ29" s="16"/>
      <c r="AK29" s="16"/>
      <c r="AL29" s="16"/>
      <c r="AM29" s="16"/>
      <c r="AN29" s="16"/>
      <c r="AO29" s="16"/>
      <c r="AP29" s="16"/>
      <c r="AQ29" s="16"/>
      <c r="AR29" s="16"/>
      <c r="AS29" s="16"/>
      <c r="AT29" s="16"/>
      <c r="AU29" s="16"/>
      <c r="AV29" s="16"/>
      <c r="AW29" s="16"/>
      <c r="AX29" s="16"/>
      <c r="AY29" s="16"/>
      <c r="AZ29" s="16"/>
      <c r="BA29" s="16"/>
      <c r="BB29" s="16"/>
      <c r="BC29" s="16"/>
      <c r="BD29" s="16"/>
      <c r="BE29" s="16"/>
      <c r="BF29" s="16"/>
      <c r="BG29" s="16"/>
      <c r="BH29" s="16"/>
      <c r="BI29" s="16"/>
      <c r="BJ29" s="16"/>
      <c r="BK29" s="16"/>
      <c r="BL29" s="16"/>
      <c r="BM29" s="16"/>
      <c r="BN29" s="16"/>
      <c r="BO29" s="16"/>
      <c r="BP29" s="16"/>
      <c r="BQ29" s="16"/>
      <c r="BR29" s="16"/>
      <c r="BS29" s="16"/>
      <c r="BT29" s="16"/>
      <c r="BU29" s="16"/>
      <c r="BV29" s="16"/>
      <c r="BW29" s="16"/>
      <c r="BX29" s="16"/>
      <c r="BY29" s="16"/>
      <c r="BZ29" s="16"/>
      <c r="CA29" s="16"/>
      <c r="CB29" s="16"/>
      <c r="CC29" s="16"/>
      <c r="CD29" s="16"/>
      <c r="CE29" s="16"/>
      <c r="CF29" s="16"/>
      <c r="CG29" s="16"/>
      <c r="CH29" s="16"/>
      <c r="CI29" s="16"/>
      <c r="CJ29" s="16"/>
      <c r="CK29" s="16"/>
      <c r="CL29" s="16"/>
      <c r="CM29" s="16"/>
      <c r="CN29" s="16"/>
      <c r="CO29" s="16"/>
      <c r="CP29" s="16"/>
      <c r="CQ29" s="16"/>
      <c r="CR29" s="16"/>
      <c r="CS29" s="16"/>
      <c r="CT29" s="16"/>
      <c r="CU29" s="16"/>
      <c r="CV29" s="16"/>
      <c r="CW29" s="16"/>
      <c r="CX29" s="16"/>
      <c r="CY29" s="16"/>
      <c r="CZ29" s="16"/>
      <c r="DA29" s="16"/>
      <c r="DB29" s="16"/>
      <c r="DC29" s="16"/>
      <c r="DD29" s="16"/>
      <c r="DE29" s="16"/>
      <c r="DF29" s="16"/>
      <c r="DG29" s="16"/>
      <c r="DH29" s="16"/>
      <c r="DI29" s="16"/>
      <c r="DJ29" s="16"/>
      <c r="DK29" s="16"/>
      <c r="DL29" s="16"/>
      <c r="DM29" s="16"/>
      <c r="DN29" s="16"/>
      <c r="DO29" s="16"/>
      <c r="DP29" s="16"/>
      <c r="DQ29" s="16"/>
      <c r="DR29" s="16"/>
      <c r="DS29" s="16"/>
      <c r="DT29" s="16"/>
      <c r="DU29" s="16"/>
      <c r="DV29" s="16"/>
      <c r="DW29" s="16"/>
      <c r="DX29" s="16"/>
      <c r="DY29" s="16"/>
      <c r="DZ29" s="16"/>
      <c r="EA29" s="16"/>
      <c r="EB29" s="16"/>
      <c r="EC29" s="16"/>
      <c r="ED29" s="16"/>
      <c r="EE29" s="16"/>
      <c r="EF29" s="16"/>
      <c r="EG29" s="16"/>
      <c r="EH29" s="16"/>
      <c r="EI29" s="16"/>
      <c r="EJ29" s="16"/>
      <c r="EK29" s="16"/>
      <c r="EL29" s="16"/>
      <c r="EM29" s="16"/>
      <c r="EN29" s="16"/>
      <c r="EO29" s="16"/>
      <c r="EP29" s="16"/>
      <c r="EQ29" s="16"/>
      <c r="ER29" s="16"/>
      <c r="ES29" s="16"/>
      <c r="ET29" s="16"/>
      <c r="EU29" s="16"/>
      <c r="EV29" s="16"/>
      <c r="EW29" s="16"/>
      <c r="EX29" s="16"/>
      <c r="EY29" s="16"/>
      <c r="EZ29" s="16"/>
      <c r="FA29" s="16"/>
      <c r="FB29" s="16"/>
      <c r="FC29" s="16"/>
      <c r="FD29" s="16"/>
      <c r="FE29" s="16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4" t="s">
        <v>27</v>
      </c>
      <c r="B32" s="15"/>
      <c r="C32" s="15"/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/>
      <c r="BA32" s="15"/>
      <c r="BB32" s="15"/>
      <c r="BC32" s="15"/>
      <c r="BD32" s="15"/>
      <c r="BE32" s="15"/>
      <c r="BF32" s="15"/>
      <c r="BG32" s="15"/>
      <c r="BH32" s="15"/>
      <c r="BI32" s="15"/>
      <c r="BJ32" s="15"/>
      <c r="BK32" s="15"/>
      <c r="BL32" s="15"/>
      <c r="BM32" s="15"/>
      <c r="BN32" s="15"/>
      <c r="BO32" s="15"/>
      <c r="BP32" s="15"/>
      <c r="BQ32" s="15"/>
      <c r="BR32" s="15"/>
      <c r="BS32" s="15"/>
      <c r="BT32" s="15"/>
      <c r="BU32" s="15"/>
      <c r="BV32" s="15"/>
      <c r="BW32" s="15"/>
      <c r="BX32" s="15"/>
      <c r="BY32" s="15"/>
      <c r="BZ32" s="15"/>
      <c r="CA32" s="15"/>
      <c r="CB32" s="15"/>
      <c r="CC32" s="15"/>
      <c r="CD32" s="15"/>
      <c r="CE32" s="15"/>
      <c r="CF32" s="15"/>
      <c r="CG32" s="15"/>
      <c r="CH32" s="15"/>
      <c r="CI32" s="15"/>
      <c r="CJ32" s="15"/>
      <c r="CK32" s="15"/>
      <c r="CL32" s="15"/>
      <c r="CM32" s="15"/>
      <c r="CN32" s="15"/>
      <c r="CO32" s="15"/>
      <c r="CP32" s="15"/>
      <c r="CQ32" s="15"/>
      <c r="CR32" s="15"/>
      <c r="CS32" s="15"/>
      <c r="CT32" s="15"/>
      <c r="CU32" s="15"/>
      <c r="CV32" s="15"/>
      <c r="CW32" s="15"/>
      <c r="CX32" s="15"/>
      <c r="CY32" s="15"/>
      <c r="CZ32" s="15"/>
      <c r="DA32" s="15"/>
      <c r="DB32" s="15"/>
      <c r="DC32" s="15"/>
      <c r="DD32" s="15"/>
      <c r="DE32" s="15"/>
      <c r="DF32" s="15"/>
      <c r="DG32" s="15"/>
      <c r="DH32" s="15"/>
      <c r="DI32" s="15"/>
      <c r="DJ32" s="15"/>
      <c r="DK32" s="15"/>
      <c r="DL32" s="15"/>
      <c r="DM32" s="15"/>
      <c r="DN32" s="15"/>
      <c r="DO32" s="15"/>
      <c r="DP32" s="15"/>
      <c r="DQ32" s="15"/>
      <c r="DR32" s="15"/>
      <c r="DS32" s="15"/>
      <c r="DT32" s="15"/>
      <c r="DU32" s="15"/>
      <c r="DV32" s="15"/>
      <c r="DW32" s="15"/>
      <c r="DX32" s="15"/>
      <c r="DY32" s="15"/>
      <c r="DZ32" s="15"/>
      <c r="EA32" s="15"/>
      <c r="EB32" s="15"/>
      <c r="EC32" s="15"/>
      <c r="ED32" s="15"/>
      <c r="EE32" s="15"/>
      <c r="EF32" s="15"/>
      <c r="EG32" s="15"/>
      <c r="EH32" s="15"/>
      <c r="EI32" s="15"/>
      <c r="EJ32" s="15"/>
      <c r="EK32" s="15"/>
      <c r="EL32" s="15"/>
      <c r="EM32" s="15"/>
      <c r="EN32" s="15"/>
      <c r="EO32" s="15"/>
      <c r="EP32" s="15"/>
      <c r="EQ32" s="15"/>
      <c r="ER32" s="15"/>
      <c r="ES32" s="15"/>
      <c r="ET32" s="15"/>
      <c r="EU32" s="15"/>
      <c r="EV32" s="15"/>
      <c r="EW32" s="15"/>
      <c r="EX32" s="15"/>
      <c r="EY32" s="15"/>
      <c r="EZ32" s="15"/>
      <c r="FA32" s="15"/>
      <c r="FB32" s="15"/>
      <c r="FC32" s="15"/>
      <c r="FD32" s="15"/>
      <c r="FE32" s="15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view="pageBreakPreview" zoomScaleNormal="100" workbookViewId="0">
      <selection activeCell="AJ23" sqref="AJ23:BA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58" t="s">
        <v>7</v>
      </c>
      <c r="B6" s="58"/>
      <c r="C6" s="58"/>
      <c r="D6" s="58"/>
      <c r="E6" s="58"/>
      <c r="F6" s="58"/>
      <c r="G6" s="58"/>
      <c r="H6" s="58"/>
      <c r="I6" s="58"/>
      <c r="J6" s="58"/>
      <c r="K6" s="58"/>
      <c r="L6" s="58"/>
      <c r="M6" s="58"/>
      <c r="N6" s="58"/>
      <c r="O6" s="58"/>
      <c r="P6" s="58"/>
      <c r="Q6" s="58"/>
      <c r="R6" s="58"/>
      <c r="S6" s="58"/>
      <c r="T6" s="58"/>
      <c r="U6" s="58"/>
      <c r="V6" s="58"/>
      <c r="W6" s="58"/>
      <c r="X6" s="58"/>
      <c r="Y6" s="58"/>
      <c r="Z6" s="58"/>
      <c r="AA6" s="58"/>
      <c r="AB6" s="58"/>
      <c r="AC6" s="58"/>
      <c r="AD6" s="58"/>
      <c r="AE6" s="58"/>
      <c r="AF6" s="58"/>
      <c r="AG6" s="58"/>
      <c r="AH6" s="58"/>
      <c r="AI6" s="58"/>
      <c r="AJ6" s="58"/>
      <c r="AK6" s="58"/>
      <c r="AL6" s="58"/>
      <c r="AM6" s="58"/>
      <c r="AN6" s="58"/>
      <c r="AO6" s="58"/>
      <c r="AP6" s="58"/>
      <c r="AQ6" s="58"/>
      <c r="AR6" s="58"/>
      <c r="AS6" s="58"/>
      <c r="AT6" s="58"/>
      <c r="AU6" s="58"/>
      <c r="AV6" s="58"/>
      <c r="AW6" s="58"/>
      <c r="AX6" s="58"/>
      <c r="AY6" s="58"/>
      <c r="AZ6" s="58"/>
      <c r="BA6" s="58"/>
      <c r="BB6" s="58"/>
      <c r="BC6" s="58"/>
      <c r="BD6" s="58"/>
      <c r="BE6" s="58"/>
      <c r="BF6" s="58"/>
      <c r="BG6" s="58"/>
      <c r="BH6" s="58"/>
      <c r="BI6" s="58"/>
      <c r="BJ6" s="58"/>
      <c r="BK6" s="58"/>
      <c r="BL6" s="58"/>
      <c r="BM6" s="58"/>
      <c r="BN6" s="58"/>
      <c r="BO6" s="58"/>
      <c r="BP6" s="58"/>
      <c r="BQ6" s="58"/>
      <c r="BR6" s="58"/>
      <c r="BS6" s="58"/>
      <c r="BT6" s="58"/>
      <c r="BU6" s="58"/>
      <c r="BV6" s="58"/>
      <c r="BW6" s="58"/>
      <c r="BX6" s="58"/>
      <c r="BY6" s="58"/>
      <c r="BZ6" s="58"/>
      <c r="CA6" s="58"/>
      <c r="CB6" s="58"/>
      <c r="CC6" s="58"/>
      <c r="CD6" s="58"/>
      <c r="CE6" s="58"/>
      <c r="CF6" s="58"/>
      <c r="CG6" s="58"/>
      <c r="CH6" s="58"/>
      <c r="CI6" s="58"/>
      <c r="CJ6" s="58"/>
      <c r="CK6" s="58"/>
      <c r="CL6" s="58"/>
      <c r="CM6" s="58"/>
      <c r="CN6" s="58"/>
      <c r="CO6" s="58"/>
      <c r="CP6" s="58"/>
      <c r="CQ6" s="58"/>
      <c r="CR6" s="58"/>
      <c r="CS6" s="58"/>
      <c r="CT6" s="58"/>
      <c r="CU6" s="58"/>
      <c r="CV6" s="58"/>
      <c r="CW6" s="58"/>
      <c r="CX6" s="58"/>
      <c r="CY6" s="58"/>
      <c r="CZ6" s="58"/>
      <c r="DA6" s="58"/>
      <c r="DB6" s="58"/>
      <c r="DC6" s="58"/>
      <c r="DD6" s="58"/>
      <c r="DE6" s="58"/>
      <c r="DF6" s="58"/>
      <c r="DG6" s="58"/>
      <c r="DH6" s="58"/>
      <c r="DI6" s="58"/>
      <c r="DJ6" s="58"/>
      <c r="DK6" s="58"/>
      <c r="DL6" s="58"/>
      <c r="DM6" s="58"/>
      <c r="DN6" s="58"/>
      <c r="DO6" s="58"/>
      <c r="DP6" s="58"/>
      <c r="DQ6" s="58"/>
      <c r="DR6" s="58"/>
      <c r="DS6" s="58"/>
      <c r="DT6" s="58"/>
      <c r="DU6" s="58"/>
      <c r="DV6" s="58"/>
      <c r="DW6" s="58"/>
      <c r="DX6" s="58"/>
      <c r="DY6" s="58"/>
      <c r="DZ6" s="58"/>
      <c r="EA6" s="58"/>
      <c r="EB6" s="58"/>
      <c r="EC6" s="58"/>
      <c r="ED6" s="58"/>
      <c r="EE6" s="58"/>
      <c r="EF6" s="58"/>
      <c r="EG6" s="58"/>
      <c r="EH6" s="58"/>
      <c r="EI6" s="58"/>
      <c r="EJ6" s="58"/>
      <c r="EK6" s="58"/>
      <c r="EL6" s="58"/>
      <c r="EM6" s="58"/>
      <c r="EN6" s="58"/>
      <c r="EO6" s="58"/>
      <c r="EP6" s="58"/>
      <c r="EQ6" s="58"/>
      <c r="ER6" s="58"/>
      <c r="ES6" s="58"/>
      <c r="ET6" s="58"/>
      <c r="EU6" s="58"/>
      <c r="EV6" s="58"/>
      <c r="EW6" s="58"/>
      <c r="EX6" s="58"/>
      <c r="EY6" s="58"/>
      <c r="EZ6" s="58"/>
      <c r="FA6" s="58"/>
      <c r="FB6" s="58"/>
      <c r="FC6" s="58"/>
      <c r="FD6" s="58"/>
      <c r="FE6" s="58"/>
    </row>
    <row r="7" spans="1:161" s="2" customFormat="1" ht="15.75" customHeight="1" x14ac:dyDescent="0.25">
      <c r="A7" s="58" t="s">
        <v>8</v>
      </c>
      <c r="B7" s="58"/>
      <c r="C7" s="58"/>
      <c r="D7" s="58"/>
      <c r="E7" s="58"/>
      <c r="F7" s="58"/>
      <c r="G7" s="58"/>
      <c r="H7" s="58"/>
      <c r="I7" s="58"/>
      <c r="J7" s="58"/>
      <c r="K7" s="58"/>
      <c r="L7" s="58"/>
      <c r="M7" s="58"/>
      <c r="N7" s="58"/>
      <c r="O7" s="58"/>
      <c r="P7" s="58"/>
      <c r="Q7" s="58"/>
      <c r="R7" s="58"/>
      <c r="S7" s="58"/>
      <c r="T7" s="58"/>
      <c r="U7" s="58"/>
      <c r="V7" s="58"/>
      <c r="W7" s="58"/>
      <c r="X7" s="58"/>
      <c r="Y7" s="58"/>
      <c r="Z7" s="58"/>
      <c r="AA7" s="58"/>
      <c r="AB7" s="58"/>
      <c r="AC7" s="58"/>
      <c r="AD7" s="58"/>
      <c r="AE7" s="58"/>
      <c r="AF7" s="58"/>
      <c r="AG7" s="58"/>
      <c r="AH7" s="58"/>
      <c r="AI7" s="58"/>
      <c r="AJ7" s="58"/>
      <c r="AK7" s="58"/>
      <c r="AL7" s="58"/>
      <c r="AM7" s="58"/>
      <c r="AN7" s="58"/>
      <c r="AO7" s="58"/>
      <c r="AP7" s="58"/>
      <c r="AQ7" s="58"/>
      <c r="AR7" s="58"/>
      <c r="AS7" s="58"/>
      <c r="AT7" s="58"/>
      <c r="AU7" s="58"/>
      <c r="AV7" s="58"/>
      <c r="AW7" s="58"/>
      <c r="AX7" s="58"/>
      <c r="AY7" s="58"/>
      <c r="AZ7" s="58"/>
      <c r="BA7" s="58"/>
      <c r="BB7" s="58"/>
      <c r="BC7" s="58"/>
      <c r="BD7" s="58"/>
      <c r="BE7" s="58"/>
      <c r="BF7" s="58"/>
      <c r="BG7" s="58"/>
      <c r="BH7" s="58"/>
      <c r="BI7" s="58"/>
      <c r="BJ7" s="58"/>
      <c r="BK7" s="58"/>
      <c r="BL7" s="58"/>
      <c r="BM7" s="58"/>
      <c r="BN7" s="58"/>
      <c r="BO7" s="58"/>
      <c r="BP7" s="58"/>
      <c r="BQ7" s="58"/>
      <c r="BR7" s="58"/>
      <c r="BS7" s="58"/>
      <c r="BT7" s="58"/>
      <c r="BU7" s="58"/>
      <c r="BV7" s="58"/>
      <c r="BW7" s="58"/>
      <c r="BX7" s="58"/>
      <c r="BY7" s="58"/>
      <c r="BZ7" s="58"/>
      <c r="CA7" s="58"/>
      <c r="CB7" s="58"/>
      <c r="CC7" s="58"/>
      <c r="CD7" s="58"/>
      <c r="CE7" s="58"/>
      <c r="CF7" s="58"/>
      <c r="CG7" s="58"/>
      <c r="CH7" s="58"/>
      <c r="CI7" s="58"/>
      <c r="CJ7" s="58"/>
      <c r="CK7" s="58"/>
      <c r="CL7" s="58"/>
      <c r="CM7" s="58"/>
      <c r="CN7" s="58"/>
      <c r="CO7" s="58"/>
      <c r="CP7" s="58"/>
      <c r="CQ7" s="58"/>
      <c r="CR7" s="58"/>
      <c r="CS7" s="58"/>
      <c r="CT7" s="58"/>
      <c r="CU7" s="58"/>
      <c r="CV7" s="58"/>
      <c r="CW7" s="58"/>
      <c r="CX7" s="58"/>
      <c r="CY7" s="58"/>
      <c r="CZ7" s="58"/>
      <c r="DA7" s="58"/>
      <c r="DB7" s="58"/>
      <c r="DC7" s="58"/>
      <c r="DD7" s="58"/>
      <c r="DE7" s="58"/>
      <c r="DF7" s="58"/>
      <c r="DG7" s="58"/>
      <c r="DH7" s="58"/>
      <c r="DI7" s="58"/>
      <c r="DJ7" s="58"/>
      <c r="DK7" s="58"/>
      <c r="DL7" s="58"/>
      <c r="DM7" s="58"/>
      <c r="DN7" s="58"/>
      <c r="DO7" s="58"/>
      <c r="DP7" s="58"/>
      <c r="DQ7" s="58"/>
      <c r="DR7" s="58"/>
      <c r="DS7" s="58"/>
      <c r="DT7" s="58"/>
      <c r="DU7" s="58"/>
      <c r="DV7" s="58"/>
      <c r="DW7" s="58"/>
      <c r="DX7" s="58"/>
      <c r="DY7" s="58"/>
      <c r="DZ7" s="58"/>
      <c r="EA7" s="58"/>
      <c r="EB7" s="58"/>
      <c r="EC7" s="58"/>
      <c r="ED7" s="58"/>
      <c r="EE7" s="58"/>
      <c r="EF7" s="58"/>
      <c r="EG7" s="58"/>
      <c r="EH7" s="58"/>
      <c r="EI7" s="58"/>
      <c r="EJ7" s="58"/>
      <c r="EK7" s="58"/>
      <c r="EL7" s="58"/>
      <c r="EM7" s="58"/>
      <c r="EN7" s="58"/>
      <c r="EO7" s="58"/>
      <c r="EP7" s="58"/>
      <c r="EQ7" s="58"/>
      <c r="ER7" s="58"/>
      <c r="ES7" s="58"/>
      <c r="ET7" s="58"/>
      <c r="EU7" s="58"/>
      <c r="EV7" s="58"/>
      <c r="EW7" s="58"/>
      <c r="EX7" s="58"/>
      <c r="EY7" s="58"/>
      <c r="EZ7" s="58"/>
      <c r="FA7" s="58"/>
      <c r="FB7" s="58"/>
      <c r="FC7" s="58"/>
      <c r="FD7" s="58"/>
      <c r="FE7" s="58"/>
    </row>
    <row r="8" spans="1:161" s="2" customFormat="1" ht="15.75" customHeight="1" x14ac:dyDescent="0.25">
      <c r="A8" s="58" t="s">
        <v>9</v>
      </c>
      <c r="B8" s="58"/>
      <c r="C8" s="58"/>
      <c r="D8" s="58"/>
      <c r="E8" s="58"/>
      <c r="F8" s="58"/>
      <c r="G8" s="58"/>
      <c r="H8" s="58"/>
      <c r="I8" s="58"/>
      <c r="J8" s="58"/>
      <c r="K8" s="58"/>
      <c r="L8" s="58"/>
      <c r="M8" s="58"/>
      <c r="N8" s="58"/>
      <c r="O8" s="58"/>
      <c r="P8" s="58"/>
      <c r="Q8" s="58"/>
      <c r="R8" s="58"/>
      <c r="S8" s="58"/>
      <c r="T8" s="58"/>
      <c r="U8" s="58"/>
      <c r="V8" s="58"/>
      <c r="W8" s="58"/>
      <c r="X8" s="58"/>
      <c r="Y8" s="58"/>
      <c r="Z8" s="58"/>
      <c r="AA8" s="58"/>
      <c r="AB8" s="58"/>
      <c r="AC8" s="58"/>
      <c r="AD8" s="58"/>
      <c r="AE8" s="58"/>
      <c r="AF8" s="58"/>
      <c r="AG8" s="58"/>
      <c r="AH8" s="58"/>
      <c r="AI8" s="58"/>
      <c r="AJ8" s="58"/>
      <c r="AK8" s="58"/>
      <c r="AL8" s="58"/>
      <c r="AM8" s="58"/>
      <c r="AN8" s="58"/>
      <c r="AO8" s="58"/>
      <c r="AP8" s="58"/>
      <c r="AQ8" s="58"/>
      <c r="AR8" s="58"/>
      <c r="AS8" s="58"/>
      <c r="AT8" s="58"/>
      <c r="AU8" s="58"/>
      <c r="AV8" s="58"/>
      <c r="AW8" s="58"/>
      <c r="AX8" s="58"/>
      <c r="AY8" s="58"/>
      <c r="AZ8" s="58"/>
      <c r="BA8" s="58"/>
      <c r="BB8" s="58"/>
      <c r="BC8" s="58"/>
      <c r="BD8" s="58"/>
      <c r="BE8" s="58"/>
      <c r="BF8" s="58"/>
      <c r="BG8" s="58"/>
      <c r="BH8" s="58"/>
      <c r="BI8" s="58"/>
      <c r="BJ8" s="58"/>
      <c r="BK8" s="58"/>
      <c r="BL8" s="58"/>
      <c r="BM8" s="58"/>
      <c r="BN8" s="58"/>
      <c r="BO8" s="58"/>
      <c r="BP8" s="58"/>
      <c r="BQ8" s="58"/>
      <c r="BR8" s="58"/>
      <c r="BS8" s="58"/>
      <c r="BT8" s="58"/>
      <c r="BU8" s="58"/>
      <c r="BV8" s="58"/>
      <c r="BW8" s="58"/>
      <c r="BX8" s="58"/>
      <c r="BY8" s="58"/>
      <c r="BZ8" s="58"/>
      <c r="CA8" s="58"/>
      <c r="CB8" s="58"/>
      <c r="CC8" s="58"/>
      <c r="CD8" s="58"/>
      <c r="CE8" s="58"/>
      <c r="CF8" s="58"/>
      <c r="CG8" s="58"/>
      <c r="CH8" s="58"/>
      <c r="CI8" s="58"/>
      <c r="CJ8" s="58"/>
      <c r="CK8" s="58"/>
      <c r="CL8" s="58"/>
      <c r="CM8" s="58"/>
      <c r="CN8" s="58"/>
      <c r="CO8" s="58"/>
      <c r="CP8" s="58"/>
      <c r="CQ8" s="58"/>
      <c r="CR8" s="58"/>
      <c r="CS8" s="58"/>
      <c r="CT8" s="58"/>
      <c r="CU8" s="58"/>
      <c r="CV8" s="58"/>
      <c r="CW8" s="58"/>
      <c r="CX8" s="58"/>
      <c r="CY8" s="58"/>
      <c r="CZ8" s="58"/>
      <c r="DA8" s="58"/>
      <c r="DB8" s="58"/>
      <c r="DC8" s="58"/>
      <c r="DD8" s="58"/>
      <c r="DE8" s="58"/>
      <c r="DF8" s="58"/>
      <c r="DG8" s="58"/>
      <c r="DH8" s="58"/>
      <c r="DI8" s="58"/>
      <c r="DJ8" s="58"/>
      <c r="DK8" s="58"/>
      <c r="DL8" s="58"/>
      <c r="DM8" s="58"/>
      <c r="DN8" s="58"/>
      <c r="DO8" s="58"/>
      <c r="DP8" s="58"/>
      <c r="DQ8" s="58"/>
      <c r="DR8" s="58"/>
      <c r="DS8" s="58"/>
      <c r="DT8" s="58"/>
      <c r="DU8" s="58"/>
      <c r="DV8" s="58"/>
      <c r="DW8" s="58"/>
      <c r="DX8" s="58"/>
      <c r="DY8" s="58"/>
      <c r="DZ8" s="58"/>
      <c r="EA8" s="58"/>
      <c r="EB8" s="58"/>
      <c r="EC8" s="58"/>
      <c r="ED8" s="58"/>
      <c r="EE8" s="58"/>
      <c r="EF8" s="58"/>
      <c r="EG8" s="58"/>
      <c r="EH8" s="58"/>
      <c r="EI8" s="58"/>
      <c r="EJ8" s="58"/>
      <c r="EK8" s="58"/>
      <c r="EL8" s="58"/>
      <c r="EM8" s="58"/>
      <c r="EN8" s="58"/>
      <c r="EO8" s="58"/>
      <c r="EP8" s="58"/>
      <c r="EQ8" s="58"/>
      <c r="ER8" s="58"/>
      <c r="ES8" s="58"/>
      <c r="ET8" s="58"/>
      <c r="EU8" s="58"/>
      <c r="EV8" s="58"/>
      <c r="EW8" s="58"/>
      <c r="EX8" s="58"/>
      <c r="EY8" s="58"/>
      <c r="EZ8" s="58"/>
      <c r="FA8" s="58"/>
      <c r="FB8" s="58"/>
      <c r="FC8" s="58"/>
      <c r="FD8" s="58"/>
      <c r="FE8" s="58"/>
    </row>
    <row r="10" spans="1:161" s="2" customFormat="1" ht="15.75" x14ac:dyDescent="0.25">
      <c r="A10" s="59" t="s">
        <v>10</v>
      </c>
      <c r="B10" s="59"/>
      <c r="C10" s="59"/>
      <c r="D10" s="59"/>
      <c r="E10" s="59"/>
      <c r="F10" s="59"/>
      <c r="G10" s="59"/>
      <c r="H10" s="59"/>
      <c r="I10" s="59"/>
      <c r="J10" s="59"/>
      <c r="K10" s="59"/>
      <c r="L10" s="59"/>
      <c r="M10" s="59"/>
      <c r="N10" s="59"/>
      <c r="O10" s="59"/>
      <c r="P10" s="59"/>
      <c r="Q10" s="59"/>
      <c r="R10" s="59"/>
      <c r="S10" s="59"/>
      <c r="T10" s="59"/>
      <c r="U10" s="59"/>
      <c r="V10" s="59"/>
      <c r="W10" s="59"/>
      <c r="X10" s="59"/>
      <c r="Y10" s="59"/>
      <c r="Z10" s="59"/>
      <c r="AA10" s="59"/>
      <c r="AB10" s="59"/>
      <c r="AC10" s="59"/>
      <c r="AD10" s="59"/>
      <c r="AE10" s="59"/>
      <c r="AF10" s="59"/>
      <c r="AG10" s="59"/>
      <c r="AH10" s="59"/>
      <c r="AI10" s="59"/>
      <c r="AJ10" s="59"/>
      <c r="AK10" s="59"/>
      <c r="AL10" s="59"/>
      <c r="AM10" s="59"/>
      <c r="AN10" s="59"/>
      <c r="AO10" s="59"/>
      <c r="AP10" s="59"/>
      <c r="AQ10" s="59"/>
      <c r="AR10" s="59"/>
      <c r="AS10" s="59"/>
      <c r="AT10" s="59"/>
      <c r="AU10" s="59"/>
      <c r="AV10" s="59"/>
      <c r="AW10" s="59"/>
      <c r="AX10" s="59"/>
      <c r="AY10" s="59"/>
      <c r="AZ10" s="59"/>
      <c r="BA10" s="59"/>
      <c r="BB10" s="59"/>
      <c r="BC10" s="59"/>
      <c r="BD10" s="59"/>
      <c r="BE10" s="59"/>
      <c r="BF10" s="59"/>
      <c r="BG10" s="59"/>
      <c r="BH10" s="59"/>
      <c r="BI10" s="59"/>
      <c r="BJ10" s="59"/>
      <c r="BK10" s="59"/>
      <c r="BL10" s="59"/>
      <c r="BM10" s="59"/>
      <c r="BN10" s="59"/>
      <c r="BO10" s="59"/>
      <c r="BP10" s="59"/>
      <c r="BQ10" s="59"/>
      <c r="BR10" s="59"/>
      <c r="BS10" s="59"/>
      <c r="BT10" s="59"/>
      <c r="BU10" s="59"/>
      <c r="BV10" s="59"/>
      <c r="BW10" s="59"/>
      <c r="BX10" s="59"/>
      <c r="BY10" s="59"/>
      <c r="BZ10" s="59"/>
      <c r="CA10" s="59"/>
      <c r="CB10" s="59"/>
      <c r="CC10" s="59"/>
      <c r="CD10" s="59"/>
      <c r="CE10" s="59"/>
      <c r="CF10" s="59"/>
      <c r="CG10" s="59"/>
      <c r="CH10" s="59"/>
      <c r="CI10" s="59"/>
      <c r="CJ10" s="59"/>
      <c r="CK10" s="59"/>
      <c r="CL10" s="59"/>
      <c r="CM10" s="59"/>
      <c r="CN10" s="59"/>
      <c r="CO10" s="59"/>
      <c r="CP10" s="59"/>
      <c r="CQ10" s="59"/>
      <c r="CR10" s="59"/>
      <c r="CS10" s="59"/>
      <c r="CT10" s="59"/>
      <c r="CU10" s="59"/>
      <c r="CV10" s="59"/>
      <c r="CW10" s="59"/>
      <c r="CX10" s="59"/>
      <c r="CY10" s="59"/>
      <c r="CZ10" s="59"/>
      <c r="DA10" s="59"/>
      <c r="DB10" s="59"/>
      <c r="DC10" s="59"/>
      <c r="DD10" s="59"/>
      <c r="DE10" s="59"/>
      <c r="DF10" s="59"/>
      <c r="DG10" s="59"/>
      <c r="DH10" s="59"/>
      <c r="DI10" s="59"/>
      <c r="DJ10" s="59"/>
      <c r="DK10" s="59"/>
      <c r="DL10" s="59"/>
      <c r="DM10" s="59"/>
      <c r="DN10" s="59"/>
      <c r="DO10" s="59"/>
      <c r="DP10" s="59"/>
      <c r="DQ10" s="59"/>
      <c r="DR10" s="59"/>
      <c r="DS10" s="59"/>
      <c r="DT10" s="59"/>
      <c r="DU10" s="59"/>
      <c r="DV10" s="59"/>
      <c r="DW10" s="59"/>
      <c r="DX10" s="59"/>
      <c r="DY10" s="59"/>
      <c r="DZ10" s="59"/>
      <c r="EA10" s="59"/>
      <c r="EB10" s="59"/>
      <c r="EC10" s="59"/>
      <c r="ED10" s="59"/>
      <c r="EE10" s="59"/>
      <c r="EF10" s="59"/>
      <c r="EG10" s="59"/>
      <c r="EH10" s="59"/>
      <c r="EI10" s="59"/>
      <c r="EJ10" s="59"/>
      <c r="EK10" s="59"/>
      <c r="EL10" s="59"/>
      <c r="EM10" s="59"/>
      <c r="EN10" s="59"/>
      <c r="EO10" s="59"/>
      <c r="EP10" s="59"/>
      <c r="EQ10" s="59"/>
      <c r="ER10" s="59"/>
      <c r="ES10" s="59"/>
      <c r="ET10" s="59"/>
      <c r="EU10" s="59"/>
      <c r="EV10" s="59"/>
      <c r="EW10" s="59"/>
      <c r="EX10" s="59"/>
      <c r="EY10" s="59"/>
      <c r="EZ10" s="59"/>
      <c r="FA10" s="59"/>
      <c r="FB10" s="59"/>
      <c r="FC10" s="59"/>
      <c r="FD10" s="59"/>
      <c r="FE10" s="59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60" t="s">
        <v>30</v>
      </c>
      <c r="AC12" s="60"/>
      <c r="AD12" s="60"/>
      <c r="AE12" s="60"/>
      <c r="AF12" s="60"/>
      <c r="AG12" s="60"/>
      <c r="AH12" s="60"/>
      <c r="AI12" s="60"/>
      <c r="AJ12" s="60"/>
      <c r="AK12" s="60"/>
      <c r="AL12" s="60"/>
      <c r="AM12" s="60"/>
      <c r="AN12" s="60"/>
      <c r="AO12" s="60"/>
      <c r="AP12" s="60"/>
      <c r="AQ12" s="60"/>
      <c r="AR12" s="60"/>
      <c r="AS12" s="60"/>
      <c r="AT12" s="60"/>
      <c r="AU12" s="60"/>
      <c r="AV12" s="60"/>
      <c r="AW12" s="60"/>
      <c r="AX12" s="60"/>
      <c r="AY12" s="60"/>
      <c r="AZ12" s="60"/>
      <c r="BA12" s="60"/>
      <c r="BB12" s="60"/>
      <c r="BC12" s="60"/>
      <c r="BD12" s="60"/>
      <c r="BE12" s="60"/>
      <c r="BF12" s="60"/>
      <c r="BG12" s="60"/>
      <c r="BH12" s="60"/>
      <c r="BI12" s="60"/>
      <c r="BJ12" s="60"/>
      <c r="BK12" s="60"/>
      <c r="BL12" s="60"/>
      <c r="BM12" s="60"/>
      <c r="BN12" s="60"/>
      <c r="BO12" s="60"/>
      <c r="BP12" s="60"/>
      <c r="BQ12" s="60"/>
      <c r="BR12" s="60"/>
      <c r="BS12" s="60"/>
      <c r="BT12" s="60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60" t="s">
        <v>31</v>
      </c>
      <c r="Z14" s="60"/>
      <c r="AA14" s="60"/>
      <c r="AB14" s="60"/>
      <c r="AC14" s="60"/>
      <c r="AD14" s="60"/>
      <c r="AE14" s="60"/>
      <c r="AF14" s="60"/>
      <c r="AG14" s="60"/>
      <c r="AH14" s="60"/>
      <c r="AI14" s="60"/>
      <c r="AJ14" s="60"/>
      <c r="AK14" s="60"/>
      <c r="AL14" s="60"/>
      <c r="AM14" s="60"/>
      <c r="AN14" s="60"/>
      <c r="AO14" s="60"/>
      <c r="AP14" s="60"/>
      <c r="AQ14" s="60"/>
      <c r="AR14" s="60"/>
      <c r="AS14" s="60"/>
      <c r="AT14" s="60"/>
      <c r="AU14" s="60"/>
      <c r="AV14" s="60"/>
      <c r="AW14" s="60"/>
      <c r="AX14" s="60"/>
      <c r="AY14" s="60"/>
      <c r="AZ14" s="60"/>
      <c r="BA14" s="60"/>
      <c r="BB14" s="60"/>
      <c r="BC14" s="60"/>
      <c r="BD14" s="60"/>
      <c r="BE14" s="60"/>
      <c r="BF14" s="60"/>
      <c r="BG14" s="60"/>
      <c r="BH14" s="60"/>
      <c r="BI14" s="60"/>
      <c r="BJ14" s="60"/>
      <c r="BK14" s="60"/>
      <c r="BL14" s="60"/>
      <c r="BM14" s="60"/>
      <c r="BN14" s="60"/>
      <c r="BO14" s="60"/>
      <c r="BP14" s="60"/>
      <c r="BQ14" s="60"/>
      <c r="BR14" s="60"/>
      <c r="BS14" s="60"/>
      <c r="BT14" s="60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48" t="s">
        <v>35</v>
      </c>
      <c r="U16" s="48"/>
      <c r="V16" s="48"/>
      <c r="W16" s="48"/>
      <c r="X16" s="48"/>
      <c r="Y16" s="48"/>
      <c r="Z16" s="48"/>
      <c r="AA16" s="48"/>
      <c r="AB16" s="48"/>
      <c r="AC16" s="48"/>
      <c r="AD16" s="48"/>
      <c r="AE16" s="48"/>
      <c r="AF16" s="48"/>
      <c r="AG16" s="48"/>
      <c r="AH16" s="48"/>
      <c r="AI16" s="48"/>
      <c r="AJ16" s="48"/>
      <c r="AK16" s="48"/>
      <c r="AL16" s="48"/>
      <c r="AM16" s="48"/>
      <c r="AN16" s="48"/>
      <c r="AO16" s="48"/>
      <c r="AP16" s="48"/>
      <c r="AQ16" s="48"/>
      <c r="AR16" s="48"/>
      <c r="AS16" s="48"/>
      <c r="AT16" s="48"/>
      <c r="AU16" s="48"/>
      <c r="AV16" s="48"/>
      <c r="AW16" s="48"/>
      <c r="AX16" s="48"/>
      <c r="AY16" s="48"/>
      <c r="AZ16" s="48"/>
      <c r="BA16" s="48"/>
      <c r="BB16" s="48"/>
      <c r="BC16" s="48"/>
      <c r="BD16" s="48"/>
      <c r="BE16" s="48"/>
      <c r="BF16" s="48"/>
      <c r="BG16" s="48"/>
      <c r="BH16" s="48"/>
      <c r="BI16" s="48"/>
      <c r="BJ16" s="48"/>
      <c r="BK16" s="48"/>
      <c r="BL16" s="48"/>
      <c r="BM16" s="48"/>
      <c r="BN16" s="48"/>
      <c r="BO16" s="48"/>
      <c r="BP16" s="48"/>
      <c r="BQ16" s="48"/>
      <c r="BR16" s="48"/>
      <c r="BS16" s="48"/>
      <c r="BT16" s="48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49"/>
      <c r="B18" s="50"/>
      <c r="C18" s="50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1"/>
      <c r="R18" s="26"/>
      <c r="S18" s="27"/>
      <c r="T18" s="27"/>
      <c r="U18" s="27"/>
      <c r="V18" s="27"/>
      <c r="W18" s="27"/>
      <c r="X18" s="27"/>
      <c r="Y18" s="27"/>
      <c r="Z18" s="27"/>
      <c r="AA18" s="27"/>
      <c r="AB18" s="27"/>
      <c r="AC18" s="27"/>
      <c r="AD18" s="27"/>
      <c r="AE18" s="27"/>
      <c r="AF18" s="27"/>
      <c r="AG18" s="27"/>
      <c r="AH18" s="27"/>
      <c r="AI18" s="28"/>
      <c r="AJ18" s="26" t="s">
        <v>15</v>
      </c>
      <c r="AK18" s="27"/>
      <c r="AL18" s="27"/>
      <c r="AM18" s="27"/>
      <c r="AN18" s="27"/>
      <c r="AO18" s="27"/>
      <c r="AP18" s="27"/>
      <c r="AQ18" s="27"/>
      <c r="AR18" s="27"/>
      <c r="AS18" s="27"/>
      <c r="AT18" s="27"/>
      <c r="AU18" s="27"/>
      <c r="AV18" s="27"/>
      <c r="AW18" s="27"/>
      <c r="AX18" s="27"/>
      <c r="AY18" s="27"/>
      <c r="AZ18" s="27"/>
      <c r="BA18" s="28"/>
      <c r="BB18" s="35" t="s">
        <v>20</v>
      </c>
      <c r="BC18" s="36"/>
      <c r="BD18" s="36"/>
      <c r="BE18" s="36"/>
      <c r="BF18" s="36"/>
      <c r="BG18" s="36"/>
      <c r="BH18" s="36"/>
      <c r="BI18" s="36"/>
      <c r="BJ18" s="36"/>
      <c r="BK18" s="36"/>
      <c r="BL18" s="36"/>
      <c r="BM18" s="36"/>
      <c r="BN18" s="36"/>
      <c r="BO18" s="36"/>
      <c r="BP18" s="36"/>
      <c r="BQ18" s="36"/>
      <c r="BR18" s="36"/>
      <c r="BS18" s="36"/>
      <c r="BT18" s="36"/>
      <c r="BU18" s="36"/>
      <c r="BV18" s="36"/>
      <c r="BW18" s="36"/>
      <c r="BX18" s="36"/>
      <c r="BY18" s="36"/>
      <c r="BZ18" s="36"/>
      <c r="CA18" s="36"/>
      <c r="CB18" s="36"/>
      <c r="CC18" s="36"/>
      <c r="CD18" s="36"/>
      <c r="CE18" s="36"/>
      <c r="CF18" s="36"/>
      <c r="CG18" s="37"/>
      <c r="CH18" s="26" t="s">
        <v>21</v>
      </c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27"/>
      <c r="CW18" s="27"/>
      <c r="CX18" s="27"/>
      <c r="CY18" s="27"/>
      <c r="CZ18" s="27"/>
      <c r="DA18" s="27"/>
      <c r="DB18" s="28"/>
      <c r="DC18" s="26" t="s">
        <v>22</v>
      </c>
      <c r="DD18" s="27"/>
      <c r="DE18" s="27"/>
      <c r="DF18" s="27"/>
      <c r="DG18" s="27"/>
      <c r="DH18" s="27"/>
      <c r="DI18" s="27"/>
      <c r="DJ18" s="27"/>
      <c r="DK18" s="27"/>
      <c r="DL18" s="27"/>
      <c r="DM18" s="27"/>
      <c r="DN18" s="27"/>
      <c r="DO18" s="27"/>
      <c r="DP18" s="27"/>
      <c r="DQ18" s="27"/>
      <c r="DR18" s="27"/>
      <c r="DS18" s="27"/>
      <c r="DT18" s="28"/>
      <c r="DU18" s="35" t="s">
        <v>23</v>
      </c>
      <c r="DV18" s="36"/>
      <c r="DW18" s="36"/>
      <c r="DX18" s="36"/>
      <c r="DY18" s="36"/>
      <c r="DZ18" s="36"/>
      <c r="EA18" s="36"/>
      <c r="EB18" s="36"/>
      <c r="EC18" s="36"/>
      <c r="ED18" s="36"/>
      <c r="EE18" s="36"/>
      <c r="EF18" s="36"/>
      <c r="EG18" s="36"/>
      <c r="EH18" s="36"/>
      <c r="EI18" s="36"/>
      <c r="EJ18" s="36"/>
      <c r="EK18" s="36"/>
      <c r="EL18" s="36"/>
      <c r="EM18" s="36"/>
      <c r="EN18" s="37"/>
      <c r="EO18" s="26" t="s">
        <v>24</v>
      </c>
      <c r="EP18" s="27"/>
      <c r="EQ18" s="27"/>
      <c r="ER18" s="27"/>
      <c r="ES18" s="27"/>
      <c r="ET18" s="27"/>
      <c r="EU18" s="27"/>
      <c r="EV18" s="27"/>
      <c r="EW18" s="27"/>
      <c r="EX18" s="27"/>
      <c r="EY18" s="27"/>
      <c r="EZ18" s="27"/>
      <c r="FA18" s="27"/>
      <c r="FB18" s="27"/>
      <c r="FC18" s="27"/>
      <c r="FD18" s="27"/>
      <c r="FE18" s="28"/>
    </row>
    <row r="19" spans="1:161" s="9" customFormat="1" ht="15" customHeight="1" x14ac:dyDescent="0.2">
      <c r="A19" s="52"/>
      <c r="B19" s="53"/>
      <c r="C19" s="53"/>
      <c r="D19" s="53"/>
      <c r="E19" s="53"/>
      <c r="F19" s="53"/>
      <c r="G19" s="53"/>
      <c r="H19" s="53"/>
      <c r="I19" s="53"/>
      <c r="J19" s="53"/>
      <c r="K19" s="53"/>
      <c r="L19" s="53"/>
      <c r="M19" s="53"/>
      <c r="N19" s="53"/>
      <c r="O19" s="53"/>
      <c r="P19" s="53"/>
      <c r="Q19" s="54"/>
      <c r="R19" s="29"/>
      <c r="S19" s="30"/>
      <c r="T19" s="30"/>
      <c r="U19" s="30"/>
      <c r="V19" s="30"/>
      <c r="W19" s="30"/>
      <c r="X19" s="30"/>
      <c r="Y19" s="30"/>
      <c r="Z19" s="30"/>
      <c r="AA19" s="30"/>
      <c r="AB19" s="30"/>
      <c r="AC19" s="30"/>
      <c r="AD19" s="30"/>
      <c r="AE19" s="30"/>
      <c r="AF19" s="30"/>
      <c r="AG19" s="30"/>
      <c r="AH19" s="30"/>
      <c r="AI19" s="31"/>
      <c r="AJ19" s="29"/>
      <c r="AK19" s="30"/>
      <c r="AL19" s="30"/>
      <c r="AM19" s="30"/>
      <c r="AN19" s="30"/>
      <c r="AO19" s="30"/>
      <c r="AP19" s="30"/>
      <c r="AQ19" s="30"/>
      <c r="AR19" s="30"/>
      <c r="AS19" s="30"/>
      <c r="AT19" s="30"/>
      <c r="AU19" s="30"/>
      <c r="AV19" s="30"/>
      <c r="AW19" s="30"/>
      <c r="AX19" s="30"/>
      <c r="AY19" s="30"/>
      <c r="AZ19" s="30"/>
      <c r="BA19" s="31"/>
      <c r="BB19" s="38" t="s">
        <v>16</v>
      </c>
      <c r="BC19" s="39"/>
      <c r="BD19" s="39"/>
      <c r="BE19" s="39"/>
      <c r="BF19" s="39"/>
      <c r="BG19" s="39"/>
      <c r="BH19" s="39"/>
      <c r="BI19" s="39"/>
      <c r="BJ19" s="39"/>
      <c r="BK19" s="39"/>
      <c r="BL19" s="39"/>
      <c r="BM19" s="39"/>
      <c r="BN19" s="39"/>
      <c r="BO19" s="39"/>
      <c r="BP19" s="39"/>
      <c r="BQ19" s="40"/>
      <c r="BR19" s="38" t="s">
        <v>17</v>
      </c>
      <c r="BS19" s="39"/>
      <c r="BT19" s="39"/>
      <c r="BU19" s="39"/>
      <c r="BV19" s="39"/>
      <c r="BW19" s="39"/>
      <c r="BX19" s="39"/>
      <c r="BY19" s="39"/>
      <c r="BZ19" s="39"/>
      <c r="CA19" s="39"/>
      <c r="CB19" s="39"/>
      <c r="CC19" s="39"/>
      <c r="CD19" s="39"/>
      <c r="CE19" s="39"/>
      <c r="CF19" s="39"/>
      <c r="CG19" s="40"/>
      <c r="CH19" s="29"/>
      <c r="CI19" s="30"/>
      <c r="CJ19" s="30"/>
      <c r="CK19" s="30"/>
      <c r="CL19" s="30"/>
      <c r="CM19" s="30"/>
      <c r="CN19" s="30"/>
      <c r="CO19" s="30"/>
      <c r="CP19" s="30"/>
      <c r="CQ19" s="30"/>
      <c r="CR19" s="30"/>
      <c r="CS19" s="30"/>
      <c r="CT19" s="30"/>
      <c r="CU19" s="30"/>
      <c r="CV19" s="30"/>
      <c r="CW19" s="30"/>
      <c r="CX19" s="30"/>
      <c r="CY19" s="30"/>
      <c r="CZ19" s="30"/>
      <c r="DA19" s="30"/>
      <c r="DB19" s="31"/>
      <c r="DC19" s="29"/>
      <c r="DD19" s="30"/>
      <c r="DE19" s="30"/>
      <c r="DF19" s="30"/>
      <c r="DG19" s="30"/>
      <c r="DH19" s="30"/>
      <c r="DI19" s="30"/>
      <c r="DJ19" s="30"/>
      <c r="DK19" s="30"/>
      <c r="DL19" s="30"/>
      <c r="DM19" s="30"/>
      <c r="DN19" s="30"/>
      <c r="DO19" s="30"/>
      <c r="DP19" s="30"/>
      <c r="DQ19" s="30"/>
      <c r="DR19" s="30"/>
      <c r="DS19" s="30"/>
      <c r="DT19" s="31"/>
      <c r="DU19" s="41" t="s">
        <v>18</v>
      </c>
      <c r="DV19" s="42"/>
      <c r="DW19" s="42"/>
      <c r="DX19" s="42"/>
      <c r="DY19" s="42"/>
      <c r="DZ19" s="42"/>
      <c r="EA19" s="42"/>
      <c r="EB19" s="42"/>
      <c r="EC19" s="42"/>
      <c r="ED19" s="43"/>
      <c r="EE19" s="41" t="s">
        <v>19</v>
      </c>
      <c r="EF19" s="42"/>
      <c r="EG19" s="42"/>
      <c r="EH19" s="42"/>
      <c r="EI19" s="42"/>
      <c r="EJ19" s="42"/>
      <c r="EK19" s="42"/>
      <c r="EL19" s="42"/>
      <c r="EM19" s="42"/>
      <c r="EN19" s="43"/>
      <c r="EO19" s="29"/>
      <c r="EP19" s="30"/>
      <c r="EQ19" s="30"/>
      <c r="ER19" s="30"/>
      <c r="ES19" s="30"/>
      <c r="ET19" s="30"/>
      <c r="EU19" s="30"/>
      <c r="EV19" s="30"/>
      <c r="EW19" s="30"/>
      <c r="EX19" s="30"/>
      <c r="EY19" s="30"/>
      <c r="EZ19" s="30"/>
      <c r="FA19" s="30"/>
      <c r="FB19" s="30"/>
      <c r="FC19" s="30"/>
      <c r="FD19" s="30"/>
      <c r="FE19" s="31"/>
    </row>
    <row r="20" spans="1:161" s="9" customFormat="1" ht="15" customHeight="1" x14ac:dyDescent="0.2">
      <c r="A20" s="55"/>
      <c r="B20" s="56"/>
      <c r="C20" s="56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7"/>
      <c r="R20" s="32"/>
      <c r="S20" s="33"/>
      <c r="T20" s="33"/>
      <c r="U20" s="33"/>
      <c r="V20" s="33"/>
      <c r="W20" s="33"/>
      <c r="X20" s="33"/>
      <c r="Y20" s="33"/>
      <c r="Z20" s="33"/>
      <c r="AA20" s="33"/>
      <c r="AB20" s="33"/>
      <c r="AC20" s="33"/>
      <c r="AD20" s="33"/>
      <c r="AE20" s="33"/>
      <c r="AF20" s="33"/>
      <c r="AG20" s="33"/>
      <c r="AH20" s="33"/>
      <c r="AI20" s="34"/>
      <c r="AJ20" s="32"/>
      <c r="AK20" s="33"/>
      <c r="AL20" s="33"/>
      <c r="AM20" s="33"/>
      <c r="AN20" s="33"/>
      <c r="AO20" s="33"/>
      <c r="AP20" s="33"/>
      <c r="AQ20" s="33"/>
      <c r="AR20" s="33"/>
      <c r="AS20" s="33"/>
      <c r="AT20" s="33"/>
      <c r="AU20" s="33"/>
      <c r="AV20" s="33"/>
      <c r="AW20" s="33"/>
      <c r="AX20" s="33"/>
      <c r="AY20" s="33"/>
      <c r="AZ20" s="33"/>
      <c r="BA20" s="34"/>
      <c r="BB20" s="47" t="s">
        <v>18</v>
      </c>
      <c r="BC20" s="47"/>
      <c r="BD20" s="47"/>
      <c r="BE20" s="47"/>
      <c r="BF20" s="47"/>
      <c r="BG20" s="47"/>
      <c r="BH20" s="47"/>
      <c r="BI20" s="47"/>
      <c r="BJ20" s="47" t="s">
        <v>19</v>
      </c>
      <c r="BK20" s="47"/>
      <c r="BL20" s="47"/>
      <c r="BM20" s="47"/>
      <c r="BN20" s="47"/>
      <c r="BO20" s="47"/>
      <c r="BP20" s="47"/>
      <c r="BQ20" s="47"/>
      <c r="BR20" s="47" t="s">
        <v>18</v>
      </c>
      <c r="BS20" s="47"/>
      <c r="BT20" s="47"/>
      <c r="BU20" s="47"/>
      <c r="BV20" s="47"/>
      <c r="BW20" s="47"/>
      <c r="BX20" s="47"/>
      <c r="BY20" s="47"/>
      <c r="BZ20" s="47" t="s">
        <v>19</v>
      </c>
      <c r="CA20" s="47"/>
      <c r="CB20" s="47"/>
      <c r="CC20" s="47"/>
      <c r="CD20" s="47"/>
      <c r="CE20" s="47"/>
      <c r="CF20" s="47"/>
      <c r="CG20" s="47"/>
      <c r="CH20" s="32"/>
      <c r="CI20" s="33"/>
      <c r="CJ20" s="33"/>
      <c r="CK20" s="33"/>
      <c r="CL20" s="33"/>
      <c r="CM20" s="33"/>
      <c r="CN20" s="33"/>
      <c r="CO20" s="33"/>
      <c r="CP20" s="33"/>
      <c r="CQ20" s="33"/>
      <c r="CR20" s="33"/>
      <c r="CS20" s="33"/>
      <c r="CT20" s="33"/>
      <c r="CU20" s="33"/>
      <c r="CV20" s="33"/>
      <c r="CW20" s="33"/>
      <c r="CX20" s="33"/>
      <c r="CY20" s="33"/>
      <c r="CZ20" s="33"/>
      <c r="DA20" s="33"/>
      <c r="DB20" s="34"/>
      <c r="DC20" s="32"/>
      <c r="DD20" s="33"/>
      <c r="DE20" s="33"/>
      <c r="DF20" s="33"/>
      <c r="DG20" s="33"/>
      <c r="DH20" s="33"/>
      <c r="DI20" s="33"/>
      <c r="DJ20" s="33"/>
      <c r="DK20" s="33"/>
      <c r="DL20" s="33"/>
      <c r="DM20" s="33"/>
      <c r="DN20" s="33"/>
      <c r="DO20" s="33"/>
      <c r="DP20" s="33"/>
      <c r="DQ20" s="33"/>
      <c r="DR20" s="33"/>
      <c r="DS20" s="33"/>
      <c r="DT20" s="34"/>
      <c r="DU20" s="44"/>
      <c r="DV20" s="45"/>
      <c r="DW20" s="45"/>
      <c r="DX20" s="45"/>
      <c r="DY20" s="45"/>
      <c r="DZ20" s="45"/>
      <c r="EA20" s="45"/>
      <c r="EB20" s="45"/>
      <c r="EC20" s="45"/>
      <c r="ED20" s="46"/>
      <c r="EE20" s="44"/>
      <c r="EF20" s="45"/>
      <c r="EG20" s="45"/>
      <c r="EH20" s="45"/>
      <c r="EI20" s="45"/>
      <c r="EJ20" s="45"/>
      <c r="EK20" s="45"/>
      <c r="EL20" s="45"/>
      <c r="EM20" s="45"/>
      <c r="EN20" s="46"/>
      <c r="EO20" s="32"/>
      <c r="EP20" s="33"/>
      <c r="EQ20" s="33"/>
      <c r="ER20" s="33"/>
      <c r="ES20" s="33"/>
      <c r="ET20" s="33"/>
      <c r="EU20" s="33"/>
      <c r="EV20" s="33"/>
      <c r="EW20" s="33"/>
      <c r="EX20" s="33"/>
      <c r="EY20" s="33"/>
      <c r="EZ20" s="33"/>
      <c r="FA20" s="33"/>
      <c r="FB20" s="33"/>
      <c r="FC20" s="33"/>
      <c r="FD20" s="33"/>
      <c r="FE20" s="34"/>
    </row>
    <row r="21" spans="1:161" s="9" customFormat="1" ht="14.25" customHeight="1" x14ac:dyDescent="0.2">
      <c r="A21" s="23">
        <v>1</v>
      </c>
      <c r="B21" s="24"/>
      <c r="C21" s="24"/>
      <c r="D21" s="24"/>
      <c r="E21" s="24"/>
      <c r="F21" s="24"/>
      <c r="G21" s="24"/>
      <c r="H21" s="24"/>
      <c r="I21" s="24"/>
      <c r="J21" s="24"/>
      <c r="K21" s="24"/>
      <c r="L21" s="24"/>
      <c r="M21" s="24"/>
      <c r="N21" s="24"/>
      <c r="O21" s="24"/>
      <c r="P21" s="24"/>
      <c r="Q21" s="25"/>
      <c r="R21" s="23">
        <v>2</v>
      </c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5"/>
      <c r="AJ21" s="16">
        <v>3</v>
      </c>
      <c r="AK21" s="16"/>
      <c r="AL21" s="16"/>
      <c r="AM21" s="16"/>
      <c r="AN21" s="16"/>
      <c r="AO21" s="16"/>
      <c r="AP21" s="16"/>
      <c r="AQ21" s="16"/>
      <c r="AR21" s="16"/>
      <c r="AS21" s="16"/>
      <c r="AT21" s="16"/>
      <c r="AU21" s="16"/>
      <c r="AV21" s="16"/>
      <c r="AW21" s="16"/>
      <c r="AX21" s="16"/>
      <c r="AY21" s="16"/>
      <c r="AZ21" s="16"/>
      <c r="BA21" s="16"/>
      <c r="BB21" s="16">
        <v>4</v>
      </c>
      <c r="BC21" s="16"/>
      <c r="BD21" s="16"/>
      <c r="BE21" s="16"/>
      <c r="BF21" s="16"/>
      <c r="BG21" s="16"/>
      <c r="BH21" s="16"/>
      <c r="BI21" s="16"/>
      <c r="BJ21" s="16">
        <v>5</v>
      </c>
      <c r="BK21" s="16"/>
      <c r="BL21" s="16"/>
      <c r="BM21" s="16"/>
      <c r="BN21" s="16"/>
      <c r="BO21" s="16"/>
      <c r="BP21" s="16"/>
      <c r="BQ21" s="16"/>
      <c r="BR21" s="16">
        <v>6</v>
      </c>
      <c r="BS21" s="16"/>
      <c r="BT21" s="16"/>
      <c r="BU21" s="16"/>
      <c r="BV21" s="16"/>
      <c r="BW21" s="16"/>
      <c r="BX21" s="16"/>
      <c r="BY21" s="16"/>
      <c r="BZ21" s="16">
        <v>7</v>
      </c>
      <c r="CA21" s="16"/>
      <c r="CB21" s="16"/>
      <c r="CC21" s="16"/>
      <c r="CD21" s="16"/>
      <c r="CE21" s="16"/>
      <c r="CF21" s="16"/>
      <c r="CG21" s="16"/>
      <c r="CH21" s="16">
        <v>8</v>
      </c>
      <c r="CI21" s="16"/>
      <c r="CJ21" s="16"/>
      <c r="CK21" s="16"/>
      <c r="CL21" s="16"/>
      <c r="CM21" s="16"/>
      <c r="CN21" s="16"/>
      <c r="CO21" s="16"/>
      <c r="CP21" s="16"/>
      <c r="CQ21" s="16"/>
      <c r="CR21" s="16"/>
      <c r="CS21" s="16"/>
      <c r="CT21" s="16"/>
      <c r="CU21" s="16"/>
      <c r="CV21" s="16"/>
      <c r="CW21" s="16"/>
      <c r="CX21" s="16"/>
      <c r="CY21" s="16"/>
      <c r="CZ21" s="16"/>
      <c r="DA21" s="16"/>
      <c r="DB21" s="16"/>
      <c r="DC21" s="16">
        <v>9</v>
      </c>
      <c r="DD21" s="16"/>
      <c r="DE21" s="16"/>
      <c r="DF21" s="16"/>
      <c r="DG21" s="16"/>
      <c r="DH21" s="16"/>
      <c r="DI21" s="16"/>
      <c r="DJ21" s="16"/>
      <c r="DK21" s="16"/>
      <c r="DL21" s="16"/>
      <c r="DM21" s="16"/>
      <c r="DN21" s="16"/>
      <c r="DO21" s="16"/>
      <c r="DP21" s="16"/>
      <c r="DQ21" s="16"/>
      <c r="DR21" s="16"/>
      <c r="DS21" s="16"/>
      <c r="DT21" s="16"/>
      <c r="DU21" s="16">
        <v>10</v>
      </c>
      <c r="DV21" s="16"/>
      <c r="DW21" s="16"/>
      <c r="DX21" s="16"/>
      <c r="DY21" s="16"/>
      <c r="DZ21" s="16"/>
      <c r="EA21" s="16"/>
      <c r="EB21" s="16"/>
      <c r="EC21" s="16"/>
      <c r="ED21" s="16"/>
      <c r="EE21" s="16">
        <v>11</v>
      </c>
      <c r="EF21" s="16"/>
      <c r="EG21" s="16"/>
      <c r="EH21" s="16"/>
      <c r="EI21" s="16"/>
      <c r="EJ21" s="16"/>
      <c r="EK21" s="16"/>
      <c r="EL21" s="16"/>
      <c r="EM21" s="16"/>
      <c r="EN21" s="16"/>
      <c r="EO21" s="16">
        <v>12</v>
      </c>
      <c r="EP21" s="16"/>
      <c r="EQ21" s="16"/>
      <c r="ER21" s="16"/>
      <c r="ES21" s="16"/>
      <c r="ET21" s="16"/>
      <c r="EU21" s="16"/>
      <c r="EV21" s="16"/>
      <c r="EW21" s="16"/>
      <c r="EX21" s="16"/>
      <c r="EY21" s="16"/>
      <c r="EZ21" s="16"/>
      <c r="FA21" s="16"/>
      <c r="FB21" s="16"/>
      <c r="FC21" s="16"/>
      <c r="FD21" s="16"/>
      <c r="FE21" s="16"/>
    </row>
    <row r="22" spans="1:161" s="9" customFormat="1" ht="13.5" customHeight="1" x14ac:dyDescent="0.2">
      <c r="A22" s="10"/>
      <c r="B22" s="17" t="s">
        <v>11</v>
      </c>
      <c r="C22" s="17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  <c r="O22" s="17"/>
      <c r="P22" s="17"/>
      <c r="Q22" s="18"/>
      <c r="R22" s="10"/>
      <c r="S22" s="19" t="s">
        <v>12</v>
      </c>
      <c r="T22" s="19"/>
      <c r="U22" s="19"/>
      <c r="V22" s="19"/>
      <c r="W22" s="19"/>
      <c r="X22" s="19"/>
      <c r="Y22" s="19"/>
      <c r="Z22" s="19"/>
      <c r="AA22" s="19"/>
      <c r="AB22" s="19"/>
      <c r="AC22" s="19"/>
      <c r="AD22" s="19"/>
      <c r="AE22" s="19"/>
      <c r="AF22" s="19"/>
      <c r="AG22" s="19"/>
      <c r="AH22" s="19"/>
      <c r="AI22" s="20"/>
      <c r="AJ22" s="16">
        <v>1.5</v>
      </c>
      <c r="AK22" s="16"/>
      <c r="AL22" s="16"/>
      <c r="AM22" s="16"/>
      <c r="AN22" s="16"/>
      <c r="AO22" s="16"/>
      <c r="AP22" s="16"/>
      <c r="AQ22" s="16"/>
      <c r="AR22" s="16"/>
      <c r="AS22" s="16"/>
      <c r="AT22" s="16"/>
      <c r="AU22" s="16"/>
      <c r="AV22" s="16"/>
      <c r="AW22" s="16"/>
      <c r="AX22" s="16"/>
      <c r="AY22" s="16"/>
      <c r="AZ22" s="16"/>
      <c r="BA22" s="16"/>
      <c r="BB22" s="16"/>
      <c r="BC22" s="16"/>
      <c r="BD22" s="16"/>
      <c r="BE22" s="16"/>
      <c r="BF22" s="16"/>
      <c r="BG22" s="16"/>
      <c r="BH22" s="16"/>
      <c r="BI22" s="16"/>
      <c r="BJ22" s="16"/>
      <c r="BK22" s="16"/>
      <c r="BL22" s="16"/>
      <c r="BM22" s="16"/>
      <c r="BN22" s="16"/>
      <c r="BO22" s="16"/>
      <c r="BP22" s="16"/>
      <c r="BQ22" s="16"/>
      <c r="BR22" s="16">
        <v>10.6</v>
      </c>
      <c r="BS22" s="16"/>
      <c r="BT22" s="16"/>
      <c r="BU22" s="16"/>
      <c r="BV22" s="16"/>
      <c r="BW22" s="16"/>
      <c r="BX22" s="16"/>
      <c r="BY22" s="16"/>
      <c r="BZ22" s="16">
        <v>10.6</v>
      </c>
      <c r="CA22" s="16"/>
      <c r="CB22" s="16"/>
      <c r="CC22" s="16"/>
      <c r="CD22" s="16"/>
      <c r="CE22" s="16"/>
      <c r="CF22" s="16"/>
      <c r="CG22" s="16"/>
      <c r="CH22" s="16">
        <v>1.5</v>
      </c>
      <c r="CI22" s="16"/>
      <c r="CJ22" s="16"/>
      <c r="CK22" s="16"/>
      <c r="CL22" s="16"/>
      <c r="CM22" s="16"/>
      <c r="CN22" s="16"/>
      <c r="CO22" s="16"/>
      <c r="CP22" s="16"/>
      <c r="CQ22" s="16"/>
      <c r="CR22" s="16"/>
      <c r="CS22" s="16"/>
      <c r="CT22" s="16"/>
      <c r="CU22" s="16"/>
      <c r="CV22" s="16"/>
      <c r="CW22" s="16"/>
      <c r="CX22" s="16"/>
      <c r="CY22" s="16"/>
      <c r="CZ22" s="16"/>
      <c r="DA22" s="16"/>
      <c r="DB22" s="16"/>
      <c r="DC22" s="16">
        <v>10.6</v>
      </c>
      <c r="DD22" s="16"/>
      <c r="DE22" s="16"/>
      <c r="DF22" s="16"/>
      <c r="DG22" s="16"/>
      <c r="DH22" s="16"/>
      <c r="DI22" s="16"/>
      <c r="DJ22" s="16"/>
      <c r="DK22" s="16"/>
      <c r="DL22" s="16"/>
      <c r="DM22" s="16"/>
      <c r="DN22" s="16"/>
      <c r="DO22" s="16"/>
      <c r="DP22" s="16"/>
      <c r="DQ22" s="16"/>
      <c r="DR22" s="16"/>
      <c r="DS22" s="16"/>
      <c r="DT22" s="16"/>
      <c r="DU22" s="16">
        <v>3</v>
      </c>
      <c r="DV22" s="16"/>
      <c r="DW22" s="16"/>
      <c r="DX22" s="16"/>
      <c r="DY22" s="16"/>
      <c r="DZ22" s="16"/>
      <c r="EA22" s="16"/>
      <c r="EB22" s="16"/>
      <c r="EC22" s="16"/>
      <c r="ED22" s="16"/>
      <c r="EE22" s="16">
        <v>3</v>
      </c>
      <c r="EF22" s="16"/>
      <c r="EG22" s="16"/>
      <c r="EH22" s="16"/>
      <c r="EI22" s="16"/>
      <c r="EJ22" s="16"/>
      <c r="EK22" s="16"/>
      <c r="EL22" s="16"/>
      <c r="EM22" s="16"/>
      <c r="EN22" s="16"/>
      <c r="EO22" s="16">
        <f>AJ22+EE22</f>
        <v>4.5</v>
      </c>
      <c r="EP22" s="16"/>
      <c r="EQ22" s="16"/>
      <c r="ER22" s="16"/>
      <c r="ES22" s="16"/>
      <c r="ET22" s="16"/>
      <c r="EU22" s="16"/>
      <c r="EV22" s="16"/>
      <c r="EW22" s="16"/>
      <c r="EX22" s="16"/>
      <c r="EY22" s="16"/>
      <c r="EZ22" s="16"/>
      <c r="FA22" s="16"/>
      <c r="FB22" s="16"/>
      <c r="FC22" s="16"/>
      <c r="FD22" s="16"/>
      <c r="FE22" s="16"/>
    </row>
    <row r="23" spans="1:161" s="9" customFormat="1" ht="39.75" customHeight="1" x14ac:dyDescent="0.2">
      <c r="A23" s="10"/>
      <c r="B23" s="17" t="s">
        <v>33</v>
      </c>
      <c r="C23" s="17"/>
      <c r="D23" s="17"/>
      <c r="E23" s="17"/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8"/>
      <c r="R23" s="10"/>
      <c r="S23" s="19" t="s">
        <v>13</v>
      </c>
      <c r="T23" s="19"/>
      <c r="U23" s="19"/>
      <c r="V23" s="19"/>
      <c r="W23" s="19"/>
      <c r="X23" s="19"/>
      <c r="Y23" s="19"/>
      <c r="Z23" s="19"/>
      <c r="AA23" s="19"/>
      <c r="AB23" s="19"/>
      <c r="AC23" s="19"/>
      <c r="AD23" s="19"/>
      <c r="AE23" s="19"/>
      <c r="AF23" s="19"/>
      <c r="AG23" s="19"/>
      <c r="AH23" s="19"/>
      <c r="AI23" s="20"/>
      <c r="AJ23" s="16">
        <v>1.4</v>
      </c>
      <c r="AK23" s="16"/>
      <c r="AL23" s="16"/>
      <c r="AM23" s="16"/>
      <c r="AN23" s="16"/>
      <c r="AO23" s="16"/>
      <c r="AP23" s="16"/>
      <c r="AQ23" s="16"/>
      <c r="AR23" s="16"/>
      <c r="AS23" s="16"/>
      <c r="AT23" s="16"/>
      <c r="AU23" s="16"/>
      <c r="AV23" s="16"/>
      <c r="AW23" s="16"/>
      <c r="AX23" s="16"/>
      <c r="AY23" s="16"/>
      <c r="AZ23" s="16"/>
      <c r="BA23" s="16"/>
      <c r="BB23" s="16"/>
      <c r="BC23" s="16"/>
      <c r="BD23" s="16"/>
      <c r="BE23" s="16"/>
      <c r="BF23" s="16"/>
      <c r="BG23" s="16"/>
      <c r="BH23" s="16"/>
      <c r="BI23" s="16"/>
      <c r="BJ23" s="16"/>
      <c r="BK23" s="16"/>
      <c r="BL23" s="16"/>
      <c r="BM23" s="16"/>
      <c r="BN23" s="16"/>
      <c r="BO23" s="16"/>
      <c r="BP23" s="16"/>
      <c r="BQ23" s="16"/>
      <c r="BR23" s="16"/>
      <c r="BS23" s="16"/>
      <c r="BT23" s="16"/>
      <c r="BU23" s="16"/>
      <c r="BV23" s="16"/>
      <c r="BW23" s="16"/>
      <c r="BX23" s="16"/>
      <c r="BY23" s="16"/>
      <c r="BZ23" s="16"/>
      <c r="CA23" s="16"/>
      <c r="CB23" s="16"/>
      <c r="CC23" s="16"/>
      <c r="CD23" s="16"/>
      <c r="CE23" s="16"/>
      <c r="CF23" s="16"/>
      <c r="CG23" s="16"/>
      <c r="CH23" s="16"/>
      <c r="CI23" s="16"/>
      <c r="CJ23" s="16"/>
      <c r="CK23" s="16"/>
      <c r="CL23" s="16"/>
      <c r="CM23" s="16"/>
      <c r="CN23" s="16"/>
      <c r="CO23" s="16"/>
      <c r="CP23" s="16"/>
      <c r="CQ23" s="16"/>
      <c r="CR23" s="16"/>
      <c r="CS23" s="16"/>
      <c r="CT23" s="16"/>
      <c r="CU23" s="16"/>
      <c r="CV23" s="16"/>
      <c r="CW23" s="16"/>
      <c r="CX23" s="16"/>
      <c r="CY23" s="16"/>
      <c r="CZ23" s="16"/>
      <c r="DA23" s="16"/>
      <c r="DB23" s="16"/>
      <c r="DC23" s="16"/>
      <c r="DD23" s="16"/>
      <c r="DE23" s="16"/>
      <c r="DF23" s="16"/>
      <c r="DG23" s="16"/>
      <c r="DH23" s="16"/>
      <c r="DI23" s="16"/>
      <c r="DJ23" s="16"/>
      <c r="DK23" s="16"/>
      <c r="DL23" s="16"/>
      <c r="DM23" s="16"/>
      <c r="DN23" s="16"/>
      <c r="DO23" s="16"/>
      <c r="DP23" s="16"/>
      <c r="DQ23" s="16"/>
      <c r="DR23" s="16"/>
      <c r="DS23" s="16"/>
      <c r="DT23" s="16"/>
      <c r="DU23" s="16">
        <v>2</v>
      </c>
      <c r="DV23" s="16"/>
      <c r="DW23" s="16"/>
      <c r="DX23" s="16"/>
      <c r="DY23" s="16"/>
      <c r="DZ23" s="16"/>
      <c r="EA23" s="16"/>
      <c r="EB23" s="16"/>
      <c r="EC23" s="16"/>
      <c r="ED23" s="16"/>
      <c r="EE23" s="16">
        <v>2</v>
      </c>
      <c r="EF23" s="16"/>
      <c r="EG23" s="16"/>
      <c r="EH23" s="16"/>
      <c r="EI23" s="16"/>
      <c r="EJ23" s="16"/>
      <c r="EK23" s="16"/>
      <c r="EL23" s="16"/>
      <c r="EM23" s="16"/>
      <c r="EN23" s="16"/>
      <c r="EO23" s="16">
        <f>AJ23+EE23</f>
        <v>3.4</v>
      </c>
      <c r="EP23" s="16"/>
      <c r="EQ23" s="16"/>
      <c r="ER23" s="16"/>
      <c r="ES23" s="16"/>
      <c r="ET23" s="16"/>
      <c r="EU23" s="16"/>
      <c r="EV23" s="16"/>
      <c r="EW23" s="16"/>
      <c r="EX23" s="16"/>
      <c r="EY23" s="16"/>
      <c r="EZ23" s="16"/>
      <c r="FA23" s="16"/>
      <c r="FB23" s="16"/>
      <c r="FC23" s="16"/>
      <c r="FD23" s="16"/>
      <c r="FE23" s="16"/>
    </row>
    <row r="24" spans="1:161" s="9" customFormat="1" ht="39.75" customHeight="1" x14ac:dyDescent="0.2">
      <c r="A24" s="10"/>
      <c r="B24" s="17"/>
      <c r="C24" s="17"/>
      <c r="D24" s="17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8"/>
      <c r="R24" s="10"/>
      <c r="S24" s="19" t="s">
        <v>14</v>
      </c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  <c r="AE24" s="19"/>
      <c r="AF24" s="19"/>
      <c r="AG24" s="19"/>
      <c r="AH24" s="19"/>
      <c r="AI24" s="20"/>
      <c r="AJ24" s="16"/>
      <c r="AK24" s="16"/>
      <c r="AL24" s="16"/>
      <c r="AM24" s="16"/>
      <c r="AN24" s="16"/>
      <c r="AO24" s="16"/>
      <c r="AP24" s="16"/>
      <c r="AQ24" s="16"/>
      <c r="AR24" s="16"/>
      <c r="AS24" s="16"/>
      <c r="AT24" s="16"/>
      <c r="AU24" s="16"/>
      <c r="AV24" s="16"/>
      <c r="AW24" s="16"/>
      <c r="AX24" s="16"/>
      <c r="AY24" s="16"/>
      <c r="AZ24" s="16"/>
      <c r="BA24" s="16"/>
      <c r="BB24" s="16"/>
      <c r="BC24" s="16"/>
      <c r="BD24" s="16"/>
      <c r="BE24" s="16"/>
      <c r="BF24" s="16"/>
      <c r="BG24" s="16"/>
      <c r="BH24" s="16"/>
      <c r="BI24" s="16"/>
      <c r="BJ24" s="16"/>
      <c r="BK24" s="16"/>
      <c r="BL24" s="16"/>
      <c r="BM24" s="16"/>
      <c r="BN24" s="16"/>
      <c r="BO24" s="16"/>
      <c r="BP24" s="16"/>
      <c r="BQ24" s="16"/>
      <c r="BR24" s="16"/>
      <c r="BS24" s="16"/>
      <c r="BT24" s="16"/>
      <c r="BU24" s="16"/>
      <c r="BV24" s="16"/>
      <c r="BW24" s="16"/>
      <c r="BX24" s="16"/>
      <c r="BY24" s="16"/>
      <c r="BZ24" s="16"/>
      <c r="CA24" s="16"/>
      <c r="CB24" s="16"/>
      <c r="CC24" s="16"/>
      <c r="CD24" s="16"/>
      <c r="CE24" s="16"/>
      <c r="CF24" s="16"/>
      <c r="CG24" s="16"/>
      <c r="CH24" s="16"/>
      <c r="CI24" s="16"/>
      <c r="CJ24" s="16"/>
      <c r="CK24" s="16"/>
      <c r="CL24" s="16"/>
      <c r="CM24" s="16"/>
      <c r="CN24" s="16"/>
      <c r="CO24" s="16"/>
      <c r="CP24" s="16"/>
      <c r="CQ24" s="16"/>
      <c r="CR24" s="16"/>
      <c r="CS24" s="16"/>
      <c r="CT24" s="16"/>
      <c r="CU24" s="16"/>
      <c r="CV24" s="16"/>
      <c r="CW24" s="16"/>
      <c r="CX24" s="16"/>
      <c r="CY24" s="16"/>
      <c r="CZ24" s="16"/>
      <c r="DA24" s="16"/>
      <c r="DB24" s="16"/>
      <c r="DC24" s="16"/>
      <c r="DD24" s="16"/>
      <c r="DE24" s="16"/>
      <c r="DF24" s="16"/>
      <c r="DG24" s="16"/>
      <c r="DH24" s="16"/>
      <c r="DI24" s="16"/>
      <c r="DJ24" s="16"/>
      <c r="DK24" s="16"/>
      <c r="DL24" s="16"/>
      <c r="DM24" s="16"/>
      <c r="DN24" s="16"/>
      <c r="DO24" s="16"/>
      <c r="DP24" s="16"/>
      <c r="DQ24" s="16"/>
      <c r="DR24" s="16"/>
      <c r="DS24" s="16"/>
      <c r="DT24" s="16"/>
      <c r="DU24" s="16"/>
      <c r="DV24" s="16"/>
      <c r="DW24" s="16"/>
      <c r="DX24" s="16"/>
      <c r="DY24" s="16"/>
      <c r="DZ24" s="16"/>
      <c r="EA24" s="16"/>
      <c r="EB24" s="16"/>
      <c r="EC24" s="16"/>
      <c r="ED24" s="16"/>
      <c r="EE24" s="16"/>
      <c r="EF24" s="16"/>
      <c r="EG24" s="16"/>
      <c r="EH24" s="16"/>
      <c r="EI24" s="16"/>
      <c r="EJ24" s="16"/>
      <c r="EK24" s="16"/>
      <c r="EL24" s="16"/>
      <c r="EM24" s="16"/>
      <c r="EN24" s="16"/>
      <c r="EO24" s="16"/>
      <c r="EP24" s="16"/>
      <c r="EQ24" s="16"/>
      <c r="ER24" s="16"/>
      <c r="ES24" s="16"/>
      <c r="ET24" s="16"/>
      <c r="EU24" s="16"/>
      <c r="EV24" s="16"/>
      <c r="EW24" s="16"/>
      <c r="EX24" s="16"/>
      <c r="EY24" s="16"/>
      <c r="EZ24" s="16"/>
      <c r="FA24" s="16"/>
      <c r="FB24" s="16"/>
      <c r="FC24" s="16"/>
      <c r="FD24" s="16"/>
      <c r="FE24" s="16"/>
    </row>
    <row r="25" spans="1:161" s="9" customFormat="1" ht="53.25" customHeight="1" x14ac:dyDescent="0.2">
      <c r="A25" s="10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8"/>
      <c r="R25" s="10"/>
      <c r="S25" s="19" t="s">
        <v>25</v>
      </c>
      <c r="T25" s="19"/>
      <c r="U25" s="19"/>
      <c r="V25" s="19"/>
      <c r="W25" s="19"/>
      <c r="X25" s="19"/>
      <c r="Y25" s="19"/>
      <c r="Z25" s="19"/>
      <c r="AA25" s="19"/>
      <c r="AB25" s="19"/>
      <c r="AC25" s="19"/>
      <c r="AD25" s="19"/>
      <c r="AE25" s="19"/>
      <c r="AF25" s="19"/>
      <c r="AG25" s="19"/>
      <c r="AH25" s="19"/>
      <c r="AI25" s="20"/>
      <c r="AJ25" s="16"/>
      <c r="AK25" s="16"/>
      <c r="AL25" s="16"/>
      <c r="AM25" s="16"/>
      <c r="AN25" s="16"/>
      <c r="AO25" s="16"/>
      <c r="AP25" s="16"/>
      <c r="AQ25" s="16"/>
      <c r="AR25" s="16"/>
      <c r="AS25" s="16"/>
      <c r="AT25" s="16"/>
      <c r="AU25" s="16"/>
      <c r="AV25" s="16"/>
      <c r="AW25" s="16"/>
      <c r="AX25" s="16"/>
      <c r="AY25" s="16"/>
      <c r="AZ25" s="16"/>
      <c r="BA25" s="16"/>
      <c r="BB25" s="16"/>
      <c r="BC25" s="16"/>
      <c r="BD25" s="16"/>
      <c r="BE25" s="16"/>
      <c r="BF25" s="16"/>
      <c r="BG25" s="16"/>
      <c r="BH25" s="16"/>
      <c r="BI25" s="16"/>
      <c r="BJ25" s="16"/>
      <c r="BK25" s="16"/>
      <c r="BL25" s="16"/>
      <c r="BM25" s="16"/>
      <c r="BN25" s="16"/>
      <c r="BO25" s="16"/>
      <c r="BP25" s="16"/>
      <c r="BQ25" s="16"/>
      <c r="BR25" s="16"/>
      <c r="BS25" s="16"/>
      <c r="BT25" s="16"/>
      <c r="BU25" s="16"/>
      <c r="BV25" s="16"/>
      <c r="BW25" s="16"/>
      <c r="BX25" s="16"/>
      <c r="BY25" s="16"/>
      <c r="BZ25" s="16"/>
      <c r="CA25" s="16"/>
      <c r="CB25" s="16"/>
      <c r="CC25" s="16"/>
      <c r="CD25" s="16"/>
      <c r="CE25" s="16"/>
      <c r="CF25" s="16"/>
      <c r="CG25" s="16"/>
      <c r="CH25" s="16"/>
      <c r="CI25" s="16"/>
      <c r="CJ25" s="16"/>
      <c r="CK25" s="16"/>
      <c r="CL25" s="16"/>
      <c r="CM25" s="16"/>
      <c r="CN25" s="16"/>
      <c r="CO25" s="16"/>
      <c r="CP25" s="16"/>
      <c r="CQ25" s="16"/>
      <c r="CR25" s="16"/>
      <c r="CS25" s="16"/>
      <c r="CT25" s="16"/>
      <c r="CU25" s="16"/>
      <c r="CV25" s="16"/>
      <c r="CW25" s="16"/>
      <c r="CX25" s="16"/>
      <c r="CY25" s="16"/>
      <c r="CZ25" s="16"/>
      <c r="DA25" s="16"/>
      <c r="DB25" s="16"/>
      <c r="DC25" s="16"/>
      <c r="DD25" s="16"/>
      <c r="DE25" s="16"/>
      <c r="DF25" s="16"/>
      <c r="DG25" s="16"/>
      <c r="DH25" s="16"/>
      <c r="DI25" s="16"/>
      <c r="DJ25" s="16"/>
      <c r="DK25" s="16"/>
      <c r="DL25" s="16"/>
      <c r="DM25" s="16"/>
      <c r="DN25" s="16"/>
      <c r="DO25" s="16"/>
      <c r="DP25" s="16"/>
      <c r="DQ25" s="16"/>
      <c r="DR25" s="16"/>
      <c r="DS25" s="16"/>
      <c r="DT25" s="16"/>
      <c r="DU25" s="16"/>
      <c r="DV25" s="16"/>
      <c r="DW25" s="16"/>
      <c r="DX25" s="16"/>
      <c r="DY25" s="16"/>
      <c r="DZ25" s="16"/>
      <c r="EA25" s="16"/>
      <c r="EB25" s="16"/>
      <c r="EC25" s="16"/>
      <c r="ED25" s="16"/>
      <c r="EE25" s="16"/>
      <c r="EF25" s="16"/>
      <c r="EG25" s="16"/>
      <c r="EH25" s="16"/>
      <c r="EI25" s="16"/>
      <c r="EJ25" s="16"/>
      <c r="EK25" s="16"/>
      <c r="EL25" s="16"/>
      <c r="EM25" s="16"/>
      <c r="EN25" s="16"/>
      <c r="EO25" s="16"/>
      <c r="EP25" s="16"/>
      <c r="EQ25" s="16"/>
      <c r="ER25" s="16"/>
      <c r="ES25" s="16"/>
      <c r="ET25" s="16"/>
      <c r="EU25" s="16"/>
      <c r="EV25" s="16"/>
      <c r="EW25" s="16"/>
      <c r="EX25" s="16"/>
      <c r="EY25" s="16"/>
      <c r="EZ25" s="16"/>
      <c r="FA25" s="16"/>
      <c r="FB25" s="16"/>
      <c r="FC25" s="16"/>
      <c r="FD25" s="16"/>
      <c r="FE25" s="16"/>
    </row>
    <row r="26" spans="1:161" s="9" customFormat="1" ht="57" customHeight="1" x14ac:dyDescent="0.2">
      <c r="A26" s="10"/>
      <c r="B26" s="21" t="s">
        <v>26</v>
      </c>
      <c r="C26" s="21"/>
      <c r="D26" s="21"/>
      <c r="E26" s="21"/>
      <c r="F26" s="21"/>
      <c r="G26" s="21"/>
      <c r="H26" s="21"/>
      <c r="I26" s="21"/>
      <c r="J26" s="21"/>
      <c r="K26" s="21"/>
      <c r="L26" s="21"/>
      <c r="M26" s="21"/>
      <c r="N26" s="21"/>
      <c r="O26" s="21"/>
      <c r="P26" s="21"/>
      <c r="Q26" s="22"/>
      <c r="R26" s="10"/>
      <c r="S26" s="19" t="s">
        <v>12</v>
      </c>
      <c r="T26" s="19"/>
      <c r="U26" s="19"/>
      <c r="V26" s="19"/>
      <c r="W26" s="19"/>
      <c r="X26" s="19"/>
      <c r="Y26" s="19"/>
      <c r="Z26" s="19"/>
      <c r="AA26" s="19"/>
      <c r="AB26" s="19"/>
      <c r="AC26" s="19"/>
      <c r="AD26" s="19"/>
      <c r="AE26" s="19"/>
      <c r="AF26" s="19"/>
      <c r="AG26" s="19"/>
      <c r="AH26" s="19"/>
      <c r="AI26" s="20"/>
      <c r="AJ26" s="16"/>
      <c r="AK26" s="16"/>
      <c r="AL26" s="16"/>
      <c r="AM26" s="16"/>
      <c r="AN26" s="16"/>
      <c r="AO26" s="16"/>
      <c r="AP26" s="16"/>
      <c r="AQ26" s="16"/>
      <c r="AR26" s="16"/>
      <c r="AS26" s="16"/>
      <c r="AT26" s="16"/>
      <c r="AU26" s="16"/>
      <c r="AV26" s="16"/>
      <c r="AW26" s="16"/>
      <c r="AX26" s="16"/>
      <c r="AY26" s="16"/>
      <c r="AZ26" s="16"/>
      <c r="BA26" s="16"/>
      <c r="BB26" s="16"/>
      <c r="BC26" s="16"/>
      <c r="BD26" s="16"/>
      <c r="BE26" s="16"/>
      <c r="BF26" s="16"/>
      <c r="BG26" s="16"/>
      <c r="BH26" s="16"/>
      <c r="BI26" s="16"/>
      <c r="BJ26" s="16"/>
      <c r="BK26" s="16"/>
      <c r="BL26" s="16"/>
      <c r="BM26" s="16"/>
      <c r="BN26" s="16"/>
      <c r="BO26" s="16"/>
      <c r="BP26" s="16"/>
      <c r="BQ26" s="16"/>
      <c r="BR26" s="16"/>
      <c r="BS26" s="16"/>
      <c r="BT26" s="16"/>
      <c r="BU26" s="16"/>
      <c r="BV26" s="16"/>
      <c r="BW26" s="16"/>
      <c r="BX26" s="16"/>
      <c r="BY26" s="16"/>
      <c r="BZ26" s="16"/>
      <c r="CA26" s="16"/>
      <c r="CB26" s="16"/>
      <c r="CC26" s="16"/>
      <c r="CD26" s="16"/>
      <c r="CE26" s="16"/>
      <c r="CF26" s="16"/>
      <c r="CG26" s="16"/>
      <c r="CH26" s="16"/>
      <c r="CI26" s="16"/>
      <c r="CJ26" s="16"/>
      <c r="CK26" s="16"/>
      <c r="CL26" s="16"/>
      <c r="CM26" s="16"/>
      <c r="CN26" s="16"/>
      <c r="CO26" s="16"/>
      <c r="CP26" s="16"/>
      <c r="CQ26" s="16"/>
      <c r="CR26" s="16"/>
      <c r="CS26" s="16"/>
      <c r="CT26" s="16"/>
      <c r="CU26" s="16"/>
      <c r="CV26" s="16"/>
      <c r="CW26" s="16"/>
      <c r="CX26" s="16"/>
      <c r="CY26" s="16"/>
      <c r="CZ26" s="16"/>
      <c r="DA26" s="16"/>
      <c r="DB26" s="16"/>
      <c r="DC26" s="16"/>
      <c r="DD26" s="16"/>
      <c r="DE26" s="16"/>
      <c r="DF26" s="16"/>
      <c r="DG26" s="16"/>
      <c r="DH26" s="16"/>
      <c r="DI26" s="16"/>
      <c r="DJ26" s="16"/>
      <c r="DK26" s="16"/>
      <c r="DL26" s="16"/>
      <c r="DM26" s="16"/>
      <c r="DN26" s="16"/>
      <c r="DO26" s="16"/>
      <c r="DP26" s="16"/>
      <c r="DQ26" s="16"/>
      <c r="DR26" s="16"/>
      <c r="DS26" s="16"/>
      <c r="DT26" s="16"/>
      <c r="DU26" s="16"/>
      <c r="DV26" s="16"/>
      <c r="DW26" s="16"/>
      <c r="DX26" s="16"/>
      <c r="DY26" s="16"/>
      <c r="DZ26" s="16"/>
      <c r="EA26" s="16"/>
      <c r="EB26" s="16"/>
      <c r="EC26" s="16"/>
      <c r="ED26" s="16"/>
      <c r="EE26" s="16"/>
      <c r="EF26" s="16"/>
      <c r="EG26" s="16"/>
      <c r="EH26" s="16"/>
      <c r="EI26" s="16"/>
      <c r="EJ26" s="16"/>
      <c r="EK26" s="16"/>
      <c r="EL26" s="16"/>
      <c r="EM26" s="16"/>
      <c r="EN26" s="16"/>
      <c r="EO26" s="16"/>
      <c r="EP26" s="16"/>
      <c r="EQ26" s="16"/>
      <c r="ER26" s="16"/>
      <c r="ES26" s="16"/>
      <c r="ET26" s="16"/>
      <c r="EU26" s="16"/>
      <c r="EV26" s="16"/>
      <c r="EW26" s="16"/>
      <c r="EX26" s="16"/>
      <c r="EY26" s="16"/>
      <c r="EZ26" s="16"/>
      <c r="FA26" s="16"/>
      <c r="FB26" s="16"/>
      <c r="FC26" s="16"/>
      <c r="FD26" s="16"/>
      <c r="FE26" s="16"/>
    </row>
    <row r="27" spans="1:161" s="9" customFormat="1" ht="39.75" customHeight="1" x14ac:dyDescent="0.2">
      <c r="A27" s="10"/>
      <c r="B27" s="17"/>
      <c r="C27" s="17"/>
      <c r="D27" s="17"/>
      <c r="E27" s="17"/>
      <c r="F27" s="17"/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8"/>
      <c r="R27" s="10"/>
      <c r="S27" s="19" t="s">
        <v>13</v>
      </c>
      <c r="T27" s="19"/>
      <c r="U27" s="19"/>
      <c r="V27" s="19"/>
      <c r="W27" s="19"/>
      <c r="X27" s="19"/>
      <c r="Y27" s="19"/>
      <c r="Z27" s="19"/>
      <c r="AA27" s="19"/>
      <c r="AB27" s="19"/>
      <c r="AC27" s="19"/>
      <c r="AD27" s="19"/>
      <c r="AE27" s="19"/>
      <c r="AF27" s="19"/>
      <c r="AG27" s="19"/>
      <c r="AH27" s="19"/>
      <c r="AI27" s="20"/>
      <c r="AJ27" s="16"/>
      <c r="AK27" s="16"/>
      <c r="AL27" s="16"/>
      <c r="AM27" s="16"/>
      <c r="AN27" s="16"/>
      <c r="AO27" s="16"/>
      <c r="AP27" s="16"/>
      <c r="AQ27" s="16"/>
      <c r="AR27" s="16"/>
      <c r="AS27" s="16"/>
      <c r="AT27" s="16"/>
      <c r="AU27" s="16"/>
      <c r="AV27" s="16"/>
      <c r="AW27" s="16"/>
      <c r="AX27" s="16"/>
      <c r="AY27" s="16"/>
      <c r="AZ27" s="16"/>
      <c r="BA27" s="16"/>
      <c r="BB27" s="16"/>
      <c r="BC27" s="16"/>
      <c r="BD27" s="16"/>
      <c r="BE27" s="16"/>
      <c r="BF27" s="16"/>
      <c r="BG27" s="16"/>
      <c r="BH27" s="16"/>
      <c r="BI27" s="16"/>
      <c r="BJ27" s="16"/>
      <c r="BK27" s="16"/>
      <c r="BL27" s="16"/>
      <c r="BM27" s="16"/>
      <c r="BN27" s="16"/>
      <c r="BO27" s="16"/>
      <c r="BP27" s="16"/>
      <c r="BQ27" s="16"/>
      <c r="BR27" s="16"/>
      <c r="BS27" s="16"/>
      <c r="BT27" s="16"/>
      <c r="BU27" s="16"/>
      <c r="BV27" s="16"/>
      <c r="BW27" s="16"/>
      <c r="BX27" s="16"/>
      <c r="BY27" s="16"/>
      <c r="BZ27" s="16"/>
      <c r="CA27" s="16"/>
      <c r="CB27" s="16"/>
      <c r="CC27" s="16"/>
      <c r="CD27" s="16"/>
      <c r="CE27" s="16"/>
      <c r="CF27" s="16"/>
      <c r="CG27" s="16"/>
      <c r="CH27" s="16"/>
      <c r="CI27" s="16"/>
      <c r="CJ27" s="16"/>
      <c r="CK27" s="16"/>
      <c r="CL27" s="16"/>
      <c r="CM27" s="16"/>
      <c r="CN27" s="16"/>
      <c r="CO27" s="16"/>
      <c r="CP27" s="16"/>
      <c r="CQ27" s="16"/>
      <c r="CR27" s="16"/>
      <c r="CS27" s="16"/>
      <c r="CT27" s="16"/>
      <c r="CU27" s="16"/>
      <c r="CV27" s="16"/>
      <c r="CW27" s="16"/>
      <c r="CX27" s="16"/>
      <c r="CY27" s="16"/>
      <c r="CZ27" s="16"/>
      <c r="DA27" s="16"/>
      <c r="DB27" s="16"/>
      <c r="DC27" s="16"/>
      <c r="DD27" s="16"/>
      <c r="DE27" s="16"/>
      <c r="DF27" s="16"/>
      <c r="DG27" s="16"/>
      <c r="DH27" s="16"/>
      <c r="DI27" s="16"/>
      <c r="DJ27" s="16"/>
      <c r="DK27" s="16"/>
      <c r="DL27" s="16"/>
      <c r="DM27" s="16"/>
      <c r="DN27" s="16"/>
      <c r="DO27" s="16"/>
      <c r="DP27" s="16"/>
      <c r="DQ27" s="16"/>
      <c r="DR27" s="16"/>
      <c r="DS27" s="16"/>
      <c r="DT27" s="16"/>
      <c r="DU27" s="16"/>
      <c r="DV27" s="16"/>
      <c r="DW27" s="16"/>
      <c r="DX27" s="16"/>
      <c r="DY27" s="16"/>
      <c r="DZ27" s="16"/>
      <c r="EA27" s="16"/>
      <c r="EB27" s="16"/>
      <c r="EC27" s="16"/>
      <c r="ED27" s="16"/>
      <c r="EE27" s="16"/>
      <c r="EF27" s="16"/>
      <c r="EG27" s="16"/>
      <c r="EH27" s="16"/>
      <c r="EI27" s="16"/>
      <c r="EJ27" s="16"/>
      <c r="EK27" s="16"/>
      <c r="EL27" s="16"/>
      <c r="EM27" s="16"/>
      <c r="EN27" s="16"/>
      <c r="EO27" s="16"/>
      <c r="EP27" s="16"/>
      <c r="EQ27" s="16"/>
      <c r="ER27" s="16"/>
      <c r="ES27" s="16"/>
      <c r="ET27" s="16"/>
      <c r="EU27" s="16"/>
      <c r="EV27" s="16"/>
      <c r="EW27" s="16"/>
      <c r="EX27" s="16"/>
      <c r="EY27" s="16"/>
      <c r="EZ27" s="16"/>
      <c r="FA27" s="16"/>
      <c r="FB27" s="16"/>
      <c r="FC27" s="16"/>
      <c r="FD27" s="16"/>
      <c r="FE27" s="16"/>
    </row>
    <row r="28" spans="1:161" s="9" customFormat="1" ht="39.75" customHeight="1" x14ac:dyDescent="0.2">
      <c r="A28" s="10"/>
      <c r="B28" s="17"/>
      <c r="C28" s="17"/>
      <c r="D28" s="17"/>
      <c r="E28" s="17"/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8"/>
      <c r="R28" s="10"/>
      <c r="S28" s="19" t="s">
        <v>14</v>
      </c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20"/>
      <c r="AJ28" s="16"/>
      <c r="AK28" s="16"/>
      <c r="AL28" s="16"/>
      <c r="AM28" s="16"/>
      <c r="AN28" s="16"/>
      <c r="AO28" s="16"/>
      <c r="AP28" s="16"/>
      <c r="AQ28" s="16"/>
      <c r="AR28" s="16"/>
      <c r="AS28" s="16"/>
      <c r="AT28" s="16"/>
      <c r="AU28" s="16"/>
      <c r="AV28" s="16"/>
      <c r="AW28" s="16"/>
      <c r="AX28" s="16"/>
      <c r="AY28" s="16"/>
      <c r="AZ28" s="16"/>
      <c r="BA28" s="16"/>
      <c r="BB28" s="16"/>
      <c r="BC28" s="16"/>
      <c r="BD28" s="16"/>
      <c r="BE28" s="16"/>
      <c r="BF28" s="16"/>
      <c r="BG28" s="16"/>
      <c r="BH28" s="16"/>
      <c r="BI28" s="16"/>
      <c r="BJ28" s="16"/>
      <c r="BK28" s="16"/>
      <c r="BL28" s="16"/>
      <c r="BM28" s="16"/>
      <c r="BN28" s="16"/>
      <c r="BO28" s="16"/>
      <c r="BP28" s="16"/>
      <c r="BQ28" s="16"/>
      <c r="BR28" s="16"/>
      <c r="BS28" s="16"/>
      <c r="BT28" s="16"/>
      <c r="BU28" s="16"/>
      <c r="BV28" s="16"/>
      <c r="BW28" s="16"/>
      <c r="BX28" s="16"/>
      <c r="BY28" s="16"/>
      <c r="BZ28" s="16"/>
      <c r="CA28" s="16"/>
      <c r="CB28" s="16"/>
      <c r="CC28" s="16"/>
      <c r="CD28" s="16"/>
      <c r="CE28" s="16"/>
      <c r="CF28" s="16"/>
      <c r="CG28" s="16"/>
      <c r="CH28" s="16"/>
      <c r="CI28" s="16"/>
      <c r="CJ28" s="16"/>
      <c r="CK28" s="16"/>
      <c r="CL28" s="16"/>
      <c r="CM28" s="16"/>
      <c r="CN28" s="16"/>
      <c r="CO28" s="16"/>
      <c r="CP28" s="16"/>
      <c r="CQ28" s="16"/>
      <c r="CR28" s="16"/>
      <c r="CS28" s="16"/>
      <c r="CT28" s="16"/>
      <c r="CU28" s="16"/>
      <c r="CV28" s="16"/>
      <c r="CW28" s="16"/>
      <c r="CX28" s="16"/>
      <c r="CY28" s="16"/>
      <c r="CZ28" s="16"/>
      <c r="DA28" s="16"/>
      <c r="DB28" s="16"/>
      <c r="DC28" s="16"/>
      <c r="DD28" s="16"/>
      <c r="DE28" s="16"/>
      <c r="DF28" s="16"/>
      <c r="DG28" s="16"/>
      <c r="DH28" s="16"/>
      <c r="DI28" s="16"/>
      <c r="DJ28" s="16"/>
      <c r="DK28" s="16"/>
      <c r="DL28" s="16"/>
      <c r="DM28" s="16"/>
      <c r="DN28" s="16"/>
      <c r="DO28" s="16"/>
      <c r="DP28" s="16"/>
      <c r="DQ28" s="16"/>
      <c r="DR28" s="16"/>
      <c r="DS28" s="16"/>
      <c r="DT28" s="16"/>
      <c r="DU28" s="16"/>
      <c r="DV28" s="16"/>
      <c r="DW28" s="16"/>
      <c r="DX28" s="16"/>
      <c r="DY28" s="16"/>
      <c r="DZ28" s="16"/>
      <c r="EA28" s="16"/>
      <c r="EB28" s="16"/>
      <c r="EC28" s="16"/>
      <c r="ED28" s="16"/>
      <c r="EE28" s="16"/>
      <c r="EF28" s="16"/>
      <c r="EG28" s="16"/>
      <c r="EH28" s="16"/>
      <c r="EI28" s="16"/>
      <c r="EJ28" s="16"/>
      <c r="EK28" s="16"/>
      <c r="EL28" s="16"/>
      <c r="EM28" s="16"/>
      <c r="EN28" s="16"/>
      <c r="EO28" s="16"/>
      <c r="EP28" s="16"/>
      <c r="EQ28" s="16"/>
      <c r="ER28" s="16"/>
      <c r="ES28" s="16"/>
      <c r="ET28" s="16"/>
      <c r="EU28" s="16"/>
      <c r="EV28" s="16"/>
      <c r="EW28" s="16"/>
      <c r="EX28" s="16"/>
      <c r="EY28" s="16"/>
      <c r="EZ28" s="16"/>
      <c r="FA28" s="16"/>
      <c r="FB28" s="16"/>
      <c r="FC28" s="16"/>
      <c r="FD28" s="16"/>
      <c r="FE28" s="16"/>
    </row>
    <row r="29" spans="1:161" s="9" customFormat="1" ht="53.25" customHeight="1" x14ac:dyDescent="0.2">
      <c r="A29" s="10"/>
      <c r="B29" s="17"/>
      <c r="C29" s="17"/>
      <c r="D29" s="17"/>
      <c r="E29" s="17"/>
      <c r="F29" s="17"/>
      <c r="G29" s="17"/>
      <c r="H29" s="17"/>
      <c r="I29" s="17"/>
      <c r="J29" s="17"/>
      <c r="K29" s="17"/>
      <c r="L29" s="17"/>
      <c r="M29" s="17"/>
      <c r="N29" s="17"/>
      <c r="O29" s="17"/>
      <c r="P29" s="17"/>
      <c r="Q29" s="18"/>
      <c r="R29" s="10"/>
      <c r="S29" s="19" t="s">
        <v>25</v>
      </c>
      <c r="T29" s="19"/>
      <c r="U29" s="19"/>
      <c r="V29" s="19"/>
      <c r="W29" s="19"/>
      <c r="X29" s="19"/>
      <c r="Y29" s="19"/>
      <c r="Z29" s="19"/>
      <c r="AA29" s="19"/>
      <c r="AB29" s="19"/>
      <c r="AC29" s="19"/>
      <c r="AD29" s="19"/>
      <c r="AE29" s="19"/>
      <c r="AF29" s="19"/>
      <c r="AG29" s="19"/>
      <c r="AH29" s="19"/>
      <c r="AI29" s="20"/>
      <c r="AJ29" s="16"/>
      <c r="AK29" s="16"/>
      <c r="AL29" s="16"/>
      <c r="AM29" s="16"/>
      <c r="AN29" s="16"/>
      <c r="AO29" s="16"/>
      <c r="AP29" s="16"/>
      <c r="AQ29" s="16"/>
      <c r="AR29" s="16"/>
      <c r="AS29" s="16"/>
      <c r="AT29" s="16"/>
      <c r="AU29" s="16"/>
      <c r="AV29" s="16"/>
      <c r="AW29" s="16"/>
      <c r="AX29" s="16"/>
      <c r="AY29" s="16"/>
      <c r="AZ29" s="16"/>
      <c r="BA29" s="16"/>
      <c r="BB29" s="16"/>
      <c r="BC29" s="16"/>
      <c r="BD29" s="16"/>
      <c r="BE29" s="16"/>
      <c r="BF29" s="16"/>
      <c r="BG29" s="16"/>
      <c r="BH29" s="16"/>
      <c r="BI29" s="16"/>
      <c r="BJ29" s="16"/>
      <c r="BK29" s="16"/>
      <c r="BL29" s="16"/>
      <c r="BM29" s="16"/>
      <c r="BN29" s="16"/>
      <c r="BO29" s="16"/>
      <c r="BP29" s="16"/>
      <c r="BQ29" s="16"/>
      <c r="BR29" s="16"/>
      <c r="BS29" s="16"/>
      <c r="BT29" s="16"/>
      <c r="BU29" s="16"/>
      <c r="BV29" s="16"/>
      <c r="BW29" s="16"/>
      <c r="BX29" s="16"/>
      <c r="BY29" s="16"/>
      <c r="BZ29" s="16"/>
      <c r="CA29" s="16"/>
      <c r="CB29" s="16"/>
      <c r="CC29" s="16"/>
      <c r="CD29" s="16"/>
      <c r="CE29" s="16"/>
      <c r="CF29" s="16"/>
      <c r="CG29" s="16"/>
      <c r="CH29" s="16"/>
      <c r="CI29" s="16"/>
      <c r="CJ29" s="16"/>
      <c r="CK29" s="16"/>
      <c r="CL29" s="16"/>
      <c r="CM29" s="16"/>
      <c r="CN29" s="16"/>
      <c r="CO29" s="16"/>
      <c r="CP29" s="16"/>
      <c r="CQ29" s="16"/>
      <c r="CR29" s="16"/>
      <c r="CS29" s="16"/>
      <c r="CT29" s="16"/>
      <c r="CU29" s="16"/>
      <c r="CV29" s="16"/>
      <c r="CW29" s="16"/>
      <c r="CX29" s="16"/>
      <c r="CY29" s="16"/>
      <c r="CZ29" s="16"/>
      <c r="DA29" s="16"/>
      <c r="DB29" s="16"/>
      <c r="DC29" s="16"/>
      <c r="DD29" s="16"/>
      <c r="DE29" s="16"/>
      <c r="DF29" s="16"/>
      <c r="DG29" s="16"/>
      <c r="DH29" s="16"/>
      <c r="DI29" s="16"/>
      <c r="DJ29" s="16"/>
      <c r="DK29" s="16"/>
      <c r="DL29" s="16"/>
      <c r="DM29" s="16"/>
      <c r="DN29" s="16"/>
      <c r="DO29" s="16"/>
      <c r="DP29" s="16"/>
      <c r="DQ29" s="16"/>
      <c r="DR29" s="16"/>
      <c r="DS29" s="16"/>
      <c r="DT29" s="16"/>
      <c r="DU29" s="16"/>
      <c r="DV29" s="16"/>
      <c r="DW29" s="16"/>
      <c r="DX29" s="16"/>
      <c r="DY29" s="16"/>
      <c r="DZ29" s="16"/>
      <c r="EA29" s="16"/>
      <c r="EB29" s="16"/>
      <c r="EC29" s="16"/>
      <c r="ED29" s="16"/>
      <c r="EE29" s="16"/>
      <c r="EF29" s="16"/>
      <c r="EG29" s="16"/>
      <c r="EH29" s="16"/>
      <c r="EI29" s="16"/>
      <c r="EJ29" s="16"/>
      <c r="EK29" s="16"/>
      <c r="EL29" s="16"/>
      <c r="EM29" s="16"/>
      <c r="EN29" s="16"/>
      <c r="EO29" s="16"/>
      <c r="EP29" s="16"/>
      <c r="EQ29" s="16"/>
      <c r="ER29" s="16"/>
      <c r="ES29" s="16"/>
      <c r="ET29" s="16"/>
      <c r="EU29" s="16"/>
      <c r="EV29" s="16"/>
      <c r="EW29" s="16"/>
      <c r="EX29" s="16"/>
      <c r="EY29" s="16"/>
      <c r="EZ29" s="16"/>
      <c r="FA29" s="16"/>
      <c r="FB29" s="16"/>
      <c r="FC29" s="16"/>
      <c r="FD29" s="16"/>
      <c r="FE29" s="16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4" t="s">
        <v>27</v>
      </c>
      <c r="B32" s="15"/>
      <c r="C32" s="15"/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/>
      <c r="BA32" s="15"/>
      <c r="BB32" s="15"/>
      <c r="BC32" s="15"/>
      <c r="BD32" s="15"/>
      <c r="BE32" s="15"/>
      <c r="BF32" s="15"/>
      <c r="BG32" s="15"/>
      <c r="BH32" s="15"/>
      <c r="BI32" s="15"/>
      <c r="BJ32" s="15"/>
      <c r="BK32" s="15"/>
      <c r="BL32" s="15"/>
      <c r="BM32" s="15"/>
      <c r="BN32" s="15"/>
      <c r="BO32" s="15"/>
      <c r="BP32" s="15"/>
      <c r="BQ32" s="15"/>
      <c r="BR32" s="15"/>
      <c r="BS32" s="15"/>
      <c r="BT32" s="15"/>
      <c r="BU32" s="15"/>
      <c r="BV32" s="15"/>
      <c r="BW32" s="15"/>
      <c r="BX32" s="15"/>
      <c r="BY32" s="15"/>
      <c r="BZ32" s="15"/>
      <c r="CA32" s="15"/>
      <c r="CB32" s="15"/>
      <c r="CC32" s="15"/>
      <c r="CD32" s="15"/>
      <c r="CE32" s="15"/>
      <c r="CF32" s="15"/>
      <c r="CG32" s="15"/>
      <c r="CH32" s="15"/>
      <c r="CI32" s="15"/>
      <c r="CJ32" s="15"/>
      <c r="CK32" s="15"/>
      <c r="CL32" s="15"/>
      <c r="CM32" s="15"/>
      <c r="CN32" s="15"/>
      <c r="CO32" s="15"/>
      <c r="CP32" s="15"/>
      <c r="CQ32" s="15"/>
      <c r="CR32" s="15"/>
      <c r="CS32" s="15"/>
      <c r="CT32" s="15"/>
      <c r="CU32" s="15"/>
      <c r="CV32" s="15"/>
      <c r="CW32" s="15"/>
      <c r="CX32" s="15"/>
      <c r="CY32" s="15"/>
      <c r="CZ32" s="15"/>
      <c r="DA32" s="15"/>
      <c r="DB32" s="15"/>
      <c r="DC32" s="15"/>
      <c r="DD32" s="15"/>
      <c r="DE32" s="15"/>
      <c r="DF32" s="15"/>
      <c r="DG32" s="15"/>
      <c r="DH32" s="15"/>
      <c r="DI32" s="15"/>
      <c r="DJ32" s="15"/>
      <c r="DK32" s="15"/>
      <c r="DL32" s="15"/>
      <c r="DM32" s="15"/>
      <c r="DN32" s="15"/>
      <c r="DO32" s="15"/>
      <c r="DP32" s="15"/>
      <c r="DQ32" s="15"/>
      <c r="DR32" s="15"/>
      <c r="DS32" s="15"/>
      <c r="DT32" s="15"/>
      <c r="DU32" s="15"/>
      <c r="DV32" s="15"/>
      <c r="DW32" s="15"/>
      <c r="DX32" s="15"/>
      <c r="DY32" s="15"/>
      <c r="DZ32" s="15"/>
      <c r="EA32" s="15"/>
      <c r="EB32" s="15"/>
      <c r="EC32" s="15"/>
      <c r="ED32" s="15"/>
      <c r="EE32" s="15"/>
      <c r="EF32" s="15"/>
      <c r="EG32" s="15"/>
      <c r="EH32" s="15"/>
      <c r="EI32" s="15"/>
      <c r="EJ32" s="15"/>
      <c r="EK32" s="15"/>
      <c r="EL32" s="15"/>
      <c r="EM32" s="15"/>
      <c r="EN32" s="15"/>
      <c r="EO32" s="15"/>
      <c r="EP32" s="15"/>
      <c r="EQ32" s="15"/>
      <c r="ER32" s="15"/>
      <c r="ES32" s="15"/>
      <c r="ET32" s="15"/>
      <c r="EU32" s="15"/>
      <c r="EV32" s="15"/>
      <c r="EW32" s="15"/>
      <c r="EX32" s="15"/>
      <c r="EY32" s="15"/>
      <c r="EZ32" s="15"/>
      <c r="FA32" s="15"/>
      <c r="FB32" s="15"/>
      <c r="FC32" s="15"/>
      <c r="FD32" s="15"/>
      <c r="FE32" s="15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0" zoomScaleNormal="100" zoomScaleSheetLayoutView="100" workbookViewId="0">
      <selection activeCell="EO24" sqref="EO24:FE24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58" t="s">
        <v>7</v>
      </c>
      <c r="B6" s="58"/>
      <c r="C6" s="58"/>
      <c r="D6" s="58"/>
      <c r="E6" s="58"/>
      <c r="F6" s="58"/>
      <c r="G6" s="58"/>
      <c r="H6" s="58"/>
      <c r="I6" s="58"/>
      <c r="J6" s="58"/>
      <c r="K6" s="58"/>
      <c r="L6" s="58"/>
      <c r="M6" s="58"/>
      <c r="N6" s="58"/>
      <c r="O6" s="58"/>
      <c r="P6" s="58"/>
      <c r="Q6" s="58"/>
      <c r="R6" s="58"/>
      <c r="S6" s="58"/>
      <c r="T6" s="58"/>
      <c r="U6" s="58"/>
      <c r="V6" s="58"/>
      <c r="W6" s="58"/>
      <c r="X6" s="58"/>
      <c r="Y6" s="58"/>
      <c r="Z6" s="58"/>
      <c r="AA6" s="58"/>
      <c r="AB6" s="58"/>
      <c r="AC6" s="58"/>
      <c r="AD6" s="58"/>
      <c r="AE6" s="58"/>
      <c r="AF6" s="58"/>
      <c r="AG6" s="58"/>
      <c r="AH6" s="58"/>
      <c r="AI6" s="58"/>
      <c r="AJ6" s="58"/>
      <c r="AK6" s="58"/>
      <c r="AL6" s="58"/>
      <c r="AM6" s="58"/>
      <c r="AN6" s="58"/>
      <c r="AO6" s="58"/>
      <c r="AP6" s="58"/>
      <c r="AQ6" s="58"/>
      <c r="AR6" s="58"/>
      <c r="AS6" s="58"/>
      <c r="AT6" s="58"/>
      <c r="AU6" s="58"/>
      <c r="AV6" s="58"/>
      <c r="AW6" s="58"/>
      <c r="AX6" s="58"/>
      <c r="AY6" s="58"/>
      <c r="AZ6" s="58"/>
      <c r="BA6" s="58"/>
      <c r="BB6" s="58"/>
      <c r="BC6" s="58"/>
      <c r="BD6" s="58"/>
      <c r="BE6" s="58"/>
      <c r="BF6" s="58"/>
      <c r="BG6" s="58"/>
      <c r="BH6" s="58"/>
      <c r="BI6" s="58"/>
      <c r="BJ6" s="58"/>
      <c r="BK6" s="58"/>
      <c r="BL6" s="58"/>
      <c r="BM6" s="58"/>
      <c r="BN6" s="58"/>
      <c r="BO6" s="58"/>
      <c r="BP6" s="58"/>
      <c r="BQ6" s="58"/>
      <c r="BR6" s="58"/>
      <c r="BS6" s="58"/>
      <c r="BT6" s="58"/>
      <c r="BU6" s="58"/>
      <c r="BV6" s="58"/>
      <c r="BW6" s="58"/>
      <c r="BX6" s="58"/>
      <c r="BY6" s="58"/>
      <c r="BZ6" s="58"/>
      <c r="CA6" s="58"/>
      <c r="CB6" s="58"/>
      <c r="CC6" s="58"/>
      <c r="CD6" s="58"/>
      <c r="CE6" s="58"/>
      <c r="CF6" s="58"/>
      <c r="CG6" s="58"/>
      <c r="CH6" s="58"/>
      <c r="CI6" s="58"/>
      <c r="CJ6" s="58"/>
      <c r="CK6" s="58"/>
      <c r="CL6" s="58"/>
      <c r="CM6" s="58"/>
      <c r="CN6" s="58"/>
      <c r="CO6" s="58"/>
      <c r="CP6" s="58"/>
      <c r="CQ6" s="58"/>
      <c r="CR6" s="58"/>
      <c r="CS6" s="58"/>
      <c r="CT6" s="58"/>
      <c r="CU6" s="58"/>
      <c r="CV6" s="58"/>
      <c r="CW6" s="58"/>
      <c r="CX6" s="58"/>
      <c r="CY6" s="58"/>
      <c r="CZ6" s="58"/>
      <c r="DA6" s="58"/>
      <c r="DB6" s="58"/>
      <c r="DC6" s="58"/>
      <c r="DD6" s="58"/>
      <c r="DE6" s="58"/>
      <c r="DF6" s="58"/>
      <c r="DG6" s="58"/>
      <c r="DH6" s="58"/>
      <c r="DI6" s="58"/>
      <c r="DJ6" s="58"/>
      <c r="DK6" s="58"/>
      <c r="DL6" s="58"/>
      <c r="DM6" s="58"/>
      <c r="DN6" s="58"/>
      <c r="DO6" s="58"/>
      <c r="DP6" s="58"/>
      <c r="DQ6" s="58"/>
      <c r="DR6" s="58"/>
      <c r="DS6" s="58"/>
      <c r="DT6" s="58"/>
      <c r="DU6" s="58"/>
      <c r="DV6" s="58"/>
      <c r="DW6" s="58"/>
      <c r="DX6" s="58"/>
      <c r="DY6" s="58"/>
      <c r="DZ6" s="58"/>
      <c r="EA6" s="58"/>
      <c r="EB6" s="58"/>
      <c r="EC6" s="58"/>
      <c r="ED6" s="58"/>
      <c r="EE6" s="58"/>
      <c r="EF6" s="58"/>
      <c r="EG6" s="58"/>
      <c r="EH6" s="58"/>
      <c r="EI6" s="58"/>
      <c r="EJ6" s="58"/>
      <c r="EK6" s="58"/>
      <c r="EL6" s="58"/>
      <c r="EM6" s="58"/>
      <c r="EN6" s="58"/>
      <c r="EO6" s="58"/>
      <c r="EP6" s="58"/>
      <c r="EQ6" s="58"/>
      <c r="ER6" s="58"/>
      <c r="ES6" s="58"/>
      <c r="ET6" s="58"/>
      <c r="EU6" s="58"/>
      <c r="EV6" s="58"/>
      <c r="EW6" s="58"/>
      <c r="EX6" s="58"/>
      <c r="EY6" s="58"/>
      <c r="EZ6" s="58"/>
      <c r="FA6" s="58"/>
      <c r="FB6" s="58"/>
      <c r="FC6" s="58"/>
      <c r="FD6" s="58"/>
      <c r="FE6" s="58"/>
    </row>
    <row r="7" spans="1:161" s="2" customFormat="1" ht="15.75" customHeight="1" x14ac:dyDescent="0.25">
      <c r="A7" s="58" t="s">
        <v>8</v>
      </c>
      <c r="B7" s="58"/>
      <c r="C7" s="58"/>
      <c r="D7" s="58"/>
      <c r="E7" s="58"/>
      <c r="F7" s="58"/>
      <c r="G7" s="58"/>
      <c r="H7" s="58"/>
      <c r="I7" s="58"/>
      <c r="J7" s="58"/>
      <c r="K7" s="58"/>
      <c r="L7" s="58"/>
      <c r="M7" s="58"/>
      <c r="N7" s="58"/>
      <c r="O7" s="58"/>
      <c r="P7" s="58"/>
      <c r="Q7" s="58"/>
      <c r="R7" s="58"/>
      <c r="S7" s="58"/>
      <c r="T7" s="58"/>
      <c r="U7" s="58"/>
      <c r="V7" s="58"/>
      <c r="W7" s="58"/>
      <c r="X7" s="58"/>
      <c r="Y7" s="58"/>
      <c r="Z7" s="58"/>
      <c r="AA7" s="58"/>
      <c r="AB7" s="58"/>
      <c r="AC7" s="58"/>
      <c r="AD7" s="58"/>
      <c r="AE7" s="58"/>
      <c r="AF7" s="58"/>
      <c r="AG7" s="58"/>
      <c r="AH7" s="58"/>
      <c r="AI7" s="58"/>
      <c r="AJ7" s="58"/>
      <c r="AK7" s="58"/>
      <c r="AL7" s="58"/>
      <c r="AM7" s="58"/>
      <c r="AN7" s="58"/>
      <c r="AO7" s="58"/>
      <c r="AP7" s="58"/>
      <c r="AQ7" s="58"/>
      <c r="AR7" s="58"/>
      <c r="AS7" s="58"/>
      <c r="AT7" s="58"/>
      <c r="AU7" s="58"/>
      <c r="AV7" s="58"/>
      <c r="AW7" s="58"/>
      <c r="AX7" s="58"/>
      <c r="AY7" s="58"/>
      <c r="AZ7" s="58"/>
      <c r="BA7" s="58"/>
      <c r="BB7" s="58"/>
      <c r="BC7" s="58"/>
      <c r="BD7" s="58"/>
      <c r="BE7" s="58"/>
      <c r="BF7" s="58"/>
      <c r="BG7" s="58"/>
      <c r="BH7" s="58"/>
      <c r="BI7" s="58"/>
      <c r="BJ7" s="58"/>
      <c r="BK7" s="58"/>
      <c r="BL7" s="58"/>
      <c r="BM7" s="58"/>
      <c r="BN7" s="58"/>
      <c r="BO7" s="58"/>
      <c r="BP7" s="58"/>
      <c r="BQ7" s="58"/>
      <c r="BR7" s="58"/>
      <c r="BS7" s="58"/>
      <c r="BT7" s="58"/>
      <c r="BU7" s="58"/>
      <c r="BV7" s="58"/>
      <c r="BW7" s="58"/>
      <c r="BX7" s="58"/>
      <c r="BY7" s="58"/>
      <c r="BZ7" s="58"/>
      <c r="CA7" s="58"/>
      <c r="CB7" s="58"/>
      <c r="CC7" s="58"/>
      <c r="CD7" s="58"/>
      <c r="CE7" s="58"/>
      <c r="CF7" s="58"/>
      <c r="CG7" s="58"/>
      <c r="CH7" s="58"/>
      <c r="CI7" s="58"/>
      <c r="CJ7" s="58"/>
      <c r="CK7" s="58"/>
      <c r="CL7" s="58"/>
      <c r="CM7" s="58"/>
      <c r="CN7" s="58"/>
      <c r="CO7" s="58"/>
      <c r="CP7" s="58"/>
      <c r="CQ7" s="58"/>
      <c r="CR7" s="58"/>
      <c r="CS7" s="58"/>
      <c r="CT7" s="58"/>
      <c r="CU7" s="58"/>
      <c r="CV7" s="58"/>
      <c r="CW7" s="58"/>
      <c r="CX7" s="58"/>
      <c r="CY7" s="58"/>
      <c r="CZ7" s="58"/>
      <c r="DA7" s="58"/>
      <c r="DB7" s="58"/>
      <c r="DC7" s="58"/>
      <c r="DD7" s="58"/>
      <c r="DE7" s="58"/>
      <c r="DF7" s="58"/>
      <c r="DG7" s="58"/>
      <c r="DH7" s="58"/>
      <c r="DI7" s="58"/>
      <c r="DJ7" s="58"/>
      <c r="DK7" s="58"/>
      <c r="DL7" s="58"/>
      <c r="DM7" s="58"/>
      <c r="DN7" s="58"/>
      <c r="DO7" s="58"/>
      <c r="DP7" s="58"/>
      <c r="DQ7" s="58"/>
      <c r="DR7" s="58"/>
      <c r="DS7" s="58"/>
      <c r="DT7" s="58"/>
      <c r="DU7" s="58"/>
      <c r="DV7" s="58"/>
      <c r="DW7" s="58"/>
      <c r="DX7" s="58"/>
      <c r="DY7" s="58"/>
      <c r="DZ7" s="58"/>
      <c r="EA7" s="58"/>
      <c r="EB7" s="58"/>
      <c r="EC7" s="58"/>
      <c r="ED7" s="58"/>
      <c r="EE7" s="58"/>
      <c r="EF7" s="58"/>
      <c r="EG7" s="58"/>
      <c r="EH7" s="58"/>
      <c r="EI7" s="58"/>
      <c r="EJ7" s="58"/>
      <c r="EK7" s="58"/>
      <c r="EL7" s="58"/>
      <c r="EM7" s="58"/>
      <c r="EN7" s="58"/>
      <c r="EO7" s="58"/>
      <c r="EP7" s="58"/>
      <c r="EQ7" s="58"/>
      <c r="ER7" s="58"/>
      <c r="ES7" s="58"/>
      <c r="ET7" s="58"/>
      <c r="EU7" s="58"/>
      <c r="EV7" s="58"/>
      <c r="EW7" s="58"/>
      <c r="EX7" s="58"/>
      <c r="EY7" s="58"/>
      <c r="EZ7" s="58"/>
      <c r="FA7" s="58"/>
      <c r="FB7" s="58"/>
      <c r="FC7" s="58"/>
      <c r="FD7" s="58"/>
      <c r="FE7" s="58"/>
    </row>
    <row r="8" spans="1:161" s="2" customFormat="1" ht="15.75" customHeight="1" x14ac:dyDescent="0.25">
      <c r="A8" s="58" t="s">
        <v>9</v>
      </c>
      <c r="B8" s="58"/>
      <c r="C8" s="58"/>
      <c r="D8" s="58"/>
      <c r="E8" s="58"/>
      <c r="F8" s="58"/>
      <c r="G8" s="58"/>
      <c r="H8" s="58"/>
      <c r="I8" s="58"/>
      <c r="J8" s="58"/>
      <c r="K8" s="58"/>
      <c r="L8" s="58"/>
      <c r="M8" s="58"/>
      <c r="N8" s="58"/>
      <c r="O8" s="58"/>
      <c r="P8" s="58"/>
      <c r="Q8" s="58"/>
      <c r="R8" s="58"/>
      <c r="S8" s="58"/>
      <c r="T8" s="58"/>
      <c r="U8" s="58"/>
      <c r="V8" s="58"/>
      <c r="W8" s="58"/>
      <c r="X8" s="58"/>
      <c r="Y8" s="58"/>
      <c r="Z8" s="58"/>
      <c r="AA8" s="58"/>
      <c r="AB8" s="58"/>
      <c r="AC8" s="58"/>
      <c r="AD8" s="58"/>
      <c r="AE8" s="58"/>
      <c r="AF8" s="58"/>
      <c r="AG8" s="58"/>
      <c r="AH8" s="58"/>
      <c r="AI8" s="58"/>
      <c r="AJ8" s="58"/>
      <c r="AK8" s="58"/>
      <c r="AL8" s="58"/>
      <c r="AM8" s="58"/>
      <c r="AN8" s="58"/>
      <c r="AO8" s="58"/>
      <c r="AP8" s="58"/>
      <c r="AQ8" s="58"/>
      <c r="AR8" s="58"/>
      <c r="AS8" s="58"/>
      <c r="AT8" s="58"/>
      <c r="AU8" s="58"/>
      <c r="AV8" s="58"/>
      <c r="AW8" s="58"/>
      <c r="AX8" s="58"/>
      <c r="AY8" s="58"/>
      <c r="AZ8" s="58"/>
      <c r="BA8" s="58"/>
      <c r="BB8" s="58"/>
      <c r="BC8" s="58"/>
      <c r="BD8" s="58"/>
      <c r="BE8" s="58"/>
      <c r="BF8" s="58"/>
      <c r="BG8" s="58"/>
      <c r="BH8" s="58"/>
      <c r="BI8" s="58"/>
      <c r="BJ8" s="58"/>
      <c r="BK8" s="58"/>
      <c r="BL8" s="58"/>
      <c r="BM8" s="58"/>
      <c r="BN8" s="58"/>
      <c r="BO8" s="58"/>
      <c r="BP8" s="58"/>
      <c r="BQ8" s="58"/>
      <c r="BR8" s="58"/>
      <c r="BS8" s="58"/>
      <c r="BT8" s="58"/>
      <c r="BU8" s="58"/>
      <c r="BV8" s="58"/>
      <c r="BW8" s="58"/>
      <c r="BX8" s="58"/>
      <c r="BY8" s="58"/>
      <c r="BZ8" s="58"/>
      <c r="CA8" s="58"/>
      <c r="CB8" s="58"/>
      <c r="CC8" s="58"/>
      <c r="CD8" s="58"/>
      <c r="CE8" s="58"/>
      <c r="CF8" s="58"/>
      <c r="CG8" s="58"/>
      <c r="CH8" s="58"/>
      <c r="CI8" s="58"/>
      <c r="CJ8" s="58"/>
      <c r="CK8" s="58"/>
      <c r="CL8" s="58"/>
      <c r="CM8" s="58"/>
      <c r="CN8" s="58"/>
      <c r="CO8" s="58"/>
      <c r="CP8" s="58"/>
      <c r="CQ8" s="58"/>
      <c r="CR8" s="58"/>
      <c r="CS8" s="58"/>
      <c r="CT8" s="58"/>
      <c r="CU8" s="58"/>
      <c r="CV8" s="58"/>
      <c r="CW8" s="58"/>
      <c r="CX8" s="58"/>
      <c r="CY8" s="58"/>
      <c r="CZ8" s="58"/>
      <c r="DA8" s="58"/>
      <c r="DB8" s="58"/>
      <c r="DC8" s="58"/>
      <c r="DD8" s="58"/>
      <c r="DE8" s="58"/>
      <c r="DF8" s="58"/>
      <c r="DG8" s="58"/>
      <c r="DH8" s="58"/>
      <c r="DI8" s="58"/>
      <c r="DJ8" s="58"/>
      <c r="DK8" s="58"/>
      <c r="DL8" s="58"/>
      <c r="DM8" s="58"/>
      <c r="DN8" s="58"/>
      <c r="DO8" s="58"/>
      <c r="DP8" s="58"/>
      <c r="DQ8" s="58"/>
      <c r="DR8" s="58"/>
      <c r="DS8" s="58"/>
      <c r="DT8" s="58"/>
      <c r="DU8" s="58"/>
      <c r="DV8" s="58"/>
      <c r="DW8" s="58"/>
      <c r="DX8" s="58"/>
      <c r="DY8" s="58"/>
      <c r="DZ8" s="58"/>
      <c r="EA8" s="58"/>
      <c r="EB8" s="58"/>
      <c r="EC8" s="58"/>
      <c r="ED8" s="58"/>
      <c r="EE8" s="58"/>
      <c r="EF8" s="58"/>
      <c r="EG8" s="58"/>
      <c r="EH8" s="58"/>
      <c r="EI8" s="58"/>
      <c r="EJ8" s="58"/>
      <c r="EK8" s="58"/>
      <c r="EL8" s="58"/>
      <c r="EM8" s="58"/>
      <c r="EN8" s="58"/>
      <c r="EO8" s="58"/>
      <c r="EP8" s="58"/>
      <c r="EQ8" s="58"/>
      <c r="ER8" s="58"/>
      <c r="ES8" s="58"/>
      <c r="ET8" s="58"/>
      <c r="EU8" s="58"/>
      <c r="EV8" s="58"/>
      <c r="EW8" s="58"/>
      <c r="EX8" s="58"/>
      <c r="EY8" s="58"/>
      <c r="EZ8" s="58"/>
      <c r="FA8" s="58"/>
      <c r="FB8" s="58"/>
      <c r="FC8" s="58"/>
      <c r="FD8" s="58"/>
      <c r="FE8" s="58"/>
    </row>
    <row r="10" spans="1:161" s="2" customFormat="1" ht="15.75" x14ac:dyDescent="0.25">
      <c r="A10" s="59" t="s">
        <v>10</v>
      </c>
      <c r="B10" s="59"/>
      <c r="C10" s="59"/>
      <c r="D10" s="59"/>
      <c r="E10" s="59"/>
      <c r="F10" s="59"/>
      <c r="G10" s="59"/>
      <c r="H10" s="59"/>
      <c r="I10" s="59"/>
      <c r="J10" s="59"/>
      <c r="K10" s="59"/>
      <c r="L10" s="59"/>
      <c r="M10" s="59"/>
      <c r="N10" s="59"/>
      <c r="O10" s="59"/>
      <c r="P10" s="59"/>
      <c r="Q10" s="59"/>
      <c r="R10" s="59"/>
      <c r="S10" s="59"/>
      <c r="T10" s="59"/>
      <c r="U10" s="59"/>
      <c r="V10" s="59"/>
      <c r="W10" s="59"/>
      <c r="X10" s="59"/>
      <c r="Y10" s="59"/>
      <c r="Z10" s="59"/>
      <c r="AA10" s="59"/>
      <c r="AB10" s="59"/>
      <c r="AC10" s="59"/>
      <c r="AD10" s="59"/>
      <c r="AE10" s="59"/>
      <c r="AF10" s="59"/>
      <c r="AG10" s="59"/>
      <c r="AH10" s="59"/>
      <c r="AI10" s="59"/>
      <c r="AJ10" s="59"/>
      <c r="AK10" s="59"/>
      <c r="AL10" s="59"/>
      <c r="AM10" s="59"/>
      <c r="AN10" s="59"/>
      <c r="AO10" s="59"/>
      <c r="AP10" s="59"/>
      <c r="AQ10" s="59"/>
      <c r="AR10" s="59"/>
      <c r="AS10" s="59"/>
      <c r="AT10" s="59"/>
      <c r="AU10" s="59"/>
      <c r="AV10" s="59"/>
      <c r="AW10" s="59"/>
      <c r="AX10" s="59"/>
      <c r="AY10" s="59"/>
      <c r="AZ10" s="59"/>
      <c r="BA10" s="59"/>
      <c r="BB10" s="59"/>
      <c r="BC10" s="59"/>
      <c r="BD10" s="59"/>
      <c r="BE10" s="59"/>
      <c r="BF10" s="59"/>
      <c r="BG10" s="59"/>
      <c r="BH10" s="59"/>
      <c r="BI10" s="59"/>
      <c r="BJ10" s="59"/>
      <c r="BK10" s="59"/>
      <c r="BL10" s="59"/>
      <c r="BM10" s="59"/>
      <c r="BN10" s="59"/>
      <c r="BO10" s="59"/>
      <c r="BP10" s="59"/>
      <c r="BQ10" s="59"/>
      <c r="BR10" s="59"/>
      <c r="BS10" s="59"/>
      <c r="BT10" s="59"/>
      <c r="BU10" s="59"/>
      <c r="BV10" s="59"/>
      <c r="BW10" s="59"/>
      <c r="BX10" s="59"/>
      <c r="BY10" s="59"/>
      <c r="BZ10" s="59"/>
      <c r="CA10" s="59"/>
      <c r="CB10" s="59"/>
      <c r="CC10" s="59"/>
      <c r="CD10" s="59"/>
      <c r="CE10" s="59"/>
      <c r="CF10" s="59"/>
      <c r="CG10" s="59"/>
      <c r="CH10" s="59"/>
      <c r="CI10" s="59"/>
      <c r="CJ10" s="59"/>
      <c r="CK10" s="59"/>
      <c r="CL10" s="59"/>
      <c r="CM10" s="59"/>
      <c r="CN10" s="59"/>
      <c r="CO10" s="59"/>
      <c r="CP10" s="59"/>
      <c r="CQ10" s="59"/>
      <c r="CR10" s="59"/>
      <c r="CS10" s="59"/>
      <c r="CT10" s="59"/>
      <c r="CU10" s="59"/>
      <c r="CV10" s="59"/>
      <c r="CW10" s="59"/>
      <c r="CX10" s="59"/>
      <c r="CY10" s="59"/>
      <c r="CZ10" s="59"/>
      <c r="DA10" s="59"/>
      <c r="DB10" s="59"/>
      <c r="DC10" s="59"/>
      <c r="DD10" s="59"/>
      <c r="DE10" s="59"/>
      <c r="DF10" s="59"/>
      <c r="DG10" s="59"/>
      <c r="DH10" s="59"/>
      <c r="DI10" s="59"/>
      <c r="DJ10" s="59"/>
      <c r="DK10" s="59"/>
      <c r="DL10" s="59"/>
      <c r="DM10" s="59"/>
      <c r="DN10" s="59"/>
      <c r="DO10" s="59"/>
      <c r="DP10" s="59"/>
      <c r="DQ10" s="59"/>
      <c r="DR10" s="59"/>
      <c r="DS10" s="59"/>
      <c r="DT10" s="59"/>
      <c r="DU10" s="59"/>
      <c r="DV10" s="59"/>
      <c r="DW10" s="59"/>
      <c r="DX10" s="59"/>
      <c r="DY10" s="59"/>
      <c r="DZ10" s="59"/>
      <c r="EA10" s="59"/>
      <c r="EB10" s="59"/>
      <c r="EC10" s="59"/>
      <c r="ED10" s="59"/>
      <c r="EE10" s="59"/>
      <c r="EF10" s="59"/>
      <c r="EG10" s="59"/>
      <c r="EH10" s="59"/>
      <c r="EI10" s="59"/>
      <c r="EJ10" s="59"/>
      <c r="EK10" s="59"/>
      <c r="EL10" s="59"/>
      <c r="EM10" s="59"/>
      <c r="EN10" s="59"/>
      <c r="EO10" s="59"/>
      <c r="EP10" s="59"/>
      <c r="EQ10" s="59"/>
      <c r="ER10" s="59"/>
      <c r="ES10" s="59"/>
      <c r="ET10" s="59"/>
      <c r="EU10" s="59"/>
      <c r="EV10" s="59"/>
      <c r="EW10" s="59"/>
      <c r="EX10" s="59"/>
      <c r="EY10" s="59"/>
      <c r="EZ10" s="59"/>
      <c r="FA10" s="59"/>
      <c r="FB10" s="59"/>
      <c r="FC10" s="59"/>
      <c r="FD10" s="59"/>
      <c r="FE10" s="59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60" t="s">
        <v>30</v>
      </c>
      <c r="AC12" s="60"/>
      <c r="AD12" s="60"/>
      <c r="AE12" s="60"/>
      <c r="AF12" s="60"/>
      <c r="AG12" s="60"/>
      <c r="AH12" s="60"/>
      <c r="AI12" s="60"/>
      <c r="AJ12" s="60"/>
      <c r="AK12" s="60"/>
      <c r="AL12" s="60"/>
      <c r="AM12" s="60"/>
      <c r="AN12" s="60"/>
      <c r="AO12" s="60"/>
      <c r="AP12" s="60"/>
      <c r="AQ12" s="60"/>
      <c r="AR12" s="60"/>
      <c r="AS12" s="60"/>
      <c r="AT12" s="60"/>
      <c r="AU12" s="60"/>
      <c r="AV12" s="60"/>
      <c r="AW12" s="60"/>
      <c r="AX12" s="60"/>
      <c r="AY12" s="60"/>
      <c r="AZ12" s="60"/>
      <c r="BA12" s="60"/>
      <c r="BB12" s="60"/>
      <c r="BC12" s="60"/>
      <c r="BD12" s="60"/>
      <c r="BE12" s="60"/>
      <c r="BF12" s="60"/>
      <c r="BG12" s="60"/>
      <c r="BH12" s="60"/>
      <c r="BI12" s="60"/>
      <c r="BJ12" s="60"/>
      <c r="BK12" s="60"/>
      <c r="BL12" s="60"/>
      <c r="BM12" s="60"/>
      <c r="BN12" s="60"/>
      <c r="BO12" s="60"/>
      <c r="BP12" s="60"/>
      <c r="BQ12" s="60"/>
      <c r="BR12" s="60"/>
      <c r="BS12" s="60"/>
      <c r="BT12" s="60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60" t="s">
        <v>31</v>
      </c>
      <c r="Z14" s="60"/>
      <c r="AA14" s="60"/>
      <c r="AB14" s="60"/>
      <c r="AC14" s="60"/>
      <c r="AD14" s="60"/>
      <c r="AE14" s="60"/>
      <c r="AF14" s="60"/>
      <c r="AG14" s="60"/>
      <c r="AH14" s="60"/>
      <c r="AI14" s="60"/>
      <c r="AJ14" s="60"/>
      <c r="AK14" s="60"/>
      <c r="AL14" s="60"/>
      <c r="AM14" s="60"/>
      <c r="AN14" s="60"/>
      <c r="AO14" s="60"/>
      <c r="AP14" s="60"/>
      <c r="AQ14" s="60"/>
      <c r="AR14" s="60"/>
      <c r="AS14" s="60"/>
      <c r="AT14" s="60"/>
      <c r="AU14" s="60"/>
      <c r="AV14" s="60"/>
      <c r="AW14" s="60"/>
      <c r="AX14" s="60"/>
      <c r="AY14" s="60"/>
      <c r="AZ14" s="60"/>
      <c r="BA14" s="60"/>
      <c r="BB14" s="60"/>
      <c r="BC14" s="60"/>
      <c r="BD14" s="60"/>
      <c r="BE14" s="60"/>
      <c r="BF14" s="60"/>
      <c r="BG14" s="60"/>
      <c r="BH14" s="60"/>
      <c r="BI14" s="60"/>
      <c r="BJ14" s="60"/>
      <c r="BK14" s="60"/>
      <c r="BL14" s="60"/>
      <c r="BM14" s="60"/>
      <c r="BN14" s="60"/>
      <c r="BO14" s="60"/>
      <c r="BP14" s="60"/>
      <c r="BQ14" s="60"/>
      <c r="BR14" s="60"/>
      <c r="BS14" s="60"/>
      <c r="BT14" s="60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48" t="s">
        <v>52</v>
      </c>
      <c r="U16" s="48"/>
      <c r="V16" s="48"/>
      <c r="W16" s="48"/>
      <c r="X16" s="48"/>
      <c r="Y16" s="48"/>
      <c r="Z16" s="48"/>
      <c r="AA16" s="48"/>
      <c r="AB16" s="48"/>
      <c r="AC16" s="48"/>
      <c r="AD16" s="48"/>
      <c r="AE16" s="48"/>
      <c r="AF16" s="48"/>
      <c r="AG16" s="48"/>
      <c r="AH16" s="48"/>
      <c r="AI16" s="48"/>
      <c r="AJ16" s="48"/>
      <c r="AK16" s="48"/>
      <c r="AL16" s="48"/>
      <c r="AM16" s="48"/>
      <c r="AN16" s="48"/>
      <c r="AO16" s="48"/>
      <c r="AP16" s="48"/>
      <c r="AQ16" s="48"/>
      <c r="AR16" s="48"/>
      <c r="AS16" s="48"/>
      <c r="AT16" s="48"/>
      <c r="AU16" s="48"/>
      <c r="AV16" s="48"/>
      <c r="AW16" s="48"/>
      <c r="AX16" s="48"/>
      <c r="AY16" s="48"/>
      <c r="AZ16" s="48"/>
      <c r="BA16" s="48"/>
      <c r="BB16" s="48"/>
      <c r="BC16" s="48"/>
      <c r="BD16" s="48"/>
      <c r="BE16" s="48"/>
      <c r="BF16" s="48"/>
      <c r="BG16" s="48"/>
      <c r="BH16" s="48"/>
      <c r="BI16" s="48"/>
      <c r="BJ16" s="48"/>
      <c r="BK16" s="48"/>
      <c r="BL16" s="48"/>
      <c r="BM16" s="48"/>
      <c r="BN16" s="48"/>
      <c r="BO16" s="48"/>
      <c r="BP16" s="48"/>
      <c r="BQ16" s="48"/>
      <c r="BR16" s="48"/>
      <c r="BS16" s="48"/>
      <c r="BT16" s="48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49"/>
      <c r="B18" s="50"/>
      <c r="C18" s="50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1"/>
      <c r="R18" s="26"/>
      <c r="S18" s="27"/>
      <c r="T18" s="27"/>
      <c r="U18" s="27"/>
      <c r="V18" s="27"/>
      <c r="W18" s="27"/>
      <c r="X18" s="27"/>
      <c r="Y18" s="27"/>
      <c r="Z18" s="27"/>
      <c r="AA18" s="27"/>
      <c r="AB18" s="27"/>
      <c r="AC18" s="27"/>
      <c r="AD18" s="27"/>
      <c r="AE18" s="27"/>
      <c r="AF18" s="27"/>
      <c r="AG18" s="27"/>
      <c r="AH18" s="27"/>
      <c r="AI18" s="28"/>
      <c r="AJ18" s="26" t="s">
        <v>15</v>
      </c>
      <c r="AK18" s="27"/>
      <c r="AL18" s="27"/>
      <c r="AM18" s="27"/>
      <c r="AN18" s="27"/>
      <c r="AO18" s="27"/>
      <c r="AP18" s="27"/>
      <c r="AQ18" s="27"/>
      <c r="AR18" s="27"/>
      <c r="AS18" s="27"/>
      <c r="AT18" s="27"/>
      <c r="AU18" s="27"/>
      <c r="AV18" s="27"/>
      <c r="AW18" s="27"/>
      <c r="AX18" s="27"/>
      <c r="AY18" s="27"/>
      <c r="AZ18" s="27"/>
      <c r="BA18" s="28"/>
      <c r="BB18" s="35" t="s">
        <v>20</v>
      </c>
      <c r="BC18" s="36"/>
      <c r="BD18" s="36"/>
      <c r="BE18" s="36"/>
      <c r="BF18" s="36"/>
      <c r="BG18" s="36"/>
      <c r="BH18" s="36"/>
      <c r="BI18" s="36"/>
      <c r="BJ18" s="36"/>
      <c r="BK18" s="36"/>
      <c r="BL18" s="36"/>
      <c r="BM18" s="36"/>
      <c r="BN18" s="36"/>
      <c r="BO18" s="36"/>
      <c r="BP18" s="36"/>
      <c r="BQ18" s="36"/>
      <c r="BR18" s="36"/>
      <c r="BS18" s="36"/>
      <c r="BT18" s="36"/>
      <c r="BU18" s="36"/>
      <c r="BV18" s="36"/>
      <c r="BW18" s="36"/>
      <c r="BX18" s="36"/>
      <c r="BY18" s="36"/>
      <c r="BZ18" s="36"/>
      <c r="CA18" s="36"/>
      <c r="CB18" s="36"/>
      <c r="CC18" s="36"/>
      <c r="CD18" s="36"/>
      <c r="CE18" s="36"/>
      <c r="CF18" s="36"/>
      <c r="CG18" s="37"/>
      <c r="CH18" s="26" t="s">
        <v>21</v>
      </c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27"/>
      <c r="CW18" s="27"/>
      <c r="CX18" s="27"/>
      <c r="CY18" s="27"/>
      <c r="CZ18" s="27"/>
      <c r="DA18" s="27"/>
      <c r="DB18" s="28"/>
      <c r="DC18" s="26" t="s">
        <v>22</v>
      </c>
      <c r="DD18" s="27"/>
      <c r="DE18" s="27"/>
      <c r="DF18" s="27"/>
      <c r="DG18" s="27"/>
      <c r="DH18" s="27"/>
      <c r="DI18" s="27"/>
      <c r="DJ18" s="27"/>
      <c r="DK18" s="27"/>
      <c r="DL18" s="27"/>
      <c r="DM18" s="27"/>
      <c r="DN18" s="27"/>
      <c r="DO18" s="27"/>
      <c r="DP18" s="27"/>
      <c r="DQ18" s="27"/>
      <c r="DR18" s="27"/>
      <c r="DS18" s="27"/>
      <c r="DT18" s="28"/>
      <c r="DU18" s="35" t="s">
        <v>23</v>
      </c>
      <c r="DV18" s="36"/>
      <c r="DW18" s="36"/>
      <c r="DX18" s="36"/>
      <c r="DY18" s="36"/>
      <c r="DZ18" s="36"/>
      <c r="EA18" s="36"/>
      <c r="EB18" s="36"/>
      <c r="EC18" s="36"/>
      <c r="ED18" s="36"/>
      <c r="EE18" s="36"/>
      <c r="EF18" s="36"/>
      <c r="EG18" s="36"/>
      <c r="EH18" s="36"/>
      <c r="EI18" s="36"/>
      <c r="EJ18" s="36"/>
      <c r="EK18" s="36"/>
      <c r="EL18" s="36"/>
      <c r="EM18" s="36"/>
      <c r="EN18" s="37"/>
      <c r="EO18" s="26" t="s">
        <v>24</v>
      </c>
      <c r="EP18" s="27"/>
      <c r="EQ18" s="27"/>
      <c r="ER18" s="27"/>
      <c r="ES18" s="27"/>
      <c r="ET18" s="27"/>
      <c r="EU18" s="27"/>
      <c r="EV18" s="27"/>
      <c r="EW18" s="27"/>
      <c r="EX18" s="27"/>
      <c r="EY18" s="27"/>
      <c r="EZ18" s="27"/>
      <c r="FA18" s="27"/>
      <c r="FB18" s="27"/>
      <c r="FC18" s="27"/>
      <c r="FD18" s="27"/>
      <c r="FE18" s="28"/>
    </row>
    <row r="19" spans="1:161" s="9" customFormat="1" ht="15" customHeight="1" x14ac:dyDescent="0.2">
      <c r="A19" s="52"/>
      <c r="B19" s="53"/>
      <c r="C19" s="53"/>
      <c r="D19" s="53"/>
      <c r="E19" s="53"/>
      <c r="F19" s="53"/>
      <c r="G19" s="53"/>
      <c r="H19" s="53"/>
      <c r="I19" s="53"/>
      <c r="J19" s="53"/>
      <c r="K19" s="53"/>
      <c r="L19" s="53"/>
      <c r="M19" s="53"/>
      <c r="N19" s="53"/>
      <c r="O19" s="53"/>
      <c r="P19" s="53"/>
      <c r="Q19" s="54"/>
      <c r="R19" s="29"/>
      <c r="S19" s="30"/>
      <c r="T19" s="30"/>
      <c r="U19" s="30"/>
      <c r="V19" s="30"/>
      <c r="W19" s="30"/>
      <c r="X19" s="30"/>
      <c r="Y19" s="30"/>
      <c r="Z19" s="30"/>
      <c r="AA19" s="30"/>
      <c r="AB19" s="30"/>
      <c r="AC19" s="30"/>
      <c r="AD19" s="30"/>
      <c r="AE19" s="30"/>
      <c r="AF19" s="30"/>
      <c r="AG19" s="30"/>
      <c r="AH19" s="30"/>
      <c r="AI19" s="31"/>
      <c r="AJ19" s="29"/>
      <c r="AK19" s="30"/>
      <c r="AL19" s="30"/>
      <c r="AM19" s="30"/>
      <c r="AN19" s="30"/>
      <c r="AO19" s="30"/>
      <c r="AP19" s="30"/>
      <c r="AQ19" s="30"/>
      <c r="AR19" s="30"/>
      <c r="AS19" s="30"/>
      <c r="AT19" s="30"/>
      <c r="AU19" s="30"/>
      <c r="AV19" s="30"/>
      <c r="AW19" s="30"/>
      <c r="AX19" s="30"/>
      <c r="AY19" s="30"/>
      <c r="AZ19" s="30"/>
      <c r="BA19" s="31"/>
      <c r="BB19" s="38" t="s">
        <v>16</v>
      </c>
      <c r="BC19" s="39"/>
      <c r="BD19" s="39"/>
      <c r="BE19" s="39"/>
      <c r="BF19" s="39"/>
      <c r="BG19" s="39"/>
      <c r="BH19" s="39"/>
      <c r="BI19" s="39"/>
      <c r="BJ19" s="39"/>
      <c r="BK19" s="39"/>
      <c r="BL19" s="39"/>
      <c r="BM19" s="39"/>
      <c r="BN19" s="39"/>
      <c r="BO19" s="39"/>
      <c r="BP19" s="39"/>
      <c r="BQ19" s="40"/>
      <c r="BR19" s="38" t="s">
        <v>17</v>
      </c>
      <c r="BS19" s="39"/>
      <c r="BT19" s="39"/>
      <c r="BU19" s="39"/>
      <c r="BV19" s="39"/>
      <c r="BW19" s="39"/>
      <c r="BX19" s="39"/>
      <c r="BY19" s="39"/>
      <c r="BZ19" s="39"/>
      <c r="CA19" s="39"/>
      <c r="CB19" s="39"/>
      <c r="CC19" s="39"/>
      <c r="CD19" s="39"/>
      <c r="CE19" s="39"/>
      <c r="CF19" s="39"/>
      <c r="CG19" s="40"/>
      <c r="CH19" s="29"/>
      <c r="CI19" s="30"/>
      <c r="CJ19" s="30"/>
      <c r="CK19" s="30"/>
      <c r="CL19" s="30"/>
      <c r="CM19" s="30"/>
      <c r="CN19" s="30"/>
      <c r="CO19" s="30"/>
      <c r="CP19" s="30"/>
      <c r="CQ19" s="30"/>
      <c r="CR19" s="30"/>
      <c r="CS19" s="30"/>
      <c r="CT19" s="30"/>
      <c r="CU19" s="30"/>
      <c r="CV19" s="30"/>
      <c r="CW19" s="30"/>
      <c r="CX19" s="30"/>
      <c r="CY19" s="30"/>
      <c r="CZ19" s="30"/>
      <c r="DA19" s="30"/>
      <c r="DB19" s="31"/>
      <c r="DC19" s="29"/>
      <c r="DD19" s="30"/>
      <c r="DE19" s="30"/>
      <c r="DF19" s="30"/>
      <c r="DG19" s="30"/>
      <c r="DH19" s="30"/>
      <c r="DI19" s="30"/>
      <c r="DJ19" s="30"/>
      <c r="DK19" s="30"/>
      <c r="DL19" s="30"/>
      <c r="DM19" s="30"/>
      <c r="DN19" s="30"/>
      <c r="DO19" s="30"/>
      <c r="DP19" s="30"/>
      <c r="DQ19" s="30"/>
      <c r="DR19" s="30"/>
      <c r="DS19" s="30"/>
      <c r="DT19" s="31"/>
      <c r="DU19" s="41" t="s">
        <v>18</v>
      </c>
      <c r="DV19" s="42"/>
      <c r="DW19" s="42"/>
      <c r="DX19" s="42"/>
      <c r="DY19" s="42"/>
      <c r="DZ19" s="42"/>
      <c r="EA19" s="42"/>
      <c r="EB19" s="42"/>
      <c r="EC19" s="42"/>
      <c r="ED19" s="43"/>
      <c r="EE19" s="41" t="s">
        <v>19</v>
      </c>
      <c r="EF19" s="42"/>
      <c r="EG19" s="42"/>
      <c r="EH19" s="42"/>
      <c r="EI19" s="42"/>
      <c r="EJ19" s="42"/>
      <c r="EK19" s="42"/>
      <c r="EL19" s="42"/>
      <c r="EM19" s="42"/>
      <c r="EN19" s="43"/>
      <c r="EO19" s="29"/>
      <c r="EP19" s="30"/>
      <c r="EQ19" s="30"/>
      <c r="ER19" s="30"/>
      <c r="ES19" s="30"/>
      <c r="ET19" s="30"/>
      <c r="EU19" s="30"/>
      <c r="EV19" s="30"/>
      <c r="EW19" s="30"/>
      <c r="EX19" s="30"/>
      <c r="EY19" s="30"/>
      <c r="EZ19" s="30"/>
      <c r="FA19" s="30"/>
      <c r="FB19" s="30"/>
      <c r="FC19" s="30"/>
      <c r="FD19" s="30"/>
      <c r="FE19" s="31"/>
    </row>
    <row r="20" spans="1:161" s="9" customFormat="1" ht="15" customHeight="1" x14ac:dyDescent="0.2">
      <c r="A20" s="55"/>
      <c r="B20" s="56"/>
      <c r="C20" s="56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7"/>
      <c r="R20" s="32"/>
      <c r="S20" s="33"/>
      <c r="T20" s="33"/>
      <c r="U20" s="33"/>
      <c r="V20" s="33"/>
      <c r="W20" s="33"/>
      <c r="X20" s="33"/>
      <c r="Y20" s="33"/>
      <c r="Z20" s="33"/>
      <c r="AA20" s="33"/>
      <c r="AB20" s="33"/>
      <c r="AC20" s="33"/>
      <c r="AD20" s="33"/>
      <c r="AE20" s="33"/>
      <c r="AF20" s="33"/>
      <c r="AG20" s="33"/>
      <c r="AH20" s="33"/>
      <c r="AI20" s="34"/>
      <c r="AJ20" s="32"/>
      <c r="AK20" s="33"/>
      <c r="AL20" s="33"/>
      <c r="AM20" s="33"/>
      <c r="AN20" s="33"/>
      <c r="AO20" s="33"/>
      <c r="AP20" s="33"/>
      <c r="AQ20" s="33"/>
      <c r="AR20" s="33"/>
      <c r="AS20" s="33"/>
      <c r="AT20" s="33"/>
      <c r="AU20" s="33"/>
      <c r="AV20" s="33"/>
      <c r="AW20" s="33"/>
      <c r="AX20" s="33"/>
      <c r="AY20" s="33"/>
      <c r="AZ20" s="33"/>
      <c r="BA20" s="34"/>
      <c r="BB20" s="47" t="s">
        <v>18</v>
      </c>
      <c r="BC20" s="47"/>
      <c r="BD20" s="47"/>
      <c r="BE20" s="47"/>
      <c r="BF20" s="47"/>
      <c r="BG20" s="47"/>
      <c r="BH20" s="47"/>
      <c r="BI20" s="47"/>
      <c r="BJ20" s="47" t="s">
        <v>19</v>
      </c>
      <c r="BK20" s="47"/>
      <c r="BL20" s="47"/>
      <c r="BM20" s="47"/>
      <c r="BN20" s="47"/>
      <c r="BO20" s="47"/>
      <c r="BP20" s="47"/>
      <c r="BQ20" s="47"/>
      <c r="BR20" s="47" t="s">
        <v>18</v>
      </c>
      <c r="BS20" s="47"/>
      <c r="BT20" s="47"/>
      <c r="BU20" s="47"/>
      <c r="BV20" s="47"/>
      <c r="BW20" s="47"/>
      <c r="BX20" s="47"/>
      <c r="BY20" s="47"/>
      <c r="BZ20" s="47" t="s">
        <v>19</v>
      </c>
      <c r="CA20" s="47"/>
      <c r="CB20" s="47"/>
      <c r="CC20" s="47"/>
      <c r="CD20" s="47"/>
      <c r="CE20" s="47"/>
      <c r="CF20" s="47"/>
      <c r="CG20" s="47"/>
      <c r="CH20" s="32"/>
      <c r="CI20" s="33"/>
      <c r="CJ20" s="33"/>
      <c r="CK20" s="33"/>
      <c r="CL20" s="33"/>
      <c r="CM20" s="33"/>
      <c r="CN20" s="33"/>
      <c r="CO20" s="33"/>
      <c r="CP20" s="33"/>
      <c r="CQ20" s="33"/>
      <c r="CR20" s="33"/>
      <c r="CS20" s="33"/>
      <c r="CT20" s="33"/>
      <c r="CU20" s="33"/>
      <c r="CV20" s="33"/>
      <c r="CW20" s="33"/>
      <c r="CX20" s="33"/>
      <c r="CY20" s="33"/>
      <c r="CZ20" s="33"/>
      <c r="DA20" s="33"/>
      <c r="DB20" s="34"/>
      <c r="DC20" s="32"/>
      <c r="DD20" s="33"/>
      <c r="DE20" s="33"/>
      <c r="DF20" s="33"/>
      <c r="DG20" s="33"/>
      <c r="DH20" s="33"/>
      <c r="DI20" s="33"/>
      <c r="DJ20" s="33"/>
      <c r="DK20" s="33"/>
      <c r="DL20" s="33"/>
      <c r="DM20" s="33"/>
      <c r="DN20" s="33"/>
      <c r="DO20" s="33"/>
      <c r="DP20" s="33"/>
      <c r="DQ20" s="33"/>
      <c r="DR20" s="33"/>
      <c r="DS20" s="33"/>
      <c r="DT20" s="34"/>
      <c r="DU20" s="44"/>
      <c r="DV20" s="45"/>
      <c r="DW20" s="45"/>
      <c r="DX20" s="45"/>
      <c r="DY20" s="45"/>
      <c r="DZ20" s="45"/>
      <c r="EA20" s="45"/>
      <c r="EB20" s="45"/>
      <c r="EC20" s="45"/>
      <c r="ED20" s="46"/>
      <c r="EE20" s="44"/>
      <c r="EF20" s="45"/>
      <c r="EG20" s="45"/>
      <c r="EH20" s="45"/>
      <c r="EI20" s="45"/>
      <c r="EJ20" s="45"/>
      <c r="EK20" s="45"/>
      <c r="EL20" s="45"/>
      <c r="EM20" s="45"/>
      <c r="EN20" s="46"/>
      <c r="EO20" s="32"/>
      <c r="EP20" s="33"/>
      <c r="EQ20" s="33"/>
      <c r="ER20" s="33"/>
      <c r="ES20" s="33"/>
      <c r="ET20" s="33"/>
      <c r="EU20" s="33"/>
      <c r="EV20" s="33"/>
      <c r="EW20" s="33"/>
      <c r="EX20" s="33"/>
      <c r="EY20" s="33"/>
      <c r="EZ20" s="33"/>
      <c r="FA20" s="33"/>
      <c r="FB20" s="33"/>
      <c r="FC20" s="33"/>
      <c r="FD20" s="33"/>
      <c r="FE20" s="34"/>
    </row>
    <row r="21" spans="1:161" s="9" customFormat="1" ht="14.25" customHeight="1" x14ac:dyDescent="0.2">
      <c r="A21" s="23">
        <v>1</v>
      </c>
      <c r="B21" s="24"/>
      <c r="C21" s="24"/>
      <c r="D21" s="24"/>
      <c r="E21" s="24"/>
      <c r="F21" s="24"/>
      <c r="G21" s="24"/>
      <c r="H21" s="24"/>
      <c r="I21" s="24"/>
      <c r="J21" s="24"/>
      <c r="K21" s="24"/>
      <c r="L21" s="24"/>
      <c r="M21" s="24"/>
      <c r="N21" s="24"/>
      <c r="O21" s="24"/>
      <c r="P21" s="24"/>
      <c r="Q21" s="25"/>
      <c r="R21" s="23">
        <v>2</v>
      </c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5"/>
      <c r="AJ21" s="16">
        <v>3</v>
      </c>
      <c r="AK21" s="16"/>
      <c r="AL21" s="16"/>
      <c r="AM21" s="16"/>
      <c r="AN21" s="16"/>
      <c r="AO21" s="16"/>
      <c r="AP21" s="16"/>
      <c r="AQ21" s="16"/>
      <c r="AR21" s="16"/>
      <c r="AS21" s="16"/>
      <c r="AT21" s="16"/>
      <c r="AU21" s="16"/>
      <c r="AV21" s="16"/>
      <c r="AW21" s="16"/>
      <c r="AX21" s="16"/>
      <c r="AY21" s="16"/>
      <c r="AZ21" s="16"/>
      <c r="BA21" s="16"/>
      <c r="BB21" s="16">
        <v>4</v>
      </c>
      <c r="BC21" s="16"/>
      <c r="BD21" s="16"/>
      <c r="BE21" s="16"/>
      <c r="BF21" s="16"/>
      <c r="BG21" s="16"/>
      <c r="BH21" s="16"/>
      <c r="BI21" s="16"/>
      <c r="BJ21" s="16">
        <v>5</v>
      </c>
      <c r="BK21" s="16"/>
      <c r="BL21" s="16"/>
      <c r="BM21" s="16"/>
      <c r="BN21" s="16"/>
      <c r="BO21" s="16"/>
      <c r="BP21" s="16"/>
      <c r="BQ21" s="16"/>
      <c r="BR21" s="16">
        <v>6</v>
      </c>
      <c r="BS21" s="16"/>
      <c r="BT21" s="16"/>
      <c r="BU21" s="16"/>
      <c r="BV21" s="16"/>
      <c r="BW21" s="16"/>
      <c r="BX21" s="16"/>
      <c r="BY21" s="16"/>
      <c r="BZ21" s="16">
        <v>7</v>
      </c>
      <c r="CA21" s="16"/>
      <c r="CB21" s="16"/>
      <c r="CC21" s="16"/>
      <c r="CD21" s="16"/>
      <c r="CE21" s="16"/>
      <c r="CF21" s="16"/>
      <c r="CG21" s="16"/>
      <c r="CH21" s="16">
        <v>8</v>
      </c>
      <c r="CI21" s="16"/>
      <c r="CJ21" s="16"/>
      <c r="CK21" s="16"/>
      <c r="CL21" s="16"/>
      <c r="CM21" s="16"/>
      <c r="CN21" s="16"/>
      <c r="CO21" s="16"/>
      <c r="CP21" s="16"/>
      <c r="CQ21" s="16"/>
      <c r="CR21" s="16"/>
      <c r="CS21" s="16"/>
      <c r="CT21" s="16"/>
      <c r="CU21" s="16"/>
      <c r="CV21" s="16"/>
      <c r="CW21" s="16"/>
      <c r="CX21" s="16"/>
      <c r="CY21" s="16"/>
      <c r="CZ21" s="16"/>
      <c r="DA21" s="16"/>
      <c r="DB21" s="16"/>
      <c r="DC21" s="16">
        <v>9</v>
      </c>
      <c r="DD21" s="16"/>
      <c r="DE21" s="16"/>
      <c r="DF21" s="16"/>
      <c r="DG21" s="16"/>
      <c r="DH21" s="16"/>
      <c r="DI21" s="16"/>
      <c r="DJ21" s="16"/>
      <c r="DK21" s="16"/>
      <c r="DL21" s="16"/>
      <c r="DM21" s="16"/>
      <c r="DN21" s="16"/>
      <c r="DO21" s="16"/>
      <c r="DP21" s="16"/>
      <c r="DQ21" s="16"/>
      <c r="DR21" s="16"/>
      <c r="DS21" s="16"/>
      <c r="DT21" s="16"/>
      <c r="DU21" s="16">
        <v>10</v>
      </c>
      <c r="DV21" s="16"/>
      <c r="DW21" s="16"/>
      <c r="DX21" s="16"/>
      <c r="DY21" s="16"/>
      <c r="DZ21" s="16"/>
      <c r="EA21" s="16"/>
      <c r="EB21" s="16"/>
      <c r="EC21" s="16"/>
      <c r="ED21" s="16"/>
      <c r="EE21" s="16">
        <v>11</v>
      </c>
      <c r="EF21" s="16"/>
      <c r="EG21" s="16"/>
      <c r="EH21" s="16"/>
      <c r="EI21" s="16"/>
      <c r="EJ21" s="16"/>
      <c r="EK21" s="16"/>
      <c r="EL21" s="16"/>
      <c r="EM21" s="16"/>
      <c r="EN21" s="16"/>
      <c r="EO21" s="16">
        <v>12</v>
      </c>
      <c r="EP21" s="16"/>
      <c r="EQ21" s="16"/>
      <c r="ER21" s="16"/>
      <c r="ES21" s="16"/>
      <c r="ET21" s="16"/>
      <c r="EU21" s="16"/>
      <c r="EV21" s="16"/>
      <c r="EW21" s="16"/>
      <c r="EX21" s="16"/>
      <c r="EY21" s="16"/>
      <c r="EZ21" s="16"/>
      <c r="FA21" s="16"/>
      <c r="FB21" s="16"/>
      <c r="FC21" s="16"/>
      <c r="FD21" s="16"/>
      <c r="FE21" s="16"/>
    </row>
    <row r="22" spans="1:161" s="9" customFormat="1" ht="13.5" customHeight="1" x14ac:dyDescent="0.2">
      <c r="A22" s="10"/>
      <c r="B22" s="17" t="s">
        <v>11</v>
      </c>
      <c r="C22" s="17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  <c r="O22" s="17"/>
      <c r="P22" s="17"/>
      <c r="Q22" s="18"/>
      <c r="R22" s="10"/>
      <c r="S22" s="19" t="s">
        <v>12</v>
      </c>
      <c r="T22" s="19"/>
      <c r="U22" s="19"/>
      <c r="V22" s="19"/>
      <c r="W22" s="19"/>
      <c r="X22" s="19"/>
      <c r="Y22" s="19"/>
      <c r="Z22" s="19"/>
      <c r="AA22" s="19"/>
      <c r="AB22" s="19"/>
      <c r="AC22" s="19"/>
      <c r="AD22" s="19"/>
      <c r="AE22" s="19"/>
      <c r="AF22" s="19"/>
      <c r="AG22" s="19"/>
      <c r="AH22" s="19"/>
      <c r="AI22" s="20"/>
      <c r="AJ22" s="16">
        <v>2.1</v>
      </c>
      <c r="AK22" s="16"/>
      <c r="AL22" s="16"/>
      <c r="AM22" s="16"/>
      <c r="AN22" s="16"/>
      <c r="AO22" s="16"/>
      <c r="AP22" s="16"/>
      <c r="AQ22" s="16"/>
      <c r="AR22" s="16"/>
      <c r="AS22" s="16"/>
      <c r="AT22" s="16"/>
      <c r="AU22" s="16"/>
      <c r="AV22" s="16"/>
      <c r="AW22" s="16"/>
      <c r="AX22" s="16"/>
      <c r="AY22" s="16"/>
      <c r="AZ22" s="16"/>
      <c r="BA22" s="16"/>
      <c r="BB22" s="16"/>
      <c r="BC22" s="16"/>
      <c r="BD22" s="16"/>
      <c r="BE22" s="16"/>
      <c r="BF22" s="16"/>
      <c r="BG22" s="16"/>
      <c r="BH22" s="16"/>
      <c r="BI22" s="16"/>
      <c r="BJ22" s="16"/>
      <c r="BK22" s="16"/>
      <c r="BL22" s="16"/>
      <c r="BM22" s="16"/>
      <c r="BN22" s="16"/>
      <c r="BO22" s="16"/>
      <c r="BP22" s="16"/>
      <c r="BQ22" s="16"/>
      <c r="BR22" s="61">
        <v>13.6</v>
      </c>
      <c r="BS22" s="61"/>
      <c r="BT22" s="61"/>
      <c r="BU22" s="61"/>
      <c r="BV22" s="61"/>
      <c r="BW22" s="61"/>
      <c r="BX22" s="61"/>
      <c r="BY22" s="61"/>
      <c r="BZ22" s="61">
        <v>13.6</v>
      </c>
      <c r="CA22" s="61"/>
      <c r="CB22" s="61"/>
      <c r="CC22" s="61"/>
      <c r="CD22" s="61"/>
      <c r="CE22" s="61"/>
      <c r="CF22" s="61"/>
      <c r="CG22" s="61"/>
      <c r="CH22" s="16">
        <v>2.1</v>
      </c>
      <c r="CI22" s="16"/>
      <c r="CJ22" s="16"/>
      <c r="CK22" s="16"/>
      <c r="CL22" s="16"/>
      <c r="CM22" s="16"/>
      <c r="CN22" s="16"/>
      <c r="CO22" s="16"/>
      <c r="CP22" s="16"/>
      <c r="CQ22" s="16"/>
      <c r="CR22" s="16"/>
      <c r="CS22" s="16"/>
      <c r="CT22" s="16"/>
      <c r="CU22" s="16"/>
      <c r="CV22" s="16"/>
      <c r="CW22" s="16"/>
      <c r="CX22" s="16"/>
      <c r="CY22" s="16"/>
      <c r="CZ22" s="16"/>
      <c r="DA22" s="16"/>
      <c r="DB22" s="16"/>
      <c r="DC22" s="61">
        <v>13.6</v>
      </c>
      <c r="DD22" s="61"/>
      <c r="DE22" s="61"/>
      <c r="DF22" s="61"/>
      <c r="DG22" s="61"/>
      <c r="DH22" s="61"/>
      <c r="DI22" s="61"/>
      <c r="DJ22" s="61"/>
      <c r="DK22" s="61"/>
      <c r="DL22" s="61"/>
      <c r="DM22" s="61"/>
      <c r="DN22" s="61"/>
      <c r="DO22" s="61"/>
      <c r="DP22" s="61"/>
      <c r="DQ22" s="61"/>
      <c r="DR22" s="61"/>
      <c r="DS22" s="61"/>
      <c r="DT22" s="61"/>
      <c r="DU22" s="16">
        <v>3</v>
      </c>
      <c r="DV22" s="16"/>
      <c r="DW22" s="16"/>
      <c r="DX22" s="16"/>
      <c r="DY22" s="16"/>
      <c r="DZ22" s="16"/>
      <c r="EA22" s="16"/>
      <c r="EB22" s="16"/>
      <c r="EC22" s="16"/>
      <c r="ED22" s="16"/>
      <c r="EE22" s="61">
        <f>1304/744</f>
        <v>1.7526881720430108</v>
      </c>
      <c r="EF22" s="61"/>
      <c r="EG22" s="61"/>
      <c r="EH22" s="61"/>
      <c r="EI22" s="61"/>
      <c r="EJ22" s="61"/>
      <c r="EK22" s="61"/>
      <c r="EL22" s="61"/>
      <c r="EM22" s="61"/>
      <c r="EN22" s="61"/>
      <c r="EO22" s="61">
        <f>AJ22+EE22</f>
        <v>3.8526881720430106</v>
      </c>
      <c r="EP22" s="16"/>
      <c r="EQ22" s="16"/>
      <c r="ER22" s="16"/>
      <c r="ES22" s="16"/>
      <c r="ET22" s="16"/>
      <c r="EU22" s="16"/>
      <c r="EV22" s="16"/>
      <c r="EW22" s="16"/>
      <c r="EX22" s="16"/>
      <c r="EY22" s="16"/>
      <c r="EZ22" s="16"/>
      <c r="FA22" s="16"/>
      <c r="FB22" s="16"/>
      <c r="FC22" s="16"/>
      <c r="FD22" s="16"/>
      <c r="FE22" s="16"/>
    </row>
    <row r="23" spans="1:161" s="9" customFormat="1" ht="39.75" customHeight="1" x14ac:dyDescent="0.2">
      <c r="A23" s="10"/>
      <c r="B23" s="17" t="s">
        <v>33</v>
      </c>
      <c r="C23" s="17"/>
      <c r="D23" s="17"/>
      <c r="E23" s="17"/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8"/>
      <c r="R23" s="10"/>
      <c r="S23" s="19" t="s">
        <v>13</v>
      </c>
      <c r="T23" s="19"/>
      <c r="U23" s="19"/>
      <c r="V23" s="19"/>
      <c r="W23" s="19"/>
      <c r="X23" s="19"/>
      <c r="Y23" s="19"/>
      <c r="Z23" s="19"/>
      <c r="AA23" s="19"/>
      <c r="AB23" s="19"/>
      <c r="AC23" s="19"/>
      <c r="AD23" s="19"/>
      <c r="AE23" s="19"/>
      <c r="AF23" s="19"/>
      <c r="AG23" s="19"/>
      <c r="AH23" s="19"/>
      <c r="AI23" s="20"/>
      <c r="AJ23" s="61">
        <f>1148/744</f>
        <v>1.543010752688172</v>
      </c>
      <c r="AK23" s="61"/>
      <c r="AL23" s="61"/>
      <c r="AM23" s="61"/>
      <c r="AN23" s="61"/>
      <c r="AO23" s="61"/>
      <c r="AP23" s="61"/>
      <c r="AQ23" s="61"/>
      <c r="AR23" s="61"/>
      <c r="AS23" s="61"/>
      <c r="AT23" s="61"/>
      <c r="AU23" s="61"/>
      <c r="AV23" s="61"/>
      <c r="AW23" s="61"/>
      <c r="AX23" s="61"/>
      <c r="AY23" s="61"/>
      <c r="AZ23" s="61"/>
      <c r="BA23" s="61"/>
      <c r="BB23" s="16"/>
      <c r="BC23" s="16"/>
      <c r="BD23" s="16"/>
      <c r="BE23" s="16"/>
      <c r="BF23" s="16"/>
      <c r="BG23" s="16"/>
      <c r="BH23" s="16"/>
      <c r="BI23" s="16"/>
      <c r="BJ23" s="16"/>
      <c r="BK23" s="16"/>
      <c r="BL23" s="16"/>
      <c r="BM23" s="16"/>
      <c r="BN23" s="16"/>
      <c r="BO23" s="16"/>
      <c r="BP23" s="16"/>
      <c r="BQ23" s="16"/>
      <c r="BR23" s="16"/>
      <c r="BS23" s="16"/>
      <c r="BT23" s="16"/>
      <c r="BU23" s="16"/>
      <c r="BV23" s="16"/>
      <c r="BW23" s="16"/>
      <c r="BX23" s="16"/>
      <c r="BY23" s="16"/>
      <c r="BZ23" s="16"/>
      <c r="CA23" s="16"/>
      <c r="CB23" s="16"/>
      <c r="CC23" s="16"/>
      <c r="CD23" s="16"/>
      <c r="CE23" s="16"/>
      <c r="CF23" s="16"/>
      <c r="CG23" s="16"/>
      <c r="CH23" s="16"/>
      <c r="CI23" s="16"/>
      <c r="CJ23" s="16"/>
      <c r="CK23" s="16"/>
      <c r="CL23" s="16"/>
      <c r="CM23" s="16"/>
      <c r="CN23" s="16"/>
      <c r="CO23" s="16"/>
      <c r="CP23" s="16"/>
      <c r="CQ23" s="16"/>
      <c r="CR23" s="16"/>
      <c r="CS23" s="16"/>
      <c r="CT23" s="16"/>
      <c r="CU23" s="16"/>
      <c r="CV23" s="16"/>
      <c r="CW23" s="16"/>
      <c r="CX23" s="16"/>
      <c r="CY23" s="16"/>
      <c r="CZ23" s="16"/>
      <c r="DA23" s="16"/>
      <c r="DB23" s="16"/>
      <c r="DC23" s="16"/>
      <c r="DD23" s="16"/>
      <c r="DE23" s="16"/>
      <c r="DF23" s="16"/>
      <c r="DG23" s="16"/>
      <c r="DH23" s="16"/>
      <c r="DI23" s="16"/>
      <c r="DJ23" s="16"/>
      <c r="DK23" s="16"/>
      <c r="DL23" s="16"/>
      <c r="DM23" s="16"/>
      <c r="DN23" s="16"/>
      <c r="DO23" s="16"/>
      <c r="DP23" s="16"/>
      <c r="DQ23" s="16"/>
      <c r="DR23" s="16"/>
      <c r="DS23" s="16"/>
      <c r="DT23" s="16"/>
      <c r="DU23" s="61">
        <f>744/744</f>
        <v>1</v>
      </c>
      <c r="DV23" s="61"/>
      <c r="DW23" s="61"/>
      <c r="DX23" s="61"/>
      <c r="DY23" s="61"/>
      <c r="DZ23" s="61"/>
      <c r="EA23" s="61"/>
      <c r="EB23" s="61"/>
      <c r="EC23" s="61"/>
      <c r="ED23" s="61"/>
      <c r="EE23" s="61">
        <v>1</v>
      </c>
      <c r="EF23" s="61"/>
      <c r="EG23" s="61"/>
      <c r="EH23" s="61"/>
      <c r="EI23" s="61"/>
      <c r="EJ23" s="61"/>
      <c r="EK23" s="61"/>
      <c r="EL23" s="61"/>
      <c r="EM23" s="61"/>
      <c r="EN23" s="61"/>
      <c r="EO23" s="61">
        <f>AJ23+EE23</f>
        <v>2.543010752688172</v>
      </c>
      <c r="EP23" s="61"/>
      <c r="EQ23" s="61"/>
      <c r="ER23" s="61"/>
      <c r="ES23" s="61"/>
      <c r="ET23" s="61"/>
      <c r="EU23" s="61"/>
      <c r="EV23" s="61"/>
      <c r="EW23" s="61"/>
      <c r="EX23" s="61"/>
      <c r="EY23" s="61"/>
      <c r="EZ23" s="61"/>
      <c r="FA23" s="61"/>
      <c r="FB23" s="61"/>
      <c r="FC23" s="61"/>
      <c r="FD23" s="61"/>
      <c r="FE23" s="61"/>
    </row>
    <row r="24" spans="1:161" s="9" customFormat="1" ht="39.75" customHeight="1" x14ac:dyDescent="0.2">
      <c r="A24" s="10"/>
      <c r="B24" s="17"/>
      <c r="C24" s="17"/>
      <c r="D24" s="17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8"/>
      <c r="R24" s="10"/>
      <c r="S24" s="19" t="s">
        <v>14</v>
      </c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  <c r="AE24" s="19"/>
      <c r="AF24" s="19"/>
      <c r="AG24" s="19"/>
      <c r="AH24" s="19"/>
      <c r="AI24" s="20"/>
      <c r="AJ24" s="16"/>
      <c r="AK24" s="16"/>
      <c r="AL24" s="16"/>
      <c r="AM24" s="16"/>
      <c r="AN24" s="16"/>
      <c r="AO24" s="16"/>
      <c r="AP24" s="16"/>
      <c r="AQ24" s="16"/>
      <c r="AR24" s="16"/>
      <c r="AS24" s="16"/>
      <c r="AT24" s="16"/>
      <c r="AU24" s="16"/>
      <c r="AV24" s="16"/>
      <c r="AW24" s="16"/>
      <c r="AX24" s="16"/>
      <c r="AY24" s="16"/>
      <c r="AZ24" s="16"/>
      <c r="BA24" s="16"/>
      <c r="BB24" s="16"/>
      <c r="BC24" s="16"/>
      <c r="BD24" s="16"/>
      <c r="BE24" s="16"/>
      <c r="BF24" s="16"/>
      <c r="BG24" s="16"/>
      <c r="BH24" s="16"/>
      <c r="BI24" s="16"/>
      <c r="BJ24" s="16"/>
      <c r="BK24" s="16"/>
      <c r="BL24" s="16"/>
      <c r="BM24" s="16"/>
      <c r="BN24" s="16"/>
      <c r="BO24" s="16"/>
      <c r="BP24" s="16"/>
      <c r="BQ24" s="16"/>
      <c r="BR24" s="16"/>
      <c r="BS24" s="16"/>
      <c r="BT24" s="16"/>
      <c r="BU24" s="16"/>
      <c r="BV24" s="16"/>
      <c r="BW24" s="16"/>
      <c r="BX24" s="16"/>
      <c r="BY24" s="16"/>
      <c r="BZ24" s="16"/>
      <c r="CA24" s="16"/>
      <c r="CB24" s="16"/>
      <c r="CC24" s="16"/>
      <c r="CD24" s="16"/>
      <c r="CE24" s="16"/>
      <c r="CF24" s="16"/>
      <c r="CG24" s="16"/>
      <c r="CH24" s="16"/>
      <c r="CI24" s="16"/>
      <c r="CJ24" s="16"/>
      <c r="CK24" s="16"/>
      <c r="CL24" s="16"/>
      <c r="CM24" s="16"/>
      <c r="CN24" s="16"/>
      <c r="CO24" s="16"/>
      <c r="CP24" s="16"/>
      <c r="CQ24" s="16"/>
      <c r="CR24" s="16"/>
      <c r="CS24" s="16"/>
      <c r="CT24" s="16"/>
      <c r="CU24" s="16"/>
      <c r="CV24" s="16"/>
      <c r="CW24" s="16"/>
      <c r="CX24" s="16"/>
      <c r="CY24" s="16"/>
      <c r="CZ24" s="16"/>
      <c r="DA24" s="16"/>
      <c r="DB24" s="16"/>
      <c r="DC24" s="16"/>
      <c r="DD24" s="16"/>
      <c r="DE24" s="16"/>
      <c r="DF24" s="16"/>
      <c r="DG24" s="16"/>
      <c r="DH24" s="16"/>
      <c r="DI24" s="16"/>
      <c r="DJ24" s="16"/>
      <c r="DK24" s="16"/>
      <c r="DL24" s="16"/>
      <c r="DM24" s="16"/>
      <c r="DN24" s="16"/>
      <c r="DO24" s="16"/>
      <c r="DP24" s="16"/>
      <c r="DQ24" s="16"/>
      <c r="DR24" s="16"/>
      <c r="DS24" s="16"/>
      <c r="DT24" s="16"/>
      <c r="DU24" s="16"/>
      <c r="DV24" s="16"/>
      <c r="DW24" s="16"/>
      <c r="DX24" s="16"/>
      <c r="DY24" s="16"/>
      <c r="DZ24" s="16"/>
      <c r="EA24" s="16"/>
      <c r="EB24" s="16"/>
      <c r="EC24" s="16"/>
      <c r="ED24" s="16"/>
      <c r="EE24" s="16"/>
      <c r="EF24" s="16"/>
      <c r="EG24" s="16"/>
      <c r="EH24" s="16"/>
      <c r="EI24" s="16"/>
      <c r="EJ24" s="16"/>
      <c r="EK24" s="16"/>
      <c r="EL24" s="16"/>
      <c r="EM24" s="16"/>
      <c r="EN24" s="16"/>
      <c r="EO24" s="16"/>
      <c r="EP24" s="16"/>
      <c r="EQ24" s="16"/>
      <c r="ER24" s="16"/>
      <c r="ES24" s="16"/>
      <c r="ET24" s="16"/>
      <c r="EU24" s="16"/>
      <c r="EV24" s="16"/>
      <c r="EW24" s="16"/>
      <c r="EX24" s="16"/>
      <c r="EY24" s="16"/>
      <c r="EZ24" s="16"/>
      <c r="FA24" s="16"/>
      <c r="FB24" s="16"/>
      <c r="FC24" s="16"/>
      <c r="FD24" s="16"/>
      <c r="FE24" s="16"/>
    </row>
    <row r="25" spans="1:161" s="9" customFormat="1" ht="53.25" customHeight="1" x14ac:dyDescent="0.2">
      <c r="A25" s="10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8"/>
      <c r="R25" s="10"/>
      <c r="S25" s="19" t="s">
        <v>25</v>
      </c>
      <c r="T25" s="19"/>
      <c r="U25" s="19"/>
      <c r="V25" s="19"/>
      <c r="W25" s="19"/>
      <c r="X25" s="19"/>
      <c r="Y25" s="19"/>
      <c r="Z25" s="19"/>
      <c r="AA25" s="19"/>
      <c r="AB25" s="19"/>
      <c r="AC25" s="19"/>
      <c r="AD25" s="19"/>
      <c r="AE25" s="19"/>
      <c r="AF25" s="19"/>
      <c r="AG25" s="19"/>
      <c r="AH25" s="19"/>
      <c r="AI25" s="20"/>
      <c r="AJ25" s="16"/>
      <c r="AK25" s="16"/>
      <c r="AL25" s="16"/>
      <c r="AM25" s="16"/>
      <c r="AN25" s="16"/>
      <c r="AO25" s="16"/>
      <c r="AP25" s="16"/>
      <c r="AQ25" s="16"/>
      <c r="AR25" s="16"/>
      <c r="AS25" s="16"/>
      <c r="AT25" s="16"/>
      <c r="AU25" s="16"/>
      <c r="AV25" s="16"/>
      <c r="AW25" s="16"/>
      <c r="AX25" s="16"/>
      <c r="AY25" s="16"/>
      <c r="AZ25" s="16"/>
      <c r="BA25" s="16"/>
      <c r="BB25" s="16"/>
      <c r="BC25" s="16"/>
      <c r="BD25" s="16"/>
      <c r="BE25" s="16"/>
      <c r="BF25" s="16"/>
      <c r="BG25" s="16"/>
      <c r="BH25" s="16"/>
      <c r="BI25" s="16"/>
      <c r="BJ25" s="16"/>
      <c r="BK25" s="16"/>
      <c r="BL25" s="16"/>
      <c r="BM25" s="16"/>
      <c r="BN25" s="16"/>
      <c r="BO25" s="16"/>
      <c r="BP25" s="16"/>
      <c r="BQ25" s="16"/>
      <c r="BR25" s="16"/>
      <c r="BS25" s="16"/>
      <c r="BT25" s="16"/>
      <c r="BU25" s="16"/>
      <c r="BV25" s="16"/>
      <c r="BW25" s="16"/>
      <c r="BX25" s="16"/>
      <c r="BY25" s="16"/>
      <c r="BZ25" s="16"/>
      <c r="CA25" s="16"/>
      <c r="CB25" s="16"/>
      <c r="CC25" s="16"/>
      <c r="CD25" s="16"/>
      <c r="CE25" s="16"/>
      <c r="CF25" s="16"/>
      <c r="CG25" s="16"/>
      <c r="CH25" s="16"/>
      <c r="CI25" s="16"/>
      <c r="CJ25" s="16"/>
      <c r="CK25" s="16"/>
      <c r="CL25" s="16"/>
      <c r="CM25" s="16"/>
      <c r="CN25" s="16"/>
      <c r="CO25" s="16"/>
      <c r="CP25" s="16"/>
      <c r="CQ25" s="16"/>
      <c r="CR25" s="16"/>
      <c r="CS25" s="16"/>
      <c r="CT25" s="16"/>
      <c r="CU25" s="16"/>
      <c r="CV25" s="16"/>
      <c r="CW25" s="16"/>
      <c r="CX25" s="16"/>
      <c r="CY25" s="16"/>
      <c r="CZ25" s="16"/>
      <c r="DA25" s="16"/>
      <c r="DB25" s="16"/>
      <c r="DC25" s="16"/>
      <c r="DD25" s="16"/>
      <c r="DE25" s="16"/>
      <c r="DF25" s="16"/>
      <c r="DG25" s="16"/>
      <c r="DH25" s="16"/>
      <c r="DI25" s="16"/>
      <c r="DJ25" s="16"/>
      <c r="DK25" s="16"/>
      <c r="DL25" s="16"/>
      <c r="DM25" s="16"/>
      <c r="DN25" s="16"/>
      <c r="DO25" s="16"/>
      <c r="DP25" s="16"/>
      <c r="DQ25" s="16"/>
      <c r="DR25" s="16"/>
      <c r="DS25" s="16"/>
      <c r="DT25" s="16"/>
      <c r="DU25" s="16"/>
      <c r="DV25" s="16"/>
      <c r="DW25" s="16"/>
      <c r="DX25" s="16"/>
      <c r="DY25" s="16"/>
      <c r="DZ25" s="16"/>
      <c r="EA25" s="16"/>
      <c r="EB25" s="16"/>
      <c r="EC25" s="16"/>
      <c r="ED25" s="16"/>
      <c r="EE25" s="16"/>
      <c r="EF25" s="16"/>
      <c r="EG25" s="16"/>
      <c r="EH25" s="16"/>
      <c r="EI25" s="16"/>
      <c r="EJ25" s="16"/>
      <c r="EK25" s="16"/>
      <c r="EL25" s="16"/>
      <c r="EM25" s="16"/>
      <c r="EN25" s="16"/>
      <c r="EO25" s="16"/>
      <c r="EP25" s="16"/>
      <c r="EQ25" s="16"/>
      <c r="ER25" s="16"/>
      <c r="ES25" s="16"/>
      <c r="ET25" s="16"/>
      <c r="EU25" s="16"/>
      <c r="EV25" s="16"/>
      <c r="EW25" s="16"/>
      <c r="EX25" s="16"/>
      <c r="EY25" s="16"/>
      <c r="EZ25" s="16"/>
      <c r="FA25" s="16"/>
      <c r="FB25" s="16"/>
      <c r="FC25" s="16"/>
      <c r="FD25" s="16"/>
      <c r="FE25" s="16"/>
    </row>
    <row r="26" spans="1:161" s="9" customFormat="1" ht="57" customHeight="1" x14ac:dyDescent="0.2">
      <c r="A26" s="10"/>
      <c r="B26" s="21" t="s">
        <v>26</v>
      </c>
      <c r="C26" s="21"/>
      <c r="D26" s="21"/>
      <c r="E26" s="21"/>
      <c r="F26" s="21"/>
      <c r="G26" s="21"/>
      <c r="H26" s="21"/>
      <c r="I26" s="21"/>
      <c r="J26" s="21"/>
      <c r="K26" s="21"/>
      <c r="L26" s="21"/>
      <c r="M26" s="21"/>
      <c r="N26" s="21"/>
      <c r="O26" s="21"/>
      <c r="P26" s="21"/>
      <c r="Q26" s="22"/>
      <c r="R26" s="10"/>
      <c r="S26" s="19" t="s">
        <v>12</v>
      </c>
      <c r="T26" s="19"/>
      <c r="U26" s="19"/>
      <c r="V26" s="19"/>
      <c r="W26" s="19"/>
      <c r="X26" s="19"/>
      <c r="Y26" s="19"/>
      <c r="Z26" s="19"/>
      <c r="AA26" s="19"/>
      <c r="AB26" s="19"/>
      <c r="AC26" s="19"/>
      <c r="AD26" s="19"/>
      <c r="AE26" s="19"/>
      <c r="AF26" s="19"/>
      <c r="AG26" s="19"/>
      <c r="AH26" s="19"/>
      <c r="AI26" s="20"/>
      <c r="AJ26" s="16"/>
      <c r="AK26" s="16"/>
      <c r="AL26" s="16"/>
      <c r="AM26" s="16"/>
      <c r="AN26" s="16"/>
      <c r="AO26" s="16"/>
      <c r="AP26" s="16"/>
      <c r="AQ26" s="16"/>
      <c r="AR26" s="16"/>
      <c r="AS26" s="16"/>
      <c r="AT26" s="16"/>
      <c r="AU26" s="16"/>
      <c r="AV26" s="16"/>
      <c r="AW26" s="16"/>
      <c r="AX26" s="16"/>
      <c r="AY26" s="16"/>
      <c r="AZ26" s="16"/>
      <c r="BA26" s="16"/>
      <c r="BB26" s="16"/>
      <c r="BC26" s="16"/>
      <c r="BD26" s="16"/>
      <c r="BE26" s="16"/>
      <c r="BF26" s="16"/>
      <c r="BG26" s="16"/>
      <c r="BH26" s="16"/>
      <c r="BI26" s="16"/>
      <c r="BJ26" s="16"/>
      <c r="BK26" s="16"/>
      <c r="BL26" s="16"/>
      <c r="BM26" s="16"/>
      <c r="BN26" s="16"/>
      <c r="BO26" s="16"/>
      <c r="BP26" s="16"/>
      <c r="BQ26" s="16"/>
      <c r="BR26" s="16"/>
      <c r="BS26" s="16"/>
      <c r="BT26" s="16"/>
      <c r="BU26" s="16"/>
      <c r="BV26" s="16"/>
      <c r="BW26" s="16"/>
      <c r="BX26" s="16"/>
      <c r="BY26" s="16"/>
      <c r="BZ26" s="16"/>
      <c r="CA26" s="16"/>
      <c r="CB26" s="16"/>
      <c r="CC26" s="16"/>
      <c r="CD26" s="16"/>
      <c r="CE26" s="16"/>
      <c r="CF26" s="16"/>
      <c r="CG26" s="16"/>
      <c r="CH26" s="16"/>
      <c r="CI26" s="16"/>
      <c r="CJ26" s="16"/>
      <c r="CK26" s="16"/>
      <c r="CL26" s="16"/>
      <c r="CM26" s="16"/>
      <c r="CN26" s="16"/>
      <c r="CO26" s="16"/>
      <c r="CP26" s="16"/>
      <c r="CQ26" s="16"/>
      <c r="CR26" s="16"/>
      <c r="CS26" s="16"/>
      <c r="CT26" s="16"/>
      <c r="CU26" s="16"/>
      <c r="CV26" s="16"/>
      <c r="CW26" s="16"/>
      <c r="CX26" s="16"/>
      <c r="CY26" s="16"/>
      <c r="CZ26" s="16"/>
      <c r="DA26" s="16"/>
      <c r="DB26" s="16"/>
      <c r="DC26" s="16"/>
      <c r="DD26" s="16"/>
      <c r="DE26" s="16"/>
      <c r="DF26" s="16"/>
      <c r="DG26" s="16"/>
      <c r="DH26" s="16"/>
      <c r="DI26" s="16"/>
      <c r="DJ26" s="16"/>
      <c r="DK26" s="16"/>
      <c r="DL26" s="16"/>
      <c r="DM26" s="16"/>
      <c r="DN26" s="16"/>
      <c r="DO26" s="16"/>
      <c r="DP26" s="16"/>
      <c r="DQ26" s="16"/>
      <c r="DR26" s="16"/>
      <c r="DS26" s="16"/>
      <c r="DT26" s="16"/>
      <c r="DU26" s="16"/>
      <c r="DV26" s="16"/>
      <c r="DW26" s="16"/>
      <c r="DX26" s="16"/>
      <c r="DY26" s="16"/>
      <c r="DZ26" s="16"/>
      <c r="EA26" s="16"/>
      <c r="EB26" s="16"/>
      <c r="EC26" s="16"/>
      <c r="ED26" s="16"/>
      <c r="EE26" s="16"/>
      <c r="EF26" s="16"/>
      <c r="EG26" s="16"/>
      <c r="EH26" s="16"/>
      <c r="EI26" s="16"/>
      <c r="EJ26" s="16"/>
      <c r="EK26" s="16"/>
      <c r="EL26" s="16"/>
      <c r="EM26" s="16"/>
      <c r="EN26" s="16"/>
      <c r="EO26" s="16"/>
      <c r="EP26" s="16"/>
      <c r="EQ26" s="16"/>
      <c r="ER26" s="16"/>
      <c r="ES26" s="16"/>
      <c r="ET26" s="16"/>
      <c r="EU26" s="16"/>
      <c r="EV26" s="16"/>
      <c r="EW26" s="16"/>
      <c r="EX26" s="16"/>
      <c r="EY26" s="16"/>
      <c r="EZ26" s="16"/>
      <c r="FA26" s="16"/>
      <c r="FB26" s="16"/>
      <c r="FC26" s="16"/>
      <c r="FD26" s="16"/>
      <c r="FE26" s="16"/>
    </row>
    <row r="27" spans="1:161" s="9" customFormat="1" ht="39.75" customHeight="1" x14ac:dyDescent="0.2">
      <c r="A27" s="10"/>
      <c r="B27" s="17"/>
      <c r="C27" s="17"/>
      <c r="D27" s="17"/>
      <c r="E27" s="17"/>
      <c r="F27" s="17"/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8"/>
      <c r="R27" s="10"/>
      <c r="S27" s="19" t="s">
        <v>13</v>
      </c>
      <c r="T27" s="19"/>
      <c r="U27" s="19"/>
      <c r="V27" s="19"/>
      <c r="W27" s="19"/>
      <c r="X27" s="19"/>
      <c r="Y27" s="19"/>
      <c r="Z27" s="19"/>
      <c r="AA27" s="19"/>
      <c r="AB27" s="19"/>
      <c r="AC27" s="19"/>
      <c r="AD27" s="19"/>
      <c r="AE27" s="19"/>
      <c r="AF27" s="19"/>
      <c r="AG27" s="19"/>
      <c r="AH27" s="19"/>
      <c r="AI27" s="20"/>
      <c r="AJ27" s="16"/>
      <c r="AK27" s="16"/>
      <c r="AL27" s="16"/>
      <c r="AM27" s="16"/>
      <c r="AN27" s="16"/>
      <c r="AO27" s="16"/>
      <c r="AP27" s="16"/>
      <c r="AQ27" s="16"/>
      <c r="AR27" s="16"/>
      <c r="AS27" s="16"/>
      <c r="AT27" s="16"/>
      <c r="AU27" s="16"/>
      <c r="AV27" s="16"/>
      <c r="AW27" s="16"/>
      <c r="AX27" s="16"/>
      <c r="AY27" s="16"/>
      <c r="AZ27" s="16"/>
      <c r="BA27" s="16"/>
      <c r="BB27" s="16"/>
      <c r="BC27" s="16"/>
      <c r="BD27" s="16"/>
      <c r="BE27" s="16"/>
      <c r="BF27" s="16"/>
      <c r="BG27" s="16"/>
      <c r="BH27" s="16"/>
      <c r="BI27" s="16"/>
      <c r="BJ27" s="16"/>
      <c r="BK27" s="16"/>
      <c r="BL27" s="16"/>
      <c r="BM27" s="16"/>
      <c r="BN27" s="16"/>
      <c r="BO27" s="16"/>
      <c r="BP27" s="16"/>
      <c r="BQ27" s="16"/>
      <c r="BR27" s="16"/>
      <c r="BS27" s="16"/>
      <c r="BT27" s="16"/>
      <c r="BU27" s="16"/>
      <c r="BV27" s="16"/>
      <c r="BW27" s="16"/>
      <c r="BX27" s="16"/>
      <c r="BY27" s="16"/>
      <c r="BZ27" s="16"/>
      <c r="CA27" s="16"/>
      <c r="CB27" s="16"/>
      <c r="CC27" s="16"/>
      <c r="CD27" s="16"/>
      <c r="CE27" s="16"/>
      <c r="CF27" s="16"/>
      <c r="CG27" s="16"/>
      <c r="CH27" s="16"/>
      <c r="CI27" s="16"/>
      <c r="CJ27" s="16"/>
      <c r="CK27" s="16"/>
      <c r="CL27" s="16"/>
      <c r="CM27" s="16"/>
      <c r="CN27" s="16"/>
      <c r="CO27" s="16"/>
      <c r="CP27" s="16"/>
      <c r="CQ27" s="16"/>
      <c r="CR27" s="16"/>
      <c r="CS27" s="16"/>
      <c r="CT27" s="16"/>
      <c r="CU27" s="16"/>
      <c r="CV27" s="16"/>
      <c r="CW27" s="16"/>
      <c r="CX27" s="16"/>
      <c r="CY27" s="16"/>
      <c r="CZ27" s="16"/>
      <c r="DA27" s="16"/>
      <c r="DB27" s="16"/>
      <c r="DC27" s="16"/>
      <c r="DD27" s="16"/>
      <c r="DE27" s="16"/>
      <c r="DF27" s="16"/>
      <c r="DG27" s="16"/>
      <c r="DH27" s="16"/>
      <c r="DI27" s="16"/>
      <c r="DJ27" s="16"/>
      <c r="DK27" s="16"/>
      <c r="DL27" s="16"/>
      <c r="DM27" s="16"/>
      <c r="DN27" s="16"/>
      <c r="DO27" s="16"/>
      <c r="DP27" s="16"/>
      <c r="DQ27" s="16"/>
      <c r="DR27" s="16"/>
      <c r="DS27" s="16"/>
      <c r="DT27" s="16"/>
      <c r="DU27" s="16"/>
      <c r="DV27" s="16"/>
      <c r="DW27" s="16"/>
      <c r="DX27" s="16"/>
      <c r="DY27" s="16"/>
      <c r="DZ27" s="16"/>
      <c r="EA27" s="16"/>
      <c r="EB27" s="16"/>
      <c r="EC27" s="16"/>
      <c r="ED27" s="16"/>
      <c r="EE27" s="16"/>
      <c r="EF27" s="16"/>
      <c r="EG27" s="16"/>
      <c r="EH27" s="16"/>
      <c r="EI27" s="16"/>
      <c r="EJ27" s="16"/>
      <c r="EK27" s="16"/>
      <c r="EL27" s="16"/>
      <c r="EM27" s="16"/>
      <c r="EN27" s="16"/>
      <c r="EO27" s="16"/>
      <c r="EP27" s="16"/>
      <c r="EQ27" s="16"/>
      <c r="ER27" s="16"/>
      <c r="ES27" s="16"/>
      <c r="ET27" s="16"/>
      <c r="EU27" s="16"/>
      <c r="EV27" s="16"/>
      <c r="EW27" s="16"/>
      <c r="EX27" s="16"/>
      <c r="EY27" s="16"/>
      <c r="EZ27" s="16"/>
      <c r="FA27" s="16"/>
      <c r="FB27" s="16"/>
      <c r="FC27" s="16"/>
      <c r="FD27" s="16"/>
      <c r="FE27" s="16"/>
    </row>
    <row r="28" spans="1:161" s="9" customFormat="1" ht="39.75" customHeight="1" x14ac:dyDescent="0.2">
      <c r="A28" s="10"/>
      <c r="B28" s="17"/>
      <c r="C28" s="17"/>
      <c r="D28" s="17"/>
      <c r="E28" s="17"/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8"/>
      <c r="R28" s="10"/>
      <c r="S28" s="19" t="s">
        <v>14</v>
      </c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20"/>
      <c r="AJ28" s="16"/>
      <c r="AK28" s="16"/>
      <c r="AL28" s="16"/>
      <c r="AM28" s="16"/>
      <c r="AN28" s="16"/>
      <c r="AO28" s="16"/>
      <c r="AP28" s="16"/>
      <c r="AQ28" s="16"/>
      <c r="AR28" s="16"/>
      <c r="AS28" s="16"/>
      <c r="AT28" s="16"/>
      <c r="AU28" s="16"/>
      <c r="AV28" s="16"/>
      <c r="AW28" s="16"/>
      <c r="AX28" s="16"/>
      <c r="AY28" s="16"/>
      <c r="AZ28" s="16"/>
      <c r="BA28" s="16"/>
      <c r="BB28" s="16"/>
      <c r="BC28" s="16"/>
      <c r="BD28" s="16"/>
      <c r="BE28" s="16"/>
      <c r="BF28" s="16"/>
      <c r="BG28" s="16"/>
      <c r="BH28" s="16"/>
      <c r="BI28" s="16"/>
      <c r="BJ28" s="16"/>
      <c r="BK28" s="16"/>
      <c r="BL28" s="16"/>
      <c r="BM28" s="16"/>
      <c r="BN28" s="16"/>
      <c r="BO28" s="16"/>
      <c r="BP28" s="16"/>
      <c r="BQ28" s="16"/>
      <c r="BR28" s="16"/>
      <c r="BS28" s="16"/>
      <c r="BT28" s="16"/>
      <c r="BU28" s="16"/>
      <c r="BV28" s="16"/>
      <c r="BW28" s="16"/>
      <c r="BX28" s="16"/>
      <c r="BY28" s="16"/>
      <c r="BZ28" s="16"/>
      <c r="CA28" s="16"/>
      <c r="CB28" s="16"/>
      <c r="CC28" s="16"/>
      <c r="CD28" s="16"/>
      <c r="CE28" s="16"/>
      <c r="CF28" s="16"/>
      <c r="CG28" s="16"/>
      <c r="CH28" s="16"/>
      <c r="CI28" s="16"/>
      <c r="CJ28" s="16"/>
      <c r="CK28" s="16"/>
      <c r="CL28" s="16"/>
      <c r="CM28" s="16"/>
      <c r="CN28" s="16"/>
      <c r="CO28" s="16"/>
      <c r="CP28" s="16"/>
      <c r="CQ28" s="16"/>
      <c r="CR28" s="16"/>
      <c r="CS28" s="16"/>
      <c r="CT28" s="16"/>
      <c r="CU28" s="16"/>
      <c r="CV28" s="16"/>
      <c r="CW28" s="16"/>
      <c r="CX28" s="16"/>
      <c r="CY28" s="16"/>
      <c r="CZ28" s="16"/>
      <c r="DA28" s="16"/>
      <c r="DB28" s="16"/>
      <c r="DC28" s="16"/>
      <c r="DD28" s="16"/>
      <c r="DE28" s="16"/>
      <c r="DF28" s="16"/>
      <c r="DG28" s="16"/>
      <c r="DH28" s="16"/>
      <c r="DI28" s="16"/>
      <c r="DJ28" s="16"/>
      <c r="DK28" s="16"/>
      <c r="DL28" s="16"/>
      <c r="DM28" s="16"/>
      <c r="DN28" s="16"/>
      <c r="DO28" s="16"/>
      <c r="DP28" s="16"/>
      <c r="DQ28" s="16"/>
      <c r="DR28" s="16"/>
      <c r="DS28" s="16"/>
      <c r="DT28" s="16"/>
      <c r="DU28" s="16"/>
      <c r="DV28" s="16"/>
      <c r="DW28" s="16"/>
      <c r="DX28" s="16"/>
      <c r="DY28" s="16"/>
      <c r="DZ28" s="16"/>
      <c r="EA28" s="16"/>
      <c r="EB28" s="16"/>
      <c r="EC28" s="16"/>
      <c r="ED28" s="16"/>
      <c r="EE28" s="16"/>
      <c r="EF28" s="16"/>
      <c r="EG28" s="16"/>
      <c r="EH28" s="16"/>
      <c r="EI28" s="16"/>
      <c r="EJ28" s="16"/>
      <c r="EK28" s="16"/>
      <c r="EL28" s="16"/>
      <c r="EM28" s="16"/>
      <c r="EN28" s="16"/>
      <c r="EO28" s="16"/>
      <c r="EP28" s="16"/>
      <c r="EQ28" s="16"/>
      <c r="ER28" s="16"/>
      <c r="ES28" s="16"/>
      <c r="ET28" s="16"/>
      <c r="EU28" s="16"/>
      <c r="EV28" s="16"/>
      <c r="EW28" s="16"/>
      <c r="EX28" s="16"/>
      <c r="EY28" s="16"/>
      <c r="EZ28" s="16"/>
      <c r="FA28" s="16"/>
      <c r="FB28" s="16"/>
      <c r="FC28" s="16"/>
      <c r="FD28" s="16"/>
      <c r="FE28" s="16"/>
    </row>
    <row r="29" spans="1:161" s="9" customFormat="1" ht="53.25" customHeight="1" x14ac:dyDescent="0.2">
      <c r="A29" s="10"/>
      <c r="B29" s="17"/>
      <c r="C29" s="17"/>
      <c r="D29" s="17"/>
      <c r="E29" s="17"/>
      <c r="F29" s="17"/>
      <c r="G29" s="17"/>
      <c r="H29" s="17"/>
      <c r="I29" s="17"/>
      <c r="J29" s="17"/>
      <c r="K29" s="17"/>
      <c r="L29" s="17"/>
      <c r="M29" s="17"/>
      <c r="N29" s="17"/>
      <c r="O29" s="17"/>
      <c r="P29" s="17"/>
      <c r="Q29" s="18"/>
      <c r="R29" s="10"/>
      <c r="S29" s="19" t="s">
        <v>25</v>
      </c>
      <c r="T29" s="19"/>
      <c r="U29" s="19"/>
      <c r="V29" s="19"/>
      <c r="W29" s="19"/>
      <c r="X29" s="19"/>
      <c r="Y29" s="19"/>
      <c r="Z29" s="19"/>
      <c r="AA29" s="19"/>
      <c r="AB29" s="19"/>
      <c r="AC29" s="19"/>
      <c r="AD29" s="19"/>
      <c r="AE29" s="19"/>
      <c r="AF29" s="19"/>
      <c r="AG29" s="19"/>
      <c r="AH29" s="19"/>
      <c r="AI29" s="20"/>
      <c r="AJ29" s="16"/>
      <c r="AK29" s="16"/>
      <c r="AL29" s="16"/>
      <c r="AM29" s="16"/>
      <c r="AN29" s="16"/>
      <c r="AO29" s="16"/>
      <c r="AP29" s="16"/>
      <c r="AQ29" s="16"/>
      <c r="AR29" s="16"/>
      <c r="AS29" s="16"/>
      <c r="AT29" s="16"/>
      <c r="AU29" s="16"/>
      <c r="AV29" s="16"/>
      <c r="AW29" s="16"/>
      <c r="AX29" s="16"/>
      <c r="AY29" s="16"/>
      <c r="AZ29" s="16"/>
      <c r="BA29" s="16"/>
      <c r="BB29" s="16"/>
      <c r="BC29" s="16"/>
      <c r="BD29" s="16"/>
      <c r="BE29" s="16"/>
      <c r="BF29" s="16"/>
      <c r="BG29" s="16"/>
      <c r="BH29" s="16"/>
      <c r="BI29" s="16"/>
      <c r="BJ29" s="16"/>
      <c r="BK29" s="16"/>
      <c r="BL29" s="16"/>
      <c r="BM29" s="16"/>
      <c r="BN29" s="16"/>
      <c r="BO29" s="16"/>
      <c r="BP29" s="16"/>
      <c r="BQ29" s="16"/>
      <c r="BR29" s="16"/>
      <c r="BS29" s="16"/>
      <c r="BT29" s="16"/>
      <c r="BU29" s="16"/>
      <c r="BV29" s="16"/>
      <c r="BW29" s="16"/>
      <c r="BX29" s="16"/>
      <c r="BY29" s="16"/>
      <c r="BZ29" s="16"/>
      <c r="CA29" s="16"/>
      <c r="CB29" s="16"/>
      <c r="CC29" s="16"/>
      <c r="CD29" s="16"/>
      <c r="CE29" s="16"/>
      <c r="CF29" s="16"/>
      <c r="CG29" s="16"/>
      <c r="CH29" s="16"/>
      <c r="CI29" s="16"/>
      <c r="CJ29" s="16"/>
      <c r="CK29" s="16"/>
      <c r="CL29" s="16"/>
      <c r="CM29" s="16"/>
      <c r="CN29" s="16"/>
      <c r="CO29" s="16"/>
      <c r="CP29" s="16"/>
      <c r="CQ29" s="16"/>
      <c r="CR29" s="16"/>
      <c r="CS29" s="16"/>
      <c r="CT29" s="16"/>
      <c r="CU29" s="16"/>
      <c r="CV29" s="16"/>
      <c r="CW29" s="16"/>
      <c r="CX29" s="16"/>
      <c r="CY29" s="16"/>
      <c r="CZ29" s="16"/>
      <c r="DA29" s="16"/>
      <c r="DB29" s="16"/>
      <c r="DC29" s="16"/>
      <c r="DD29" s="16"/>
      <c r="DE29" s="16"/>
      <c r="DF29" s="16"/>
      <c r="DG29" s="16"/>
      <c r="DH29" s="16"/>
      <c r="DI29" s="16"/>
      <c r="DJ29" s="16"/>
      <c r="DK29" s="16"/>
      <c r="DL29" s="16"/>
      <c r="DM29" s="16"/>
      <c r="DN29" s="16"/>
      <c r="DO29" s="16"/>
      <c r="DP29" s="16"/>
      <c r="DQ29" s="16"/>
      <c r="DR29" s="16"/>
      <c r="DS29" s="16"/>
      <c r="DT29" s="16"/>
      <c r="DU29" s="16"/>
      <c r="DV29" s="16"/>
      <c r="DW29" s="16"/>
      <c r="DX29" s="16"/>
      <c r="DY29" s="16"/>
      <c r="DZ29" s="16"/>
      <c r="EA29" s="16"/>
      <c r="EB29" s="16"/>
      <c r="EC29" s="16"/>
      <c r="ED29" s="16"/>
      <c r="EE29" s="16"/>
      <c r="EF29" s="16"/>
      <c r="EG29" s="16"/>
      <c r="EH29" s="16"/>
      <c r="EI29" s="16"/>
      <c r="EJ29" s="16"/>
      <c r="EK29" s="16"/>
      <c r="EL29" s="16"/>
      <c r="EM29" s="16"/>
      <c r="EN29" s="16"/>
      <c r="EO29" s="16"/>
      <c r="EP29" s="16"/>
      <c r="EQ29" s="16"/>
      <c r="ER29" s="16"/>
      <c r="ES29" s="16"/>
      <c r="ET29" s="16"/>
      <c r="EU29" s="16"/>
      <c r="EV29" s="16"/>
      <c r="EW29" s="16"/>
      <c r="EX29" s="16"/>
      <c r="EY29" s="16"/>
      <c r="EZ29" s="16"/>
      <c r="FA29" s="16"/>
      <c r="FB29" s="16"/>
      <c r="FC29" s="16"/>
      <c r="FD29" s="16"/>
      <c r="FE29" s="16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4" t="s">
        <v>27</v>
      </c>
      <c r="B32" s="15"/>
      <c r="C32" s="15"/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/>
      <c r="BA32" s="15"/>
      <c r="BB32" s="15"/>
      <c r="BC32" s="15"/>
      <c r="BD32" s="15"/>
      <c r="BE32" s="15"/>
      <c r="BF32" s="15"/>
      <c r="BG32" s="15"/>
      <c r="BH32" s="15"/>
      <c r="BI32" s="15"/>
      <c r="BJ32" s="15"/>
      <c r="BK32" s="15"/>
      <c r="BL32" s="15"/>
      <c r="BM32" s="15"/>
      <c r="BN32" s="15"/>
      <c r="BO32" s="15"/>
      <c r="BP32" s="15"/>
      <c r="BQ32" s="15"/>
      <c r="BR32" s="15"/>
      <c r="BS32" s="15"/>
      <c r="BT32" s="15"/>
      <c r="BU32" s="15"/>
      <c r="BV32" s="15"/>
      <c r="BW32" s="15"/>
      <c r="BX32" s="15"/>
      <c r="BY32" s="15"/>
      <c r="BZ32" s="15"/>
      <c r="CA32" s="15"/>
      <c r="CB32" s="15"/>
      <c r="CC32" s="15"/>
      <c r="CD32" s="15"/>
      <c r="CE32" s="15"/>
      <c r="CF32" s="15"/>
      <c r="CG32" s="15"/>
      <c r="CH32" s="15"/>
      <c r="CI32" s="15"/>
      <c r="CJ32" s="15"/>
      <c r="CK32" s="15"/>
      <c r="CL32" s="15"/>
      <c r="CM32" s="15"/>
      <c r="CN32" s="15"/>
      <c r="CO32" s="15"/>
      <c r="CP32" s="15"/>
      <c r="CQ32" s="15"/>
      <c r="CR32" s="15"/>
      <c r="CS32" s="15"/>
      <c r="CT32" s="15"/>
      <c r="CU32" s="15"/>
      <c r="CV32" s="15"/>
      <c r="CW32" s="15"/>
      <c r="CX32" s="15"/>
      <c r="CY32" s="15"/>
      <c r="CZ32" s="15"/>
      <c r="DA32" s="15"/>
      <c r="DB32" s="15"/>
      <c r="DC32" s="15"/>
      <c r="DD32" s="15"/>
      <c r="DE32" s="15"/>
      <c r="DF32" s="15"/>
      <c r="DG32" s="15"/>
      <c r="DH32" s="15"/>
      <c r="DI32" s="15"/>
      <c r="DJ32" s="15"/>
      <c r="DK32" s="15"/>
      <c r="DL32" s="15"/>
      <c r="DM32" s="15"/>
      <c r="DN32" s="15"/>
      <c r="DO32" s="15"/>
      <c r="DP32" s="15"/>
      <c r="DQ32" s="15"/>
      <c r="DR32" s="15"/>
      <c r="DS32" s="15"/>
      <c r="DT32" s="15"/>
      <c r="DU32" s="15"/>
      <c r="DV32" s="15"/>
      <c r="DW32" s="15"/>
      <c r="DX32" s="15"/>
      <c r="DY32" s="15"/>
      <c r="DZ32" s="15"/>
      <c r="EA32" s="15"/>
      <c r="EB32" s="15"/>
      <c r="EC32" s="15"/>
      <c r="ED32" s="15"/>
      <c r="EE32" s="15"/>
      <c r="EF32" s="15"/>
      <c r="EG32" s="15"/>
      <c r="EH32" s="15"/>
      <c r="EI32" s="15"/>
      <c r="EJ32" s="15"/>
      <c r="EK32" s="15"/>
      <c r="EL32" s="15"/>
      <c r="EM32" s="15"/>
      <c r="EN32" s="15"/>
      <c r="EO32" s="15"/>
      <c r="EP32" s="15"/>
      <c r="EQ32" s="15"/>
      <c r="ER32" s="15"/>
      <c r="ES32" s="15"/>
      <c r="ET32" s="15"/>
      <c r="EU32" s="15"/>
      <c r="EV32" s="15"/>
      <c r="EW32" s="15"/>
      <c r="EX32" s="15"/>
      <c r="EY32" s="15"/>
      <c r="EZ32" s="15"/>
      <c r="FA32" s="15"/>
      <c r="FB32" s="15"/>
      <c r="FC32" s="15"/>
      <c r="FD32" s="15"/>
      <c r="FE32" s="15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zoomScaleNormal="100" zoomScaleSheetLayoutView="100" workbookViewId="0">
      <selection activeCell="EO24" sqref="EO24:FE24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58" t="s">
        <v>7</v>
      </c>
      <c r="B6" s="58"/>
      <c r="C6" s="58"/>
      <c r="D6" s="58"/>
      <c r="E6" s="58"/>
      <c r="F6" s="58"/>
      <c r="G6" s="58"/>
      <c r="H6" s="58"/>
      <c r="I6" s="58"/>
      <c r="J6" s="58"/>
      <c r="K6" s="58"/>
      <c r="L6" s="58"/>
      <c r="M6" s="58"/>
      <c r="N6" s="58"/>
      <c r="O6" s="58"/>
      <c r="P6" s="58"/>
      <c r="Q6" s="58"/>
      <c r="R6" s="58"/>
      <c r="S6" s="58"/>
      <c r="T6" s="58"/>
      <c r="U6" s="58"/>
      <c r="V6" s="58"/>
      <c r="W6" s="58"/>
      <c r="X6" s="58"/>
      <c r="Y6" s="58"/>
      <c r="Z6" s="58"/>
      <c r="AA6" s="58"/>
      <c r="AB6" s="58"/>
      <c r="AC6" s="58"/>
      <c r="AD6" s="58"/>
      <c r="AE6" s="58"/>
      <c r="AF6" s="58"/>
      <c r="AG6" s="58"/>
      <c r="AH6" s="58"/>
      <c r="AI6" s="58"/>
      <c r="AJ6" s="58"/>
      <c r="AK6" s="58"/>
      <c r="AL6" s="58"/>
      <c r="AM6" s="58"/>
      <c r="AN6" s="58"/>
      <c r="AO6" s="58"/>
      <c r="AP6" s="58"/>
      <c r="AQ6" s="58"/>
      <c r="AR6" s="58"/>
      <c r="AS6" s="58"/>
      <c r="AT6" s="58"/>
      <c r="AU6" s="58"/>
      <c r="AV6" s="58"/>
      <c r="AW6" s="58"/>
      <c r="AX6" s="58"/>
      <c r="AY6" s="58"/>
      <c r="AZ6" s="58"/>
      <c r="BA6" s="58"/>
      <c r="BB6" s="58"/>
      <c r="BC6" s="58"/>
      <c r="BD6" s="58"/>
      <c r="BE6" s="58"/>
      <c r="BF6" s="58"/>
      <c r="BG6" s="58"/>
      <c r="BH6" s="58"/>
      <c r="BI6" s="58"/>
      <c r="BJ6" s="58"/>
      <c r="BK6" s="58"/>
      <c r="BL6" s="58"/>
      <c r="BM6" s="58"/>
      <c r="BN6" s="58"/>
      <c r="BO6" s="58"/>
      <c r="BP6" s="58"/>
      <c r="BQ6" s="58"/>
      <c r="BR6" s="58"/>
      <c r="BS6" s="58"/>
      <c r="BT6" s="58"/>
      <c r="BU6" s="58"/>
      <c r="BV6" s="58"/>
      <c r="BW6" s="58"/>
      <c r="BX6" s="58"/>
      <c r="BY6" s="58"/>
      <c r="BZ6" s="58"/>
      <c r="CA6" s="58"/>
      <c r="CB6" s="58"/>
      <c r="CC6" s="58"/>
      <c r="CD6" s="58"/>
      <c r="CE6" s="58"/>
      <c r="CF6" s="58"/>
      <c r="CG6" s="58"/>
      <c r="CH6" s="58"/>
      <c r="CI6" s="58"/>
      <c r="CJ6" s="58"/>
      <c r="CK6" s="58"/>
      <c r="CL6" s="58"/>
      <c r="CM6" s="58"/>
      <c r="CN6" s="58"/>
      <c r="CO6" s="58"/>
      <c r="CP6" s="58"/>
      <c r="CQ6" s="58"/>
      <c r="CR6" s="58"/>
      <c r="CS6" s="58"/>
      <c r="CT6" s="58"/>
      <c r="CU6" s="58"/>
      <c r="CV6" s="58"/>
      <c r="CW6" s="58"/>
      <c r="CX6" s="58"/>
      <c r="CY6" s="58"/>
      <c r="CZ6" s="58"/>
      <c r="DA6" s="58"/>
      <c r="DB6" s="58"/>
      <c r="DC6" s="58"/>
      <c r="DD6" s="58"/>
      <c r="DE6" s="58"/>
      <c r="DF6" s="58"/>
      <c r="DG6" s="58"/>
      <c r="DH6" s="58"/>
      <c r="DI6" s="58"/>
      <c r="DJ6" s="58"/>
      <c r="DK6" s="58"/>
      <c r="DL6" s="58"/>
      <c r="DM6" s="58"/>
      <c r="DN6" s="58"/>
      <c r="DO6" s="58"/>
      <c r="DP6" s="58"/>
      <c r="DQ6" s="58"/>
      <c r="DR6" s="58"/>
      <c r="DS6" s="58"/>
      <c r="DT6" s="58"/>
      <c r="DU6" s="58"/>
      <c r="DV6" s="58"/>
      <c r="DW6" s="58"/>
      <c r="DX6" s="58"/>
      <c r="DY6" s="58"/>
      <c r="DZ6" s="58"/>
      <c r="EA6" s="58"/>
      <c r="EB6" s="58"/>
      <c r="EC6" s="58"/>
      <c r="ED6" s="58"/>
      <c r="EE6" s="58"/>
      <c r="EF6" s="58"/>
      <c r="EG6" s="58"/>
      <c r="EH6" s="58"/>
      <c r="EI6" s="58"/>
      <c r="EJ6" s="58"/>
      <c r="EK6" s="58"/>
      <c r="EL6" s="58"/>
      <c r="EM6" s="58"/>
      <c r="EN6" s="58"/>
      <c r="EO6" s="58"/>
      <c r="EP6" s="58"/>
      <c r="EQ6" s="58"/>
      <c r="ER6" s="58"/>
      <c r="ES6" s="58"/>
      <c r="ET6" s="58"/>
      <c r="EU6" s="58"/>
      <c r="EV6" s="58"/>
      <c r="EW6" s="58"/>
      <c r="EX6" s="58"/>
      <c r="EY6" s="58"/>
      <c r="EZ6" s="58"/>
      <c r="FA6" s="58"/>
      <c r="FB6" s="58"/>
      <c r="FC6" s="58"/>
      <c r="FD6" s="58"/>
      <c r="FE6" s="58"/>
    </row>
    <row r="7" spans="1:161" s="2" customFormat="1" ht="15.75" customHeight="1" x14ac:dyDescent="0.25">
      <c r="A7" s="58" t="s">
        <v>8</v>
      </c>
      <c r="B7" s="58"/>
      <c r="C7" s="58"/>
      <c r="D7" s="58"/>
      <c r="E7" s="58"/>
      <c r="F7" s="58"/>
      <c r="G7" s="58"/>
      <c r="H7" s="58"/>
      <c r="I7" s="58"/>
      <c r="J7" s="58"/>
      <c r="K7" s="58"/>
      <c r="L7" s="58"/>
      <c r="M7" s="58"/>
      <c r="N7" s="58"/>
      <c r="O7" s="58"/>
      <c r="P7" s="58"/>
      <c r="Q7" s="58"/>
      <c r="R7" s="58"/>
      <c r="S7" s="58"/>
      <c r="T7" s="58"/>
      <c r="U7" s="58"/>
      <c r="V7" s="58"/>
      <c r="W7" s="58"/>
      <c r="X7" s="58"/>
      <c r="Y7" s="58"/>
      <c r="Z7" s="58"/>
      <c r="AA7" s="58"/>
      <c r="AB7" s="58"/>
      <c r="AC7" s="58"/>
      <c r="AD7" s="58"/>
      <c r="AE7" s="58"/>
      <c r="AF7" s="58"/>
      <c r="AG7" s="58"/>
      <c r="AH7" s="58"/>
      <c r="AI7" s="58"/>
      <c r="AJ7" s="58"/>
      <c r="AK7" s="58"/>
      <c r="AL7" s="58"/>
      <c r="AM7" s="58"/>
      <c r="AN7" s="58"/>
      <c r="AO7" s="58"/>
      <c r="AP7" s="58"/>
      <c r="AQ7" s="58"/>
      <c r="AR7" s="58"/>
      <c r="AS7" s="58"/>
      <c r="AT7" s="58"/>
      <c r="AU7" s="58"/>
      <c r="AV7" s="58"/>
      <c r="AW7" s="58"/>
      <c r="AX7" s="58"/>
      <c r="AY7" s="58"/>
      <c r="AZ7" s="58"/>
      <c r="BA7" s="58"/>
      <c r="BB7" s="58"/>
      <c r="BC7" s="58"/>
      <c r="BD7" s="58"/>
      <c r="BE7" s="58"/>
      <c r="BF7" s="58"/>
      <c r="BG7" s="58"/>
      <c r="BH7" s="58"/>
      <c r="BI7" s="58"/>
      <c r="BJ7" s="58"/>
      <c r="BK7" s="58"/>
      <c r="BL7" s="58"/>
      <c r="BM7" s="58"/>
      <c r="BN7" s="58"/>
      <c r="BO7" s="58"/>
      <c r="BP7" s="58"/>
      <c r="BQ7" s="58"/>
      <c r="BR7" s="58"/>
      <c r="BS7" s="58"/>
      <c r="BT7" s="58"/>
      <c r="BU7" s="58"/>
      <c r="BV7" s="58"/>
      <c r="BW7" s="58"/>
      <c r="BX7" s="58"/>
      <c r="BY7" s="58"/>
      <c r="BZ7" s="58"/>
      <c r="CA7" s="58"/>
      <c r="CB7" s="58"/>
      <c r="CC7" s="58"/>
      <c r="CD7" s="58"/>
      <c r="CE7" s="58"/>
      <c r="CF7" s="58"/>
      <c r="CG7" s="58"/>
      <c r="CH7" s="58"/>
      <c r="CI7" s="58"/>
      <c r="CJ7" s="58"/>
      <c r="CK7" s="58"/>
      <c r="CL7" s="58"/>
      <c r="CM7" s="58"/>
      <c r="CN7" s="58"/>
      <c r="CO7" s="58"/>
      <c r="CP7" s="58"/>
      <c r="CQ7" s="58"/>
      <c r="CR7" s="58"/>
      <c r="CS7" s="58"/>
      <c r="CT7" s="58"/>
      <c r="CU7" s="58"/>
      <c r="CV7" s="58"/>
      <c r="CW7" s="58"/>
      <c r="CX7" s="58"/>
      <c r="CY7" s="58"/>
      <c r="CZ7" s="58"/>
      <c r="DA7" s="58"/>
      <c r="DB7" s="58"/>
      <c r="DC7" s="58"/>
      <c r="DD7" s="58"/>
      <c r="DE7" s="58"/>
      <c r="DF7" s="58"/>
      <c r="DG7" s="58"/>
      <c r="DH7" s="58"/>
      <c r="DI7" s="58"/>
      <c r="DJ7" s="58"/>
      <c r="DK7" s="58"/>
      <c r="DL7" s="58"/>
      <c r="DM7" s="58"/>
      <c r="DN7" s="58"/>
      <c r="DO7" s="58"/>
      <c r="DP7" s="58"/>
      <c r="DQ7" s="58"/>
      <c r="DR7" s="58"/>
      <c r="DS7" s="58"/>
      <c r="DT7" s="58"/>
      <c r="DU7" s="58"/>
      <c r="DV7" s="58"/>
      <c r="DW7" s="58"/>
      <c r="DX7" s="58"/>
      <c r="DY7" s="58"/>
      <c r="DZ7" s="58"/>
      <c r="EA7" s="58"/>
      <c r="EB7" s="58"/>
      <c r="EC7" s="58"/>
      <c r="ED7" s="58"/>
      <c r="EE7" s="58"/>
      <c r="EF7" s="58"/>
      <c r="EG7" s="58"/>
      <c r="EH7" s="58"/>
      <c r="EI7" s="58"/>
      <c r="EJ7" s="58"/>
      <c r="EK7" s="58"/>
      <c r="EL7" s="58"/>
      <c r="EM7" s="58"/>
      <c r="EN7" s="58"/>
      <c r="EO7" s="58"/>
      <c r="EP7" s="58"/>
      <c r="EQ7" s="58"/>
      <c r="ER7" s="58"/>
      <c r="ES7" s="58"/>
      <c r="ET7" s="58"/>
      <c r="EU7" s="58"/>
      <c r="EV7" s="58"/>
      <c r="EW7" s="58"/>
      <c r="EX7" s="58"/>
      <c r="EY7" s="58"/>
      <c r="EZ7" s="58"/>
      <c r="FA7" s="58"/>
      <c r="FB7" s="58"/>
      <c r="FC7" s="58"/>
      <c r="FD7" s="58"/>
      <c r="FE7" s="58"/>
    </row>
    <row r="8" spans="1:161" s="2" customFormat="1" ht="15.75" customHeight="1" x14ac:dyDescent="0.25">
      <c r="A8" s="58" t="s">
        <v>9</v>
      </c>
      <c r="B8" s="58"/>
      <c r="C8" s="58"/>
      <c r="D8" s="58"/>
      <c r="E8" s="58"/>
      <c r="F8" s="58"/>
      <c r="G8" s="58"/>
      <c r="H8" s="58"/>
      <c r="I8" s="58"/>
      <c r="J8" s="58"/>
      <c r="K8" s="58"/>
      <c r="L8" s="58"/>
      <c r="M8" s="58"/>
      <c r="N8" s="58"/>
      <c r="O8" s="58"/>
      <c r="P8" s="58"/>
      <c r="Q8" s="58"/>
      <c r="R8" s="58"/>
      <c r="S8" s="58"/>
      <c r="T8" s="58"/>
      <c r="U8" s="58"/>
      <c r="V8" s="58"/>
      <c r="W8" s="58"/>
      <c r="X8" s="58"/>
      <c r="Y8" s="58"/>
      <c r="Z8" s="58"/>
      <c r="AA8" s="58"/>
      <c r="AB8" s="58"/>
      <c r="AC8" s="58"/>
      <c r="AD8" s="58"/>
      <c r="AE8" s="58"/>
      <c r="AF8" s="58"/>
      <c r="AG8" s="58"/>
      <c r="AH8" s="58"/>
      <c r="AI8" s="58"/>
      <c r="AJ8" s="58"/>
      <c r="AK8" s="58"/>
      <c r="AL8" s="58"/>
      <c r="AM8" s="58"/>
      <c r="AN8" s="58"/>
      <c r="AO8" s="58"/>
      <c r="AP8" s="58"/>
      <c r="AQ8" s="58"/>
      <c r="AR8" s="58"/>
      <c r="AS8" s="58"/>
      <c r="AT8" s="58"/>
      <c r="AU8" s="58"/>
      <c r="AV8" s="58"/>
      <c r="AW8" s="58"/>
      <c r="AX8" s="58"/>
      <c r="AY8" s="58"/>
      <c r="AZ8" s="58"/>
      <c r="BA8" s="58"/>
      <c r="BB8" s="58"/>
      <c r="BC8" s="58"/>
      <c r="BD8" s="58"/>
      <c r="BE8" s="58"/>
      <c r="BF8" s="58"/>
      <c r="BG8" s="58"/>
      <c r="BH8" s="58"/>
      <c r="BI8" s="58"/>
      <c r="BJ8" s="58"/>
      <c r="BK8" s="58"/>
      <c r="BL8" s="58"/>
      <c r="BM8" s="58"/>
      <c r="BN8" s="58"/>
      <c r="BO8" s="58"/>
      <c r="BP8" s="58"/>
      <c r="BQ8" s="58"/>
      <c r="BR8" s="58"/>
      <c r="BS8" s="58"/>
      <c r="BT8" s="58"/>
      <c r="BU8" s="58"/>
      <c r="BV8" s="58"/>
      <c r="BW8" s="58"/>
      <c r="BX8" s="58"/>
      <c r="BY8" s="58"/>
      <c r="BZ8" s="58"/>
      <c r="CA8" s="58"/>
      <c r="CB8" s="58"/>
      <c r="CC8" s="58"/>
      <c r="CD8" s="58"/>
      <c r="CE8" s="58"/>
      <c r="CF8" s="58"/>
      <c r="CG8" s="58"/>
      <c r="CH8" s="58"/>
      <c r="CI8" s="58"/>
      <c r="CJ8" s="58"/>
      <c r="CK8" s="58"/>
      <c r="CL8" s="58"/>
      <c r="CM8" s="58"/>
      <c r="CN8" s="58"/>
      <c r="CO8" s="58"/>
      <c r="CP8" s="58"/>
      <c r="CQ8" s="58"/>
      <c r="CR8" s="58"/>
      <c r="CS8" s="58"/>
      <c r="CT8" s="58"/>
      <c r="CU8" s="58"/>
      <c r="CV8" s="58"/>
      <c r="CW8" s="58"/>
      <c r="CX8" s="58"/>
      <c r="CY8" s="58"/>
      <c r="CZ8" s="58"/>
      <c r="DA8" s="58"/>
      <c r="DB8" s="58"/>
      <c r="DC8" s="58"/>
      <c r="DD8" s="58"/>
      <c r="DE8" s="58"/>
      <c r="DF8" s="58"/>
      <c r="DG8" s="58"/>
      <c r="DH8" s="58"/>
      <c r="DI8" s="58"/>
      <c r="DJ8" s="58"/>
      <c r="DK8" s="58"/>
      <c r="DL8" s="58"/>
      <c r="DM8" s="58"/>
      <c r="DN8" s="58"/>
      <c r="DO8" s="58"/>
      <c r="DP8" s="58"/>
      <c r="DQ8" s="58"/>
      <c r="DR8" s="58"/>
      <c r="DS8" s="58"/>
      <c r="DT8" s="58"/>
      <c r="DU8" s="58"/>
      <c r="DV8" s="58"/>
      <c r="DW8" s="58"/>
      <c r="DX8" s="58"/>
      <c r="DY8" s="58"/>
      <c r="DZ8" s="58"/>
      <c r="EA8" s="58"/>
      <c r="EB8" s="58"/>
      <c r="EC8" s="58"/>
      <c r="ED8" s="58"/>
      <c r="EE8" s="58"/>
      <c r="EF8" s="58"/>
      <c r="EG8" s="58"/>
      <c r="EH8" s="58"/>
      <c r="EI8" s="58"/>
      <c r="EJ8" s="58"/>
      <c r="EK8" s="58"/>
      <c r="EL8" s="58"/>
      <c r="EM8" s="58"/>
      <c r="EN8" s="58"/>
      <c r="EO8" s="58"/>
      <c r="EP8" s="58"/>
      <c r="EQ8" s="58"/>
      <c r="ER8" s="58"/>
      <c r="ES8" s="58"/>
      <c r="ET8" s="58"/>
      <c r="EU8" s="58"/>
      <c r="EV8" s="58"/>
      <c r="EW8" s="58"/>
      <c r="EX8" s="58"/>
      <c r="EY8" s="58"/>
      <c r="EZ8" s="58"/>
      <c r="FA8" s="58"/>
      <c r="FB8" s="58"/>
      <c r="FC8" s="58"/>
      <c r="FD8" s="58"/>
      <c r="FE8" s="58"/>
    </row>
    <row r="10" spans="1:161" s="2" customFormat="1" ht="15.75" x14ac:dyDescent="0.25">
      <c r="A10" s="59" t="s">
        <v>10</v>
      </c>
      <c r="B10" s="59"/>
      <c r="C10" s="59"/>
      <c r="D10" s="59"/>
      <c r="E10" s="59"/>
      <c r="F10" s="59"/>
      <c r="G10" s="59"/>
      <c r="H10" s="59"/>
      <c r="I10" s="59"/>
      <c r="J10" s="59"/>
      <c r="K10" s="59"/>
      <c r="L10" s="59"/>
      <c r="M10" s="59"/>
      <c r="N10" s="59"/>
      <c r="O10" s="59"/>
      <c r="P10" s="59"/>
      <c r="Q10" s="59"/>
      <c r="R10" s="59"/>
      <c r="S10" s="59"/>
      <c r="T10" s="59"/>
      <c r="U10" s="59"/>
      <c r="V10" s="59"/>
      <c r="W10" s="59"/>
      <c r="X10" s="59"/>
      <c r="Y10" s="59"/>
      <c r="Z10" s="59"/>
      <c r="AA10" s="59"/>
      <c r="AB10" s="59"/>
      <c r="AC10" s="59"/>
      <c r="AD10" s="59"/>
      <c r="AE10" s="59"/>
      <c r="AF10" s="59"/>
      <c r="AG10" s="59"/>
      <c r="AH10" s="59"/>
      <c r="AI10" s="59"/>
      <c r="AJ10" s="59"/>
      <c r="AK10" s="59"/>
      <c r="AL10" s="59"/>
      <c r="AM10" s="59"/>
      <c r="AN10" s="59"/>
      <c r="AO10" s="59"/>
      <c r="AP10" s="59"/>
      <c r="AQ10" s="59"/>
      <c r="AR10" s="59"/>
      <c r="AS10" s="59"/>
      <c r="AT10" s="59"/>
      <c r="AU10" s="59"/>
      <c r="AV10" s="59"/>
      <c r="AW10" s="59"/>
      <c r="AX10" s="59"/>
      <c r="AY10" s="59"/>
      <c r="AZ10" s="59"/>
      <c r="BA10" s="59"/>
      <c r="BB10" s="59"/>
      <c r="BC10" s="59"/>
      <c r="BD10" s="59"/>
      <c r="BE10" s="59"/>
      <c r="BF10" s="59"/>
      <c r="BG10" s="59"/>
      <c r="BH10" s="59"/>
      <c r="BI10" s="59"/>
      <c r="BJ10" s="59"/>
      <c r="BK10" s="59"/>
      <c r="BL10" s="59"/>
      <c r="BM10" s="59"/>
      <c r="BN10" s="59"/>
      <c r="BO10" s="59"/>
      <c r="BP10" s="59"/>
      <c r="BQ10" s="59"/>
      <c r="BR10" s="59"/>
      <c r="BS10" s="59"/>
      <c r="BT10" s="59"/>
      <c r="BU10" s="59"/>
      <c r="BV10" s="59"/>
      <c r="BW10" s="59"/>
      <c r="BX10" s="59"/>
      <c r="BY10" s="59"/>
      <c r="BZ10" s="59"/>
      <c r="CA10" s="59"/>
      <c r="CB10" s="59"/>
      <c r="CC10" s="59"/>
      <c r="CD10" s="59"/>
      <c r="CE10" s="59"/>
      <c r="CF10" s="59"/>
      <c r="CG10" s="59"/>
      <c r="CH10" s="59"/>
      <c r="CI10" s="59"/>
      <c r="CJ10" s="59"/>
      <c r="CK10" s="59"/>
      <c r="CL10" s="59"/>
      <c r="CM10" s="59"/>
      <c r="CN10" s="59"/>
      <c r="CO10" s="59"/>
      <c r="CP10" s="59"/>
      <c r="CQ10" s="59"/>
      <c r="CR10" s="59"/>
      <c r="CS10" s="59"/>
      <c r="CT10" s="59"/>
      <c r="CU10" s="59"/>
      <c r="CV10" s="59"/>
      <c r="CW10" s="59"/>
      <c r="CX10" s="59"/>
      <c r="CY10" s="59"/>
      <c r="CZ10" s="59"/>
      <c r="DA10" s="59"/>
      <c r="DB10" s="59"/>
      <c r="DC10" s="59"/>
      <c r="DD10" s="59"/>
      <c r="DE10" s="59"/>
      <c r="DF10" s="59"/>
      <c r="DG10" s="59"/>
      <c r="DH10" s="59"/>
      <c r="DI10" s="59"/>
      <c r="DJ10" s="59"/>
      <c r="DK10" s="59"/>
      <c r="DL10" s="59"/>
      <c r="DM10" s="59"/>
      <c r="DN10" s="59"/>
      <c r="DO10" s="59"/>
      <c r="DP10" s="59"/>
      <c r="DQ10" s="59"/>
      <c r="DR10" s="59"/>
      <c r="DS10" s="59"/>
      <c r="DT10" s="59"/>
      <c r="DU10" s="59"/>
      <c r="DV10" s="59"/>
      <c r="DW10" s="59"/>
      <c r="DX10" s="59"/>
      <c r="DY10" s="59"/>
      <c r="DZ10" s="59"/>
      <c r="EA10" s="59"/>
      <c r="EB10" s="59"/>
      <c r="EC10" s="59"/>
      <c r="ED10" s="59"/>
      <c r="EE10" s="59"/>
      <c r="EF10" s="59"/>
      <c r="EG10" s="59"/>
      <c r="EH10" s="59"/>
      <c r="EI10" s="59"/>
      <c r="EJ10" s="59"/>
      <c r="EK10" s="59"/>
      <c r="EL10" s="59"/>
      <c r="EM10" s="59"/>
      <c r="EN10" s="59"/>
      <c r="EO10" s="59"/>
      <c r="EP10" s="59"/>
      <c r="EQ10" s="59"/>
      <c r="ER10" s="59"/>
      <c r="ES10" s="59"/>
      <c r="ET10" s="59"/>
      <c r="EU10" s="59"/>
      <c r="EV10" s="59"/>
      <c r="EW10" s="59"/>
      <c r="EX10" s="59"/>
      <c r="EY10" s="59"/>
      <c r="EZ10" s="59"/>
      <c r="FA10" s="59"/>
      <c r="FB10" s="59"/>
      <c r="FC10" s="59"/>
      <c r="FD10" s="59"/>
      <c r="FE10" s="59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60" t="s">
        <v>30</v>
      </c>
      <c r="AC12" s="60"/>
      <c r="AD12" s="60"/>
      <c r="AE12" s="60"/>
      <c r="AF12" s="60"/>
      <c r="AG12" s="60"/>
      <c r="AH12" s="60"/>
      <c r="AI12" s="60"/>
      <c r="AJ12" s="60"/>
      <c r="AK12" s="60"/>
      <c r="AL12" s="60"/>
      <c r="AM12" s="60"/>
      <c r="AN12" s="60"/>
      <c r="AO12" s="60"/>
      <c r="AP12" s="60"/>
      <c r="AQ12" s="60"/>
      <c r="AR12" s="60"/>
      <c r="AS12" s="60"/>
      <c r="AT12" s="60"/>
      <c r="AU12" s="60"/>
      <c r="AV12" s="60"/>
      <c r="AW12" s="60"/>
      <c r="AX12" s="60"/>
      <c r="AY12" s="60"/>
      <c r="AZ12" s="60"/>
      <c r="BA12" s="60"/>
      <c r="BB12" s="60"/>
      <c r="BC12" s="60"/>
      <c r="BD12" s="60"/>
      <c r="BE12" s="60"/>
      <c r="BF12" s="60"/>
      <c r="BG12" s="60"/>
      <c r="BH12" s="60"/>
      <c r="BI12" s="60"/>
      <c r="BJ12" s="60"/>
      <c r="BK12" s="60"/>
      <c r="BL12" s="60"/>
      <c r="BM12" s="60"/>
      <c r="BN12" s="60"/>
      <c r="BO12" s="60"/>
      <c r="BP12" s="60"/>
      <c r="BQ12" s="60"/>
      <c r="BR12" s="60"/>
      <c r="BS12" s="60"/>
      <c r="BT12" s="60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60" t="s">
        <v>31</v>
      </c>
      <c r="Z14" s="60"/>
      <c r="AA14" s="60"/>
      <c r="AB14" s="60"/>
      <c r="AC14" s="60"/>
      <c r="AD14" s="60"/>
      <c r="AE14" s="60"/>
      <c r="AF14" s="60"/>
      <c r="AG14" s="60"/>
      <c r="AH14" s="60"/>
      <c r="AI14" s="60"/>
      <c r="AJ14" s="60"/>
      <c r="AK14" s="60"/>
      <c r="AL14" s="60"/>
      <c r="AM14" s="60"/>
      <c r="AN14" s="60"/>
      <c r="AO14" s="60"/>
      <c r="AP14" s="60"/>
      <c r="AQ14" s="60"/>
      <c r="AR14" s="60"/>
      <c r="AS14" s="60"/>
      <c r="AT14" s="60"/>
      <c r="AU14" s="60"/>
      <c r="AV14" s="60"/>
      <c r="AW14" s="60"/>
      <c r="AX14" s="60"/>
      <c r="AY14" s="60"/>
      <c r="AZ14" s="60"/>
      <c r="BA14" s="60"/>
      <c r="BB14" s="60"/>
      <c r="BC14" s="60"/>
      <c r="BD14" s="60"/>
      <c r="BE14" s="60"/>
      <c r="BF14" s="60"/>
      <c r="BG14" s="60"/>
      <c r="BH14" s="60"/>
      <c r="BI14" s="60"/>
      <c r="BJ14" s="60"/>
      <c r="BK14" s="60"/>
      <c r="BL14" s="60"/>
      <c r="BM14" s="60"/>
      <c r="BN14" s="60"/>
      <c r="BO14" s="60"/>
      <c r="BP14" s="60"/>
      <c r="BQ14" s="60"/>
      <c r="BR14" s="60"/>
      <c r="BS14" s="60"/>
      <c r="BT14" s="60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48" t="s">
        <v>53</v>
      </c>
      <c r="U16" s="48"/>
      <c r="V16" s="48"/>
      <c r="W16" s="48"/>
      <c r="X16" s="48"/>
      <c r="Y16" s="48"/>
      <c r="Z16" s="48"/>
      <c r="AA16" s="48"/>
      <c r="AB16" s="48"/>
      <c r="AC16" s="48"/>
      <c r="AD16" s="48"/>
      <c r="AE16" s="48"/>
      <c r="AF16" s="48"/>
      <c r="AG16" s="48"/>
      <c r="AH16" s="48"/>
      <c r="AI16" s="48"/>
      <c r="AJ16" s="48"/>
      <c r="AK16" s="48"/>
      <c r="AL16" s="48"/>
      <c r="AM16" s="48"/>
      <c r="AN16" s="48"/>
      <c r="AO16" s="48"/>
      <c r="AP16" s="48"/>
      <c r="AQ16" s="48"/>
      <c r="AR16" s="48"/>
      <c r="AS16" s="48"/>
      <c r="AT16" s="48"/>
      <c r="AU16" s="48"/>
      <c r="AV16" s="48"/>
      <c r="AW16" s="48"/>
      <c r="AX16" s="48"/>
      <c r="AY16" s="48"/>
      <c r="AZ16" s="48"/>
      <c r="BA16" s="48"/>
      <c r="BB16" s="48"/>
      <c r="BC16" s="48"/>
      <c r="BD16" s="48"/>
      <c r="BE16" s="48"/>
      <c r="BF16" s="48"/>
      <c r="BG16" s="48"/>
      <c r="BH16" s="48"/>
      <c r="BI16" s="48"/>
      <c r="BJ16" s="48"/>
      <c r="BK16" s="48"/>
      <c r="BL16" s="48"/>
      <c r="BM16" s="48"/>
      <c r="BN16" s="48"/>
      <c r="BO16" s="48"/>
      <c r="BP16" s="48"/>
      <c r="BQ16" s="48"/>
      <c r="BR16" s="48"/>
      <c r="BS16" s="48"/>
      <c r="BT16" s="48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49"/>
      <c r="B18" s="50"/>
      <c r="C18" s="50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1"/>
      <c r="R18" s="26"/>
      <c r="S18" s="27"/>
      <c r="T18" s="27"/>
      <c r="U18" s="27"/>
      <c r="V18" s="27"/>
      <c r="W18" s="27"/>
      <c r="X18" s="27"/>
      <c r="Y18" s="27"/>
      <c r="Z18" s="27"/>
      <c r="AA18" s="27"/>
      <c r="AB18" s="27"/>
      <c r="AC18" s="27"/>
      <c r="AD18" s="27"/>
      <c r="AE18" s="27"/>
      <c r="AF18" s="27"/>
      <c r="AG18" s="27"/>
      <c r="AH18" s="27"/>
      <c r="AI18" s="28"/>
      <c r="AJ18" s="26" t="s">
        <v>15</v>
      </c>
      <c r="AK18" s="27"/>
      <c r="AL18" s="27"/>
      <c r="AM18" s="27"/>
      <c r="AN18" s="27"/>
      <c r="AO18" s="27"/>
      <c r="AP18" s="27"/>
      <c r="AQ18" s="27"/>
      <c r="AR18" s="27"/>
      <c r="AS18" s="27"/>
      <c r="AT18" s="27"/>
      <c r="AU18" s="27"/>
      <c r="AV18" s="27"/>
      <c r="AW18" s="27"/>
      <c r="AX18" s="27"/>
      <c r="AY18" s="27"/>
      <c r="AZ18" s="27"/>
      <c r="BA18" s="28"/>
      <c r="BB18" s="35" t="s">
        <v>20</v>
      </c>
      <c r="BC18" s="36"/>
      <c r="BD18" s="36"/>
      <c r="BE18" s="36"/>
      <c r="BF18" s="36"/>
      <c r="BG18" s="36"/>
      <c r="BH18" s="36"/>
      <c r="BI18" s="36"/>
      <c r="BJ18" s="36"/>
      <c r="BK18" s="36"/>
      <c r="BL18" s="36"/>
      <c r="BM18" s="36"/>
      <c r="BN18" s="36"/>
      <c r="BO18" s="36"/>
      <c r="BP18" s="36"/>
      <c r="BQ18" s="36"/>
      <c r="BR18" s="36"/>
      <c r="BS18" s="36"/>
      <c r="BT18" s="36"/>
      <c r="BU18" s="36"/>
      <c r="BV18" s="36"/>
      <c r="BW18" s="36"/>
      <c r="BX18" s="36"/>
      <c r="BY18" s="36"/>
      <c r="BZ18" s="36"/>
      <c r="CA18" s="36"/>
      <c r="CB18" s="36"/>
      <c r="CC18" s="36"/>
      <c r="CD18" s="36"/>
      <c r="CE18" s="36"/>
      <c r="CF18" s="36"/>
      <c r="CG18" s="37"/>
      <c r="CH18" s="26" t="s">
        <v>21</v>
      </c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27"/>
      <c r="CW18" s="27"/>
      <c r="CX18" s="27"/>
      <c r="CY18" s="27"/>
      <c r="CZ18" s="27"/>
      <c r="DA18" s="27"/>
      <c r="DB18" s="28"/>
      <c r="DC18" s="26" t="s">
        <v>22</v>
      </c>
      <c r="DD18" s="27"/>
      <c r="DE18" s="27"/>
      <c r="DF18" s="27"/>
      <c r="DG18" s="27"/>
      <c r="DH18" s="27"/>
      <c r="DI18" s="27"/>
      <c r="DJ18" s="27"/>
      <c r="DK18" s="27"/>
      <c r="DL18" s="27"/>
      <c r="DM18" s="27"/>
      <c r="DN18" s="27"/>
      <c r="DO18" s="27"/>
      <c r="DP18" s="27"/>
      <c r="DQ18" s="27"/>
      <c r="DR18" s="27"/>
      <c r="DS18" s="27"/>
      <c r="DT18" s="28"/>
      <c r="DU18" s="35" t="s">
        <v>23</v>
      </c>
      <c r="DV18" s="36"/>
      <c r="DW18" s="36"/>
      <c r="DX18" s="36"/>
      <c r="DY18" s="36"/>
      <c r="DZ18" s="36"/>
      <c r="EA18" s="36"/>
      <c r="EB18" s="36"/>
      <c r="EC18" s="36"/>
      <c r="ED18" s="36"/>
      <c r="EE18" s="36"/>
      <c r="EF18" s="36"/>
      <c r="EG18" s="36"/>
      <c r="EH18" s="36"/>
      <c r="EI18" s="36"/>
      <c r="EJ18" s="36"/>
      <c r="EK18" s="36"/>
      <c r="EL18" s="36"/>
      <c r="EM18" s="36"/>
      <c r="EN18" s="37"/>
      <c r="EO18" s="26" t="s">
        <v>24</v>
      </c>
      <c r="EP18" s="27"/>
      <c r="EQ18" s="27"/>
      <c r="ER18" s="27"/>
      <c r="ES18" s="27"/>
      <c r="ET18" s="27"/>
      <c r="EU18" s="27"/>
      <c r="EV18" s="27"/>
      <c r="EW18" s="27"/>
      <c r="EX18" s="27"/>
      <c r="EY18" s="27"/>
      <c r="EZ18" s="27"/>
      <c r="FA18" s="27"/>
      <c r="FB18" s="27"/>
      <c r="FC18" s="27"/>
      <c r="FD18" s="27"/>
      <c r="FE18" s="28"/>
    </row>
    <row r="19" spans="1:161" s="9" customFormat="1" ht="15" customHeight="1" x14ac:dyDescent="0.2">
      <c r="A19" s="52"/>
      <c r="B19" s="53"/>
      <c r="C19" s="53"/>
      <c r="D19" s="53"/>
      <c r="E19" s="53"/>
      <c r="F19" s="53"/>
      <c r="G19" s="53"/>
      <c r="H19" s="53"/>
      <c r="I19" s="53"/>
      <c r="J19" s="53"/>
      <c r="K19" s="53"/>
      <c r="L19" s="53"/>
      <c r="M19" s="53"/>
      <c r="N19" s="53"/>
      <c r="O19" s="53"/>
      <c r="P19" s="53"/>
      <c r="Q19" s="54"/>
      <c r="R19" s="29"/>
      <c r="S19" s="30"/>
      <c r="T19" s="30"/>
      <c r="U19" s="30"/>
      <c r="V19" s="30"/>
      <c r="W19" s="30"/>
      <c r="X19" s="30"/>
      <c r="Y19" s="30"/>
      <c r="Z19" s="30"/>
      <c r="AA19" s="30"/>
      <c r="AB19" s="30"/>
      <c r="AC19" s="30"/>
      <c r="AD19" s="30"/>
      <c r="AE19" s="30"/>
      <c r="AF19" s="30"/>
      <c r="AG19" s="30"/>
      <c r="AH19" s="30"/>
      <c r="AI19" s="31"/>
      <c r="AJ19" s="29"/>
      <c r="AK19" s="30"/>
      <c r="AL19" s="30"/>
      <c r="AM19" s="30"/>
      <c r="AN19" s="30"/>
      <c r="AO19" s="30"/>
      <c r="AP19" s="30"/>
      <c r="AQ19" s="30"/>
      <c r="AR19" s="30"/>
      <c r="AS19" s="30"/>
      <c r="AT19" s="30"/>
      <c r="AU19" s="30"/>
      <c r="AV19" s="30"/>
      <c r="AW19" s="30"/>
      <c r="AX19" s="30"/>
      <c r="AY19" s="30"/>
      <c r="AZ19" s="30"/>
      <c r="BA19" s="31"/>
      <c r="BB19" s="38" t="s">
        <v>16</v>
      </c>
      <c r="BC19" s="39"/>
      <c r="BD19" s="39"/>
      <c r="BE19" s="39"/>
      <c r="BF19" s="39"/>
      <c r="BG19" s="39"/>
      <c r="BH19" s="39"/>
      <c r="BI19" s="39"/>
      <c r="BJ19" s="39"/>
      <c r="BK19" s="39"/>
      <c r="BL19" s="39"/>
      <c r="BM19" s="39"/>
      <c r="BN19" s="39"/>
      <c r="BO19" s="39"/>
      <c r="BP19" s="39"/>
      <c r="BQ19" s="40"/>
      <c r="BR19" s="38" t="s">
        <v>17</v>
      </c>
      <c r="BS19" s="39"/>
      <c r="BT19" s="39"/>
      <c r="BU19" s="39"/>
      <c r="BV19" s="39"/>
      <c r="BW19" s="39"/>
      <c r="BX19" s="39"/>
      <c r="BY19" s="39"/>
      <c r="BZ19" s="39"/>
      <c r="CA19" s="39"/>
      <c r="CB19" s="39"/>
      <c r="CC19" s="39"/>
      <c r="CD19" s="39"/>
      <c r="CE19" s="39"/>
      <c r="CF19" s="39"/>
      <c r="CG19" s="40"/>
      <c r="CH19" s="29"/>
      <c r="CI19" s="30"/>
      <c r="CJ19" s="30"/>
      <c r="CK19" s="30"/>
      <c r="CL19" s="30"/>
      <c r="CM19" s="30"/>
      <c r="CN19" s="30"/>
      <c r="CO19" s="30"/>
      <c r="CP19" s="30"/>
      <c r="CQ19" s="30"/>
      <c r="CR19" s="30"/>
      <c r="CS19" s="30"/>
      <c r="CT19" s="30"/>
      <c r="CU19" s="30"/>
      <c r="CV19" s="30"/>
      <c r="CW19" s="30"/>
      <c r="CX19" s="30"/>
      <c r="CY19" s="30"/>
      <c r="CZ19" s="30"/>
      <c r="DA19" s="30"/>
      <c r="DB19" s="31"/>
      <c r="DC19" s="29"/>
      <c r="DD19" s="30"/>
      <c r="DE19" s="30"/>
      <c r="DF19" s="30"/>
      <c r="DG19" s="30"/>
      <c r="DH19" s="30"/>
      <c r="DI19" s="30"/>
      <c r="DJ19" s="30"/>
      <c r="DK19" s="30"/>
      <c r="DL19" s="30"/>
      <c r="DM19" s="30"/>
      <c r="DN19" s="30"/>
      <c r="DO19" s="30"/>
      <c r="DP19" s="30"/>
      <c r="DQ19" s="30"/>
      <c r="DR19" s="30"/>
      <c r="DS19" s="30"/>
      <c r="DT19" s="31"/>
      <c r="DU19" s="41" t="s">
        <v>18</v>
      </c>
      <c r="DV19" s="42"/>
      <c r="DW19" s="42"/>
      <c r="DX19" s="42"/>
      <c r="DY19" s="42"/>
      <c r="DZ19" s="42"/>
      <c r="EA19" s="42"/>
      <c r="EB19" s="42"/>
      <c r="EC19" s="42"/>
      <c r="ED19" s="43"/>
      <c r="EE19" s="41" t="s">
        <v>19</v>
      </c>
      <c r="EF19" s="42"/>
      <c r="EG19" s="42"/>
      <c r="EH19" s="42"/>
      <c r="EI19" s="42"/>
      <c r="EJ19" s="42"/>
      <c r="EK19" s="42"/>
      <c r="EL19" s="42"/>
      <c r="EM19" s="42"/>
      <c r="EN19" s="43"/>
      <c r="EO19" s="29"/>
      <c r="EP19" s="30"/>
      <c r="EQ19" s="30"/>
      <c r="ER19" s="30"/>
      <c r="ES19" s="30"/>
      <c r="ET19" s="30"/>
      <c r="EU19" s="30"/>
      <c r="EV19" s="30"/>
      <c r="EW19" s="30"/>
      <c r="EX19" s="30"/>
      <c r="EY19" s="30"/>
      <c r="EZ19" s="30"/>
      <c r="FA19" s="30"/>
      <c r="FB19" s="30"/>
      <c r="FC19" s="30"/>
      <c r="FD19" s="30"/>
      <c r="FE19" s="31"/>
    </row>
    <row r="20" spans="1:161" s="9" customFormat="1" ht="15" customHeight="1" x14ac:dyDescent="0.2">
      <c r="A20" s="55"/>
      <c r="B20" s="56"/>
      <c r="C20" s="56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7"/>
      <c r="R20" s="32"/>
      <c r="S20" s="33"/>
      <c r="T20" s="33"/>
      <c r="U20" s="33"/>
      <c r="V20" s="33"/>
      <c r="W20" s="33"/>
      <c r="X20" s="33"/>
      <c r="Y20" s="33"/>
      <c r="Z20" s="33"/>
      <c r="AA20" s="33"/>
      <c r="AB20" s="33"/>
      <c r="AC20" s="33"/>
      <c r="AD20" s="33"/>
      <c r="AE20" s="33"/>
      <c r="AF20" s="33"/>
      <c r="AG20" s="33"/>
      <c r="AH20" s="33"/>
      <c r="AI20" s="34"/>
      <c r="AJ20" s="32"/>
      <c r="AK20" s="33"/>
      <c r="AL20" s="33"/>
      <c r="AM20" s="33"/>
      <c r="AN20" s="33"/>
      <c r="AO20" s="33"/>
      <c r="AP20" s="33"/>
      <c r="AQ20" s="33"/>
      <c r="AR20" s="33"/>
      <c r="AS20" s="33"/>
      <c r="AT20" s="33"/>
      <c r="AU20" s="33"/>
      <c r="AV20" s="33"/>
      <c r="AW20" s="33"/>
      <c r="AX20" s="33"/>
      <c r="AY20" s="33"/>
      <c r="AZ20" s="33"/>
      <c r="BA20" s="34"/>
      <c r="BB20" s="47" t="s">
        <v>18</v>
      </c>
      <c r="BC20" s="47"/>
      <c r="BD20" s="47"/>
      <c r="BE20" s="47"/>
      <c r="BF20" s="47"/>
      <c r="BG20" s="47"/>
      <c r="BH20" s="47"/>
      <c r="BI20" s="47"/>
      <c r="BJ20" s="47" t="s">
        <v>19</v>
      </c>
      <c r="BK20" s="47"/>
      <c r="BL20" s="47"/>
      <c r="BM20" s="47"/>
      <c r="BN20" s="47"/>
      <c r="BO20" s="47"/>
      <c r="BP20" s="47"/>
      <c r="BQ20" s="47"/>
      <c r="BR20" s="47" t="s">
        <v>18</v>
      </c>
      <c r="BS20" s="47"/>
      <c r="BT20" s="47"/>
      <c r="BU20" s="47"/>
      <c r="BV20" s="47"/>
      <c r="BW20" s="47"/>
      <c r="BX20" s="47"/>
      <c r="BY20" s="47"/>
      <c r="BZ20" s="47" t="s">
        <v>19</v>
      </c>
      <c r="CA20" s="47"/>
      <c r="CB20" s="47"/>
      <c r="CC20" s="47"/>
      <c r="CD20" s="47"/>
      <c r="CE20" s="47"/>
      <c r="CF20" s="47"/>
      <c r="CG20" s="47"/>
      <c r="CH20" s="32"/>
      <c r="CI20" s="33"/>
      <c r="CJ20" s="33"/>
      <c r="CK20" s="33"/>
      <c r="CL20" s="33"/>
      <c r="CM20" s="33"/>
      <c r="CN20" s="33"/>
      <c r="CO20" s="33"/>
      <c r="CP20" s="33"/>
      <c r="CQ20" s="33"/>
      <c r="CR20" s="33"/>
      <c r="CS20" s="33"/>
      <c r="CT20" s="33"/>
      <c r="CU20" s="33"/>
      <c r="CV20" s="33"/>
      <c r="CW20" s="33"/>
      <c r="CX20" s="33"/>
      <c r="CY20" s="33"/>
      <c r="CZ20" s="33"/>
      <c r="DA20" s="33"/>
      <c r="DB20" s="34"/>
      <c r="DC20" s="32"/>
      <c r="DD20" s="33"/>
      <c r="DE20" s="33"/>
      <c r="DF20" s="33"/>
      <c r="DG20" s="33"/>
      <c r="DH20" s="33"/>
      <c r="DI20" s="33"/>
      <c r="DJ20" s="33"/>
      <c r="DK20" s="33"/>
      <c r="DL20" s="33"/>
      <c r="DM20" s="33"/>
      <c r="DN20" s="33"/>
      <c r="DO20" s="33"/>
      <c r="DP20" s="33"/>
      <c r="DQ20" s="33"/>
      <c r="DR20" s="33"/>
      <c r="DS20" s="33"/>
      <c r="DT20" s="34"/>
      <c r="DU20" s="44"/>
      <c r="DV20" s="45"/>
      <c r="DW20" s="45"/>
      <c r="DX20" s="45"/>
      <c r="DY20" s="45"/>
      <c r="DZ20" s="45"/>
      <c r="EA20" s="45"/>
      <c r="EB20" s="45"/>
      <c r="EC20" s="45"/>
      <c r="ED20" s="46"/>
      <c r="EE20" s="44"/>
      <c r="EF20" s="45"/>
      <c r="EG20" s="45"/>
      <c r="EH20" s="45"/>
      <c r="EI20" s="45"/>
      <c r="EJ20" s="45"/>
      <c r="EK20" s="45"/>
      <c r="EL20" s="45"/>
      <c r="EM20" s="45"/>
      <c r="EN20" s="46"/>
      <c r="EO20" s="32"/>
      <c r="EP20" s="33"/>
      <c r="EQ20" s="33"/>
      <c r="ER20" s="33"/>
      <c r="ES20" s="33"/>
      <c r="ET20" s="33"/>
      <c r="EU20" s="33"/>
      <c r="EV20" s="33"/>
      <c r="EW20" s="33"/>
      <c r="EX20" s="33"/>
      <c r="EY20" s="33"/>
      <c r="EZ20" s="33"/>
      <c r="FA20" s="33"/>
      <c r="FB20" s="33"/>
      <c r="FC20" s="33"/>
      <c r="FD20" s="33"/>
      <c r="FE20" s="34"/>
    </row>
    <row r="21" spans="1:161" s="9" customFormat="1" ht="14.25" customHeight="1" x14ac:dyDescent="0.2">
      <c r="A21" s="23">
        <v>1</v>
      </c>
      <c r="B21" s="24"/>
      <c r="C21" s="24"/>
      <c r="D21" s="24"/>
      <c r="E21" s="24"/>
      <c r="F21" s="24"/>
      <c r="G21" s="24"/>
      <c r="H21" s="24"/>
      <c r="I21" s="24"/>
      <c r="J21" s="24"/>
      <c r="K21" s="24"/>
      <c r="L21" s="24"/>
      <c r="M21" s="24"/>
      <c r="N21" s="24"/>
      <c r="O21" s="24"/>
      <c r="P21" s="24"/>
      <c r="Q21" s="25"/>
      <c r="R21" s="23">
        <v>2</v>
      </c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5"/>
      <c r="AJ21" s="16">
        <v>3</v>
      </c>
      <c r="AK21" s="16"/>
      <c r="AL21" s="16"/>
      <c r="AM21" s="16"/>
      <c r="AN21" s="16"/>
      <c r="AO21" s="16"/>
      <c r="AP21" s="16"/>
      <c r="AQ21" s="16"/>
      <c r="AR21" s="16"/>
      <c r="AS21" s="16"/>
      <c r="AT21" s="16"/>
      <c r="AU21" s="16"/>
      <c r="AV21" s="16"/>
      <c r="AW21" s="16"/>
      <c r="AX21" s="16"/>
      <c r="AY21" s="16"/>
      <c r="AZ21" s="16"/>
      <c r="BA21" s="16"/>
      <c r="BB21" s="16">
        <v>4</v>
      </c>
      <c r="BC21" s="16"/>
      <c r="BD21" s="16"/>
      <c r="BE21" s="16"/>
      <c r="BF21" s="16"/>
      <c r="BG21" s="16"/>
      <c r="BH21" s="16"/>
      <c r="BI21" s="16"/>
      <c r="BJ21" s="16">
        <v>5</v>
      </c>
      <c r="BK21" s="16"/>
      <c r="BL21" s="16"/>
      <c r="BM21" s="16"/>
      <c r="BN21" s="16"/>
      <c r="BO21" s="16"/>
      <c r="BP21" s="16"/>
      <c r="BQ21" s="16"/>
      <c r="BR21" s="16">
        <v>6</v>
      </c>
      <c r="BS21" s="16"/>
      <c r="BT21" s="16"/>
      <c r="BU21" s="16"/>
      <c r="BV21" s="16"/>
      <c r="BW21" s="16"/>
      <c r="BX21" s="16"/>
      <c r="BY21" s="16"/>
      <c r="BZ21" s="16">
        <v>7</v>
      </c>
      <c r="CA21" s="16"/>
      <c r="CB21" s="16"/>
      <c r="CC21" s="16"/>
      <c r="CD21" s="16"/>
      <c r="CE21" s="16"/>
      <c r="CF21" s="16"/>
      <c r="CG21" s="16"/>
      <c r="CH21" s="16">
        <v>8</v>
      </c>
      <c r="CI21" s="16"/>
      <c r="CJ21" s="16"/>
      <c r="CK21" s="16"/>
      <c r="CL21" s="16"/>
      <c r="CM21" s="16"/>
      <c r="CN21" s="16"/>
      <c r="CO21" s="16"/>
      <c r="CP21" s="16"/>
      <c r="CQ21" s="16"/>
      <c r="CR21" s="16"/>
      <c r="CS21" s="16"/>
      <c r="CT21" s="16"/>
      <c r="CU21" s="16"/>
      <c r="CV21" s="16"/>
      <c r="CW21" s="16"/>
      <c r="CX21" s="16"/>
      <c r="CY21" s="16"/>
      <c r="CZ21" s="16"/>
      <c r="DA21" s="16"/>
      <c r="DB21" s="16"/>
      <c r="DC21" s="16">
        <v>9</v>
      </c>
      <c r="DD21" s="16"/>
      <c r="DE21" s="16"/>
      <c r="DF21" s="16"/>
      <c r="DG21" s="16"/>
      <c r="DH21" s="16"/>
      <c r="DI21" s="16"/>
      <c r="DJ21" s="16"/>
      <c r="DK21" s="16"/>
      <c r="DL21" s="16"/>
      <c r="DM21" s="16"/>
      <c r="DN21" s="16"/>
      <c r="DO21" s="16"/>
      <c r="DP21" s="16"/>
      <c r="DQ21" s="16"/>
      <c r="DR21" s="16"/>
      <c r="DS21" s="16"/>
      <c r="DT21" s="16"/>
      <c r="DU21" s="16">
        <v>10</v>
      </c>
      <c r="DV21" s="16"/>
      <c r="DW21" s="16"/>
      <c r="DX21" s="16"/>
      <c r="DY21" s="16"/>
      <c r="DZ21" s="16"/>
      <c r="EA21" s="16"/>
      <c r="EB21" s="16"/>
      <c r="EC21" s="16"/>
      <c r="ED21" s="16"/>
      <c r="EE21" s="16">
        <v>11</v>
      </c>
      <c r="EF21" s="16"/>
      <c r="EG21" s="16"/>
      <c r="EH21" s="16"/>
      <c r="EI21" s="16"/>
      <c r="EJ21" s="16"/>
      <c r="EK21" s="16"/>
      <c r="EL21" s="16"/>
      <c r="EM21" s="16"/>
      <c r="EN21" s="16"/>
      <c r="EO21" s="16">
        <v>12</v>
      </c>
      <c r="EP21" s="16"/>
      <c r="EQ21" s="16"/>
      <c r="ER21" s="16"/>
      <c r="ES21" s="16"/>
      <c r="ET21" s="16"/>
      <c r="EU21" s="16"/>
      <c r="EV21" s="16"/>
      <c r="EW21" s="16"/>
      <c r="EX21" s="16"/>
      <c r="EY21" s="16"/>
      <c r="EZ21" s="16"/>
      <c r="FA21" s="16"/>
      <c r="FB21" s="16"/>
      <c r="FC21" s="16"/>
      <c r="FD21" s="16"/>
      <c r="FE21" s="16"/>
    </row>
    <row r="22" spans="1:161" s="9" customFormat="1" ht="13.5" customHeight="1" x14ac:dyDescent="0.2">
      <c r="A22" s="10"/>
      <c r="B22" s="17" t="s">
        <v>11</v>
      </c>
      <c r="C22" s="17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  <c r="O22" s="17"/>
      <c r="P22" s="17"/>
      <c r="Q22" s="18"/>
      <c r="R22" s="10"/>
      <c r="S22" s="19" t="s">
        <v>12</v>
      </c>
      <c r="T22" s="19"/>
      <c r="U22" s="19"/>
      <c r="V22" s="19"/>
      <c r="W22" s="19"/>
      <c r="X22" s="19"/>
      <c r="Y22" s="19"/>
      <c r="Z22" s="19"/>
      <c r="AA22" s="19"/>
      <c r="AB22" s="19"/>
      <c r="AC22" s="19"/>
      <c r="AD22" s="19"/>
      <c r="AE22" s="19"/>
      <c r="AF22" s="19"/>
      <c r="AG22" s="19"/>
      <c r="AH22" s="19"/>
      <c r="AI22" s="20"/>
      <c r="AJ22" s="16">
        <v>1.4</v>
      </c>
      <c r="AK22" s="16"/>
      <c r="AL22" s="16"/>
      <c r="AM22" s="16"/>
      <c r="AN22" s="16"/>
      <c r="AO22" s="16"/>
      <c r="AP22" s="16"/>
      <c r="AQ22" s="16"/>
      <c r="AR22" s="16"/>
      <c r="AS22" s="16"/>
      <c r="AT22" s="16"/>
      <c r="AU22" s="16"/>
      <c r="AV22" s="16"/>
      <c r="AW22" s="16"/>
      <c r="AX22" s="16"/>
      <c r="AY22" s="16"/>
      <c r="AZ22" s="16"/>
      <c r="BA22" s="16"/>
      <c r="BB22" s="16"/>
      <c r="BC22" s="16"/>
      <c r="BD22" s="16"/>
      <c r="BE22" s="16"/>
      <c r="BF22" s="16"/>
      <c r="BG22" s="16"/>
      <c r="BH22" s="16"/>
      <c r="BI22" s="16"/>
      <c r="BJ22" s="16"/>
      <c r="BK22" s="16"/>
      <c r="BL22" s="16"/>
      <c r="BM22" s="16"/>
      <c r="BN22" s="16"/>
      <c r="BO22" s="16"/>
      <c r="BP22" s="16"/>
      <c r="BQ22" s="16"/>
      <c r="BR22" s="61">
        <v>13</v>
      </c>
      <c r="BS22" s="61"/>
      <c r="BT22" s="61"/>
      <c r="BU22" s="61"/>
      <c r="BV22" s="61"/>
      <c r="BW22" s="61"/>
      <c r="BX22" s="61"/>
      <c r="BY22" s="61"/>
      <c r="BZ22" s="61">
        <v>13</v>
      </c>
      <c r="CA22" s="61"/>
      <c r="CB22" s="61"/>
      <c r="CC22" s="61"/>
      <c r="CD22" s="61"/>
      <c r="CE22" s="61"/>
      <c r="CF22" s="61"/>
      <c r="CG22" s="61"/>
      <c r="CH22" s="16">
        <v>1.4</v>
      </c>
      <c r="CI22" s="16"/>
      <c r="CJ22" s="16"/>
      <c r="CK22" s="16"/>
      <c r="CL22" s="16"/>
      <c r="CM22" s="16"/>
      <c r="CN22" s="16"/>
      <c r="CO22" s="16"/>
      <c r="CP22" s="16"/>
      <c r="CQ22" s="16"/>
      <c r="CR22" s="16"/>
      <c r="CS22" s="16"/>
      <c r="CT22" s="16"/>
      <c r="CU22" s="16"/>
      <c r="CV22" s="16"/>
      <c r="CW22" s="16"/>
      <c r="CX22" s="16"/>
      <c r="CY22" s="16"/>
      <c r="CZ22" s="16"/>
      <c r="DA22" s="16"/>
      <c r="DB22" s="16"/>
      <c r="DC22" s="61">
        <v>13</v>
      </c>
      <c r="DD22" s="61"/>
      <c r="DE22" s="61"/>
      <c r="DF22" s="61"/>
      <c r="DG22" s="61"/>
      <c r="DH22" s="61"/>
      <c r="DI22" s="61"/>
      <c r="DJ22" s="61"/>
      <c r="DK22" s="61"/>
      <c r="DL22" s="61"/>
      <c r="DM22" s="61"/>
      <c r="DN22" s="61"/>
      <c r="DO22" s="61"/>
      <c r="DP22" s="61"/>
      <c r="DQ22" s="61"/>
      <c r="DR22" s="61"/>
      <c r="DS22" s="61"/>
      <c r="DT22" s="61"/>
      <c r="DU22" s="16">
        <v>3</v>
      </c>
      <c r="DV22" s="16"/>
      <c r="DW22" s="16"/>
      <c r="DX22" s="16"/>
      <c r="DY22" s="16"/>
      <c r="DZ22" s="16"/>
      <c r="EA22" s="16"/>
      <c r="EB22" s="16"/>
      <c r="EC22" s="16"/>
      <c r="ED22" s="16"/>
      <c r="EE22" s="61">
        <f>1222/744</f>
        <v>1.64247311827957</v>
      </c>
      <c r="EF22" s="61"/>
      <c r="EG22" s="61"/>
      <c r="EH22" s="61"/>
      <c r="EI22" s="61"/>
      <c r="EJ22" s="61"/>
      <c r="EK22" s="61"/>
      <c r="EL22" s="61"/>
      <c r="EM22" s="61"/>
      <c r="EN22" s="61"/>
      <c r="EO22" s="61">
        <f>AJ22+EE22</f>
        <v>3.0424731182795699</v>
      </c>
      <c r="EP22" s="16"/>
      <c r="EQ22" s="16"/>
      <c r="ER22" s="16"/>
      <c r="ES22" s="16"/>
      <c r="ET22" s="16"/>
      <c r="EU22" s="16"/>
      <c r="EV22" s="16"/>
      <c r="EW22" s="16"/>
      <c r="EX22" s="16"/>
      <c r="EY22" s="16"/>
      <c r="EZ22" s="16"/>
      <c r="FA22" s="16"/>
      <c r="FB22" s="16"/>
      <c r="FC22" s="16"/>
      <c r="FD22" s="16"/>
      <c r="FE22" s="16"/>
    </row>
    <row r="23" spans="1:161" s="9" customFormat="1" ht="39.75" customHeight="1" x14ac:dyDescent="0.2">
      <c r="A23" s="10"/>
      <c r="B23" s="17" t="s">
        <v>33</v>
      </c>
      <c r="C23" s="17"/>
      <c r="D23" s="17"/>
      <c r="E23" s="17"/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8"/>
      <c r="R23" s="10"/>
      <c r="S23" s="19" t="s">
        <v>13</v>
      </c>
      <c r="T23" s="19"/>
      <c r="U23" s="19"/>
      <c r="V23" s="19"/>
      <c r="W23" s="19"/>
      <c r="X23" s="19"/>
      <c r="Y23" s="19"/>
      <c r="Z23" s="19"/>
      <c r="AA23" s="19"/>
      <c r="AB23" s="19"/>
      <c r="AC23" s="19"/>
      <c r="AD23" s="19"/>
      <c r="AE23" s="19"/>
      <c r="AF23" s="19"/>
      <c r="AG23" s="19"/>
      <c r="AH23" s="19"/>
      <c r="AI23" s="20"/>
      <c r="AJ23" s="61">
        <f>706/744</f>
        <v>0.94892473118279574</v>
      </c>
      <c r="AK23" s="61"/>
      <c r="AL23" s="61"/>
      <c r="AM23" s="61"/>
      <c r="AN23" s="61"/>
      <c r="AO23" s="61"/>
      <c r="AP23" s="61"/>
      <c r="AQ23" s="61"/>
      <c r="AR23" s="61"/>
      <c r="AS23" s="61"/>
      <c r="AT23" s="61"/>
      <c r="AU23" s="61"/>
      <c r="AV23" s="61"/>
      <c r="AW23" s="61"/>
      <c r="AX23" s="61"/>
      <c r="AY23" s="61"/>
      <c r="AZ23" s="61"/>
      <c r="BA23" s="61"/>
      <c r="BB23" s="16"/>
      <c r="BC23" s="16"/>
      <c r="BD23" s="16"/>
      <c r="BE23" s="16"/>
      <c r="BF23" s="16"/>
      <c r="BG23" s="16"/>
      <c r="BH23" s="16"/>
      <c r="BI23" s="16"/>
      <c r="BJ23" s="16"/>
      <c r="BK23" s="16"/>
      <c r="BL23" s="16"/>
      <c r="BM23" s="16"/>
      <c r="BN23" s="16"/>
      <c r="BO23" s="16"/>
      <c r="BP23" s="16"/>
      <c r="BQ23" s="16"/>
      <c r="BR23" s="16"/>
      <c r="BS23" s="16"/>
      <c r="BT23" s="16"/>
      <c r="BU23" s="16"/>
      <c r="BV23" s="16"/>
      <c r="BW23" s="16"/>
      <c r="BX23" s="16"/>
      <c r="BY23" s="16"/>
      <c r="BZ23" s="16"/>
      <c r="CA23" s="16"/>
      <c r="CB23" s="16"/>
      <c r="CC23" s="16"/>
      <c r="CD23" s="16"/>
      <c r="CE23" s="16"/>
      <c r="CF23" s="16"/>
      <c r="CG23" s="16"/>
      <c r="CH23" s="16"/>
      <c r="CI23" s="16"/>
      <c r="CJ23" s="16"/>
      <c r="CK23" s="16"/>
      <c r="CL23" s="16"/>
      <c r="CM23" s="16"/>
      <c r="CN23" s="16"/>
      <c r="CO23" s="16"/>
      <c r="CP23" s="16"/>
      <c r="CQ23" s="16"/>
      <c r="CR23" s="16"/>
      <c r="CS23" s="16"/>
      <c r="CT23" s="16"/>
      <c r="CU23" s="16"/>
      <c r="CV23" s="16"/>
      <c r="CW23" s="16"/>
      <c r="CX23" s="16"/>
      <c r="CY23" s="16"/>
      <c r="CZ23" s="16"/>
      <c r="DA23" s="16"/>
      <c r="DB23" s="16"/>
      <c r="DC23" s="16"/>
      <c r="DD23" s="16"/>
      <c r="DE23" s="16"/>
      <c r="DF23" s="16"/>
      <c r="DG23" s="16"/>
      <c r="DH23" s="16"/>
      <c r="DI23" s="16"/>
      <c r="DJ23" s="16"/>
      <c r="DK23" s="16"/>
      <c r="DL23" s="16"/>
      <c r="DM23" s="16"/>
      <c r="DN23" s="16"/>
      <c r="DO23" s="16"/>
      <c r="DP23" s="16"/>
      <c r="DQ23" s="16"/>
      <c r="DR23" s="16"/>
      <c r="DS23" s="16"/>
      <c r="DT23" s="16"/>
      <c r="DU23" s="61">
        <f>478/744</f>
        <v>0.64247311827956988</v>
      </c>
      <c r="DV23" s="61"/>
      <c r="DW23" s="61"/>
      <c r="DX23" s="61"/>
      <c r="DY23" s="61"/>
      <c r="DZ23" s="61"/>
      <c r="EA23" s="61"/>
      <c r="EB23" s="61"/>
      <c r="EC23" s="61"/>
      <c r="ED23" s="61"/>
      <c r="EE23" s="61">
        <v>0.6</v>
      </c>
      <c r="EF23" s="61"/>
      <c r="EG23" s="61"/>
      <c r="EH23" s="61"/>
      <c r="EI23" s="61"/>
      <c r="EJ23" s="61"/>
      <c r="EK23" s="61"/>
      <c r="EL23" s="61"/>
      <c r="EM23" s="61"/>
      <c r="EN23" s="61"/>
      <c r="EO23" s="61">
        <f>AJ23+EE23</f>
        <v>1.5489247311827956</v>
      </c>
      <c r="EP23" s="61"/>
      <c r="EQ23" s="61"/>
      <c r="ER23" s="61"/>
      <c r="ES23" s="61"/>
      <c r="ET23" s="61"/>
      <c r="EU23" s="61"/>
      <c r="EV23" s="61"/>
      <c r="EW23" s="61"/>
      <c r="EX23" s="61"/>
      <c r="EY23" s="61"/>
      <c r="EZ23" s="61"/>
      <c r="FA23" s="61"/>
      <c r="FB23" s="61"/>
      <c r="FC23" s="61"/>
      <c r="FD23" s="61"/>
      <c r="FE23" s="61"/>
    </row>
    <row r="24" spans="1:161" s="9" customFormat="1" ht="39.75" customHeight="1" x14ac:dyDescent="0.2">
      <c r="A24" s="10"/>
      <c r="B24" s="17"/>
      <c r="C24" s="17"/>
      <c r="D24" s="17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8"/>
      <c r="R24" s="10"/>
      <c r="S24" s="19" t="s">
        <v>14</v>
      </c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  <c r="AE24" s="19"/>
      <c r="AF24" s="19"/>
      <c r="AG24" s="19"/>
      <c r="AH24" s="19"/>
      <c r="AI24" s="20"/>
      <c r="AJ24" s="16"/>
      <c r="AK24" s="16"/>
      <c r="AL24" s="16"/>
      <c r="AM24" s="16"/>
      <c r="AN24" s="16"/>
      <c r="AO24" s="16"/>
      <c r="AP24" s="16"/>
      <c r="AQ24" s="16"/>
      <c r="AR24" s="16"/>
      <c r="AS24" s="16"/>
      <c r="AT24" s="16"/>
      <c r="AU24" s="16"/>
      <c r="AV24" s="16"/>
      <c r="AW24" s="16"/>
      <c r="AX24" s="16"/>
      <c r="AY24" s="16"/>
      <c r="AZ24" s="16"/>
      <c r="BA24" s="16"/>
      <c r="BB24" s="16"/>
      <c r="BC24" s="16"/>
      <c r="BD24" s="16"/>
      <c r="BE24" s="16"/>
      <c r="BF24" s="16"/>
      <c r="BG24" s="16"/>
      <c r="BH24" s="16"/>
      <c r="BI24" s="16"/>
      <c r="BJ24" s="16"/>
      <c r="BK24" s="16"/>
      <c r="BL24" s="16"/>
      <c r="BM24" s="16"/>
      <c r="BN24" s="16"/>
      <c r="BO24" s="16"/>
      <c r="BP24" s="16"/>
      <c r="BQ24" s="16"/>
      <c r="BR24" s="16"/>
      <c r="BS24" s="16"/>
      <c r="BT24" s="16"/>
      <c r="BU24" s="16"/>
      <c r="BV24" s="16"/>
      <c r="BW24" s="16"/>
      <c r="BX24" s="16"/>
      <c r="BY24" s="16"/>
      <c r="BZ24" s="16"/>
      <c r="CA24" s="16"/>
      <c r="CB24" s="16"/>
      <c r="CC24" s="16"/>
      <c r="CD24" s="16"/>
      <c r="CE24" s="16"/>
      <c r="CF24" s="16"/>
      <c r="CG24" s="16"/>
      <c r="CH24" s="16"/>
      <c r="CI24" s="16"/>
      <c r="CJ24" s="16"/>
      <c r="CK24" s="16"/>
      <c r="CL24" s="16"/>
      <c r="CM24" s="16"/>
      <c r="CN24" s="16"/>
      <c r="CO24" s="16"/>
      <c r="CP24" s="16"/>
      <c r="CQ24" s="16"/>
      <c r="CR24" s="16"/>
      <c r="CS24" s="16"/>
      <c r="CT24" s="16"/>
      <c r="CU24" s="16"/>
      <c r="CV24" s="16"/>
      <c r="CW24" s="16"/>
      <c r="CX24" s="16"/>
      <c r="CY24" s="16"/>
      <c r="CZ24" s="16"/>
      <c r="DA24" s="16"/>
      <c r="DB24" s="16"/>
      <c r="DC24" s="16"/>
      <c r="DD24" s="16"/>
      <c r="DE24" s="16"/>
      <c r="DF24" s="16"/>
      <c r="DG24" s="16"/>
      <c r="DH24" s="16"/>
      <c r="DI24" s="16"/>
      <c r="DJ24" s="16"/>
      <c r="DK24" s="16"/>
      <c r="DL24" s="16"/>
      <c r="DM24" s="16"/>
      <c r="DN24" s="16"/>
      <c r="DO24" s="16"/>
      <c r="DP24" s="16"/>
      <c r="DQ24" s="16"/>
      <c r="DR24" s="16"/>
      <c r="DS24" s="16"/>
      <c r="DT24" s="16"/>
      <c r="DU24" s="16"/>
      <c r="DV24" s="16"/>
      <c r="DW24" s="16"/>
      <c r="DX24" s="16"/>
      <c r="DY24" s="16"/>
      <c r="DZ24" s="16"/>
      <c r="EA24" s="16"/>
      <c r="EB24" s="16"/>
      <c r="EC24" s="16"/>
      <c r="ED24" s="16"/>
      <c r="EE24" s="16"/>
      <c r="EF24" s="16"/>
      <c r="EG24" s="16"/>
      <c r="EH24" s="16"/>
      <c r="EI24" s="16"/>
      <c r="EJ24" s="16"/>
      <c r="EK24" s="16"/>
      <c r="EL24" s="16"/>
      <c r="EM24" s="16"/>
      <c r="EN24" s="16"/>
      <c r="EO24" s="16"/>
      <c r="EP24" s="16"/>
      <c r="EQ24" s="16"/>
      <c r="ER24" s="16"/>
      <c r="ES24" s="16"/>
      <c r="ET24" s="16"/>
      <c r="EU24" s="16"/>
      <c r="EV24" s="16"/>
      <c r="EW24" s="16"/>
      <c r="EX24" s="16"/>
      <c r="EY24" s="16"/>
      <c r="EZ24" s="16"/>
      <c r="FA24" s="16"/>
      <c r="FB24" s="16"/>
      <c r="FC24" s="16"/>
      <c r="FD24" s="16"/>
      <c r="FE24" s="16"/>
    </row>
    <row r="25" spans="1:161" s="9" customFormat="1" ht="53.25" customHeight="1" x14ac:dyDescent="0.2">
      <c r="A25" s="10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8"/>
      <c r="R25" s="10"/>
      <c r="S25" s="19" t="s">
        <v>25</v>
      </c>
      <c r="T25" s="19"/>
      <c r="U25" s="19"/>
      <c r="V25" s="19"/>
      <c r="W25" s="19"/>
      <c r="X25" s="19"/>
      <c r="Y25" s="19"/>
      <c r="Z25" s="19"/>
      <c r="AA25" s="19"/>
      <c r="AB25" s="19"/>
      <c r="AC25" s="19"/>
      <c r="AD25" s="19"/>
      <c r="AE25" s="19"/>
      <c r="AF25" s="19"/>
      <c r="AG25" s="19"/>
      <c r="AH25" s="19"/>
      <c r="AI25" s="20"/>
      <c r="AJ25" s="16"/>
      <c r="AK25" s="16"/>
      <c r="AL25" s="16"/>
      <c r="AM25" s="16"/>
      <c r="AN25" s="16"/>
      <c r="AO25" s="16"/>
      <c r="AP25" s="16"/>
      <c r="AQ25" s="16"/>
      <c r="AR25" s="16"/>
      <c r="AS25" s="16"/>
      <c r="AT25" s="16"/>
      <c r="AU25" s="16"/>
      <c r="AV25" s="16"/>
      <c r="AW25" s="16"/>
      <c r="AX25" s="16"/>
      <c r="AY25" s="16"/>
      <c r="AZ25" s="16"/>
      <c r="BA25" s="16"/>
      <c r="BB25" s="16"/>
      <c r="BC25" s="16"/>
      <c r="BD25" s="16"/>
      <c r="BE25" s="16"/>
      <c r="BF25" s="16"/>
      <c r="BG25" s="16"/>
      <c r="BH25" s="16"/>
      <c r="BI25" s="16"/>
      <c r="BJ25" s="16"/>
      <c r="BK25" s="16"/>
      <c r="BL25" s="16"/>
      <c r="BM25" s="16"/>
      <c r="BN25" s="16"/>
      <c r="BO25" s="16"/>
      <c r="BP25" s="16"/>
      <c r="BQ25" s="16"/>
      <c r="BR25" s="16"/>
      <c r="BS25" s="16"/>
      <c r="BT25" s="16"/>
      <c r="BU25" s="16"/>
      <c r="BV25" s="16"/>
      <c r="BW25" s="16"/>
      <c r="BX25" s="16"/>
      <c r="BY25" s="16"/>
      <c r="BZ25" s="16"/>
      <c r="CA25" s="16"/>
      <c r="CB25" s="16"/>
      <c r="CC25" s="16"/>
      <c r="CD25" s="16"/>
      <c r="CE25" s="16"/>
      <c r="CF25" s="16"/>
      <c r="CG25" s="16"/>
      <c r="CH25" s="16"/>
      <c r="CI25" s="16"/>
      <c r="CJ25" s="16"/>
      <c r="CK25" s="16"/>
      <c r="CL25" s="16"/>
      <c r="CM25" s="16"/>
      <c r="CN25" s="16"/>
      <c r="CO25" s="16"/>
      <c r="CP25" s="16"/>
      <c r="CQ25" s="16"/>
      <c r="CR25" s="16"/>
      <c r="CS25" s="16"/>
      <c r="CT25" s="16"/>
      <c r="CU25" s="16"/>
      <c r="CV25" s="16"/>
      <c r="CW25" s="16"/>
      <c r="CX25" s="16"/>
      <c r="CY25" s="16"/>
      <c r="CZ25" s="16"/>
      <c r="DA25" s="16"/>
      <c r="DB25" s="16"/>
      <c r="DC25" s="16"/>
      <c r="DD25" s="16"/>
      <c r="DE25" s="16"/>
      <c r="DF25" s="16"/>
      <c r="DG25" s="16"/>
      <c r="DH25" s="16"/>
      <c r="DI25" s="16"/>
      <c r="DJ25" s="16"/>
      <c r="DK25" s="16"/>
      <c r="DL25" s="16"/>
      <c r="DM25" s="16"/>
      <c r="DN25" s="16"/>
      <c r="DO25" s="16"/>
      <c r="DP25" s="16"/>
      <c r="DQ25" s="16"/>
      <c r="DR25" s="16"/>
      <c r="DS25" s="16"/>
      <c r="DT25" s="16"/>
      <c r="DU25" s="16"/>
      <c r="DV25" s="16"/>
      <c r="DW25" s="16"/>
      <c r="DX25" s="16"/>
      <c r="DY25" s="16"/>
      <c r="DZ25" s="16"/>
      <c r="EA25" s="16"/>
      <c r="EB25" s="16"/>
      <c r="EC25" s="16"/>
      <c r="ED25" s="16"/>
      <c r="EE25" s="16"/>
      <c r="EF25" s="16"/>
      <c r="EG25" s="16"/>
      <c r="EH25" s="16"/>
      <c r="EI25" s="16"/>
      <c r="EJ25" s="16"/>
      <c r="EK25" s="16"/>
      <c r="EL25" s="16"/>
      <c r="EM25" s="16"/>
      <c r="EN25" s="16"/>
      <c r="EO25" s="16"/>
      <c r="EP25" s="16"/>
      <c r="EQ25" s="16"/>
      <c r="ER25" s="16"/>
      <c r="ES25" s="16"/>
      <c r="ET25" s="16"/>
      <c r="EU25" s="16"/>
      <c r="EV25" s="16"/>
      <c r="EW25" s="16"/>
      <c r="EX25" s="16"/>
      <c r="EY25" s="16"/>
      <c r="EZ25" s="16"/>
      <c r="FA25" s="16"/>
      <c r="FB25" s="16"/>
      <c r="FC25" s="16"/>
      <c r="FD25" s="16"/>
      <c r="FE25" s="16"/>
    </row>
    <row r="26" spans="1:161" s="9" customFormat="1" ht="57" customHeight="1" x14ac:dyDescent="0.2">
      <c r="A26" s="10"/>
      <c r="B26" s="21" t="s">
        <v>26</v>
      </c>
      <c r="C26" s="21"/>
      <c r="D26" s="21"/>
      <c r="E26" s="21"/>
      <c r="F26" s="21"/>
      <c r="G26" s="21"/>
      <c r="H26" s="21"/>
      <c r="I26" s="21"/>
      <c r="J26" s="21"/>
      <c r="K26" s="21"/>
      <c r="L26" s="21"/>
      <c r="M26" s="21"/>
      <c r="N26" s="21"/>
      <c r="O26" s="21"/>
      <c r="P26" s="21"/>
      <c r="Q26" s="22"/>
      <c r="R26" s="10"/>
      <c r="S26" s="19" t="s">
        <v>12</v>
      </c>
      <c r="T26" s="19"/>
      <c r="U26" s="19"/>
      <c r="V26" s="19"/>
      <c r="W26" s="19"/>
      <c r="X26" s="19"/>
      <c r="Y26" s="19"/>
      <c r="Z26" s="19"/>
      <c r="AA26" s="19"/>
      <c r="AB26" s="19"/>
      <c r="AC26" s="19"/>
      <c r="AD26" s="19"/>
      <c r="AE26" s="19"/>
      <c r="AF26" s="19"/>
      <c r="AG26" s="19"/>
      <c r="AH26" s="19"/>
      <c r="AI26" s="20"/>
      <c r="AJ26" s="16"/>
      <c r="AK26" s="16"/>
      <c r="AL26" s="16"/>
      <c r="AM26" s="16"/>
      <c r="AN26" s="16"/>
      <c r="AO26" s="16"/>
      <c r="AP26" s="16"/>
      <c r="AQ26" s="16"/>
      <c r="AR26" s="16"/>
      <c r="AS26" s="16"/>
      <c r="AT26" s="16"/>
      <c r="AU26" s="16"/>
      <c r="AV26" s="16"/>
      <c r="AW26" s="16"/>
      <c r="AX26" s="16"/>
      <c r="AY26" s="16"/>
      <c r="AZ26" s="16"/>
      <c r="BA26" s="16"/>
      <c r="BB26" s="16"/>
      <c r="BC26" s="16"/>
      <c r="BD26" s="16"/>
      <c r="BE26" s="16"/>
      <c r="BF26" s="16"/>
      <c r="BG26" s="16"/>
      <c r="BH26" s="16"/>
      <c r="BI26" s="16"/>
      <c r="BJ26" s="16"/>
      <c r="BK26" s="16"/>
      <c r="BL26" s="16"/>
      <c r="BM26" s="16"/>
      <c r="BN26" s="16"/>
      <c r="BO26" s="16"/>
      <c r="BP26" s="16"/>
      <c r="BQ26" s="16"/>
      <c r="BR26" s="16"/>
      <c r="BS26" s="16"/>
      <c r="BT26" s="16"/>
      <c r="BU26" s="16"/>
      <c r="BV26" s="16"/>
      <c r="BW26" s="16"/>
      <c r="BX26" s="16"/>
      <c r="BY26" s="16"/>
      <c r="BZ26" s="16"/>
      <c r="CA26" s="16"/>
      <c r="CB26" s="16"/>
      <c r="CC26" s="16"/>
      <c r="CD26" s="16"/>
      <c r="CE26" s="16"/>
      <c r="CF26" s="16"/>
      <c r="CG26" s="16"/>
      <c r="CH26" s="16"/>
      <c r="CI26" s="16"/>
      <c r="CJ26" s="16"/>
      <c r="CK26" s="16"/>
      <c r="CL26" s="16"/>
      <c r="CM26" s="16"/>
      <c r="CN26" s="16"/>
      <c r="CO26" s="16"/>
      <c r="CP26" s="16"/>
      <c r="CQ26" s="16"/>
      <c r="CR26" s="16"/>
      <c r="CS26" s="16"/>
      <c r="CT26" s="16"/>
      <c r="CU26" s="16"/>
      <c r="CV26" s="16"/>
      <c r="CW26" s="16"/>
      <c r="CX26" s="16"/>
      <c r="CY26" s="16"/>
      <c r="CZ26" s="16"/>
      <c r="DA26" s="16"/>
      <c r="DB26" s="16"/>
      <c r="DC26" s="16"/>
      <c r="DD26" s="16"/>
      <c r="DE26" s="16"/>
      <c r="DF26" s="16"/>
      <c r="DG26" s="16"/>
      <c r="DH26" s="16"/>
      <c r="DI26" s="16"/>
      <c r="DJ26" s="16"/>
      <c r="DK26" s="16"/>
      <c r="DL26" s="16"/>
      <c r="DM26" s="16"/>
      <c r="DN26" s="16"/>
      <c r="DO26" s="16"/>
      <c r="DP26" s="16"/>
      <c r="DQ26" s="16"/>
      <c r="DR26" s="16"/>
      <c r="DS26" s="16"/>
      <c r="DT26" s="16"/>
      <c r="DU26" s="16"/>
      <c r="DV26" s="16"/>
      <c r="DW26" s="16"/>
      <c r="DX26" s="16"/>
      <c r="DY26" s="16"/>
      <c r="DZ26" s="16"/>
      <c r="EA26" s="16"/>
      <c r="EB26" s="16"/>
      <c r="EC26" s="16"/>
      <c r="ED26" s="16"/>
      <c r="EE26" s="16"/>
      <c r="EF26" s="16"/>
      <c r="EG26" s="16"/>
      <c r="EH26" s="16"/>
      <c r="EI26" s="16"/>
      <c r="EJ26" s="16"/>
      <c r="EK26" s="16"/>
      <c r="EL26" s="16"/>
      <c r="EM26" s="16"/>
      <c r="EN26" s="16"/>
      <c r="EO26" s="16"/>
      <c r="EP26" s="16"/>
      <c r="EQ26" s="16"/>
      <c r="ER26" s="16"/>
      <c r="ES26" s="16"/>
      <c r="ET26" s="16"/>
      <c r="EU26" s="16"/>
      <c r="EV26" s="16"/>
      <c r="EW26" s="16"/>
      <c r="EX26" s="16"/>
      <c r="EY26" s="16"/>
      <c r="EZ26" s="16"/>
      <c r="FA26" s="16"/>
      <c r="FB26" s="16"/>
      <c r="FC26" s="16"/>
      <c r="FD26" s="16"/>
      <c r="FE26" s="16"/>
    </row>
    <row r="27" spans="1:161" s="9" customFormat="1" ht="39.75" customHeight="1" x14ac:dyDescent="0.2">
      <c r="A27" s="10"/>
      <c r="B27" s="17"/>
      <c r="C27" s="17"/>
      <c r="D27" s="17"/>
      <c r="E27" s="17"/>
      <c r="F27" s="17"/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8"/>
      <c r="R27" s="10"/>
      <c r="S27" s="19" t="s">
        <v>13</v>
      </c>
      <c r="T27" s="19"/>
      <c r="U27" s="19"/>
      <c r="V27" s="19"/>
      <c r="W27" s="19"/>
      <c r="X27" s="19"/>
      <c r="Y27" s="19"/>
      <c r="Z27" s="19"/>
      <c r="AA27" s="19"/>
      <c r="AB27" s="19"/>
      <c r="AC27" s="19"/>
      <c r="AD27" s="19"/>
      <c r="AE27" s="19"/>
      <c r="AF27" s="19"/>
      <c r="AG27" s="19"/>
      <c r="AH27" s="19"/>
      <c r="AI27" s="20"/>
      <c r="AJ27" s="16"/>
      <c r="AK27" s="16"/>
      <c r="AL27" s="16"/>
      <c r="AM27" s="16"/>
      <c r="AN27" s="16"/>
      <c r="AO27" s="16"/>
      <c r="AP27" s="16"/>
      <c r="AQ27" s="16"/>
      <c r="AR27" s="16"/>
      <c r="AS27" s="16"/>
      <c r="AT27" s="16"/>
      <c r="AU27" s="16"/>
      <c r="AV27" s="16"/>
      <c r="AW27" s="16"/>
      <c r="AX27" s="16"/>
      <c r="AY27" s="16"/>
      <c r="AZ27" s="16"/>
      <c r="BA27" s="16"/>
      <c r="BB27" s="16"/>
      <c r="BC27" s="16"/>
      <c r="BD27" s="16"/>
      <c r="BE27" s="16"/>
      <c r="BF27" s="16"/>
      <c r="BG27" s="16"/>
      <c r="BH27" s="16"/>
      <c r="BI27" s="16"/>
      <c r="BJ27" s="16"/>
      <c r="BK27" s="16"/>
      <c r="BL27" s="16"/>
      <c r="BM27" s="16"/>
      <c r="BN27" s="16"/>
      <c r="BO27" s="16"/>
      <c r="BP27" s="16"/>
      <c r="BQ27" s="16"/>
      <c r="BR27" s="16"/>
      <c r="BS27" s="16"/>
      <c r="BT27" s="16"/>
      <c r="BU27" s="16"/>
      <c r="BV27" s="16"/>
      <c r="BW27" s="16"/>
      <c r="BX27" s="16"/>
      <c r="BY27" s="16"/>
      <c r="BZ27" s="16"/>
      <c r="CA27" s="16"/>
      <c r="CB27" s="16"/>
      <c r="CC27" s="16"/>
      <c r="CD27" s="16"/>
      <c r="CE27" s="16"/>
      <c r="CF27" s="16"/>
      <c r="CG27" s="16"/>
      <c r="CH27" s="16"/>
      <c r="CI27" s="16"/>
      <c r="CJ27" s="16"/>
      <c r="CK27" s="16"/>
      <c r="CL27" s="16"/>
      <c r="CM27" s="16"/>
      <c r="CN27" s="16"/>
      <c r="CO27" s="16"/>
      <c r="CP27" s="16"/>
      <c r="CQ27" s="16"/>
      <c r="CR27" s="16"/>
      <c r="CS27" s="16"/>
      <c r="CT27" s="16"/>
      <c r="CU27" s="16"/>
      <c r="CV27" s="16"/>
      <c r="CW27" s="16"/>
      <c r="CX27" s="16"/>
      <c r="CY27" s="16"/>
      <c r="CZ27" s="16"/>
      <c r="DA27" s="16"/>
      <c r="DB27" s="16"/>
      <c r="DC27" s="16"/>
      <c r="DD27" s="16"/>
      <c r="DE27" s="16"/>
      <c r="DF27" s="16"/>
      <c r="DG27" s="16"/>
      <c r="DH27" s="16"/>
      <c r="DI27" s="16"/>
      <c r="DJ27" s="16"/>
      <c r="DK27" s="16"/>
      <c r="DL27" s="16"/>
      <c r="DM27" s="16"/>
      <c r="DN27" s="16"/>
      <c r="DO27" s="16"/>
      <c r="DP27" s="16"/>
      <c r="DQ27" s="16"/>
      <c r="DR27" s="16"/>
      <c r="DS27" s="16"/>
      <c r="DT27" s="16"/>
      <c r="DU27" s="16"/>
      <c r="DV27" s="16"/>
      <c r="DW27" s="16"/>
      <c r="DX27" s="16"/>
      <c r="DY27" s="16"/>
      <c r="DZ27" s="16"/>
      <c r="EA27" s="16"/>
      <c r="EB27" s="16"/>
      <c r="EC27" s="16"/>
      <c r="ED27" s="16"/>
      <c r="EE27" s="16"/>
      <c r="EF27" s="16"/>
      <c r="EG27" s="16"/>
      <c r="EH27" s="16"/>
      <c r="EI27" s="16"/>
      <c r="EJ27" s="16"/>
      <c r="EK27" s="16"/>
      <c r="EL27" s="16"/>
      <c r="EM27" s="16"/>
      <c r="EN27" s="16"/>
      <c r="EO27" s="16"/>
      <c r="EP27" s="16"/>
      <c r="EQ27" s="16"/>
      <c r="ER27" s="16"/>
      <c r="ES27" s="16"/>
      <c r="ET27" s="16"/>
      <c r="EU27" s="16"/>
      <c r="EV27" s="16"/>
      <c r="EW27" s="16"/>
      <c r="EX27" s="16"/>
      <c r="EY27" s="16"/>
      <c r="EZ27" s="16"/>
      <c r="FA27" s="16"/>
      <c r="FB27" s="16"/>
      <c r="FC27" s="16"/>
      <c r="FD27" s="16"/>
      <c r="FE27" s="16"/>
    </row>
    <row r="28" spans="1:161" s="9" customFormat="1" ht="39.75" customHeight="1" x14ac:dyDescent="0.2">
      <c r="A28" s="10"/>
      <c r="B28" s="17"/>
      <c r="C28" s="17"/>
      <c r="D28" s="17"/>
      <c r="E28" s="17"/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8"/>
      <c r="R28" s="10"/>
      <c r="S28" s="19" t="s">
        <v>14</v>
      </c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20"/>
      <c r="AJ28" s="16"/>
      <c r="AK28" s="16"/>
      <c r="AL28" s="16"/>
      <c r="AM28" s="16"/>
      <c r="AN28" s="16"/>
      <c r="AO28" s="16"/>
      <c r="AP28" s="16"/>
      <c r="AQ28" s="16"/>
      <c r="AR28" s="16"/>
      <c r="AS28" s="16"/>
      <c r="AT28" s="16"/>
      <c r="AU28" s="16"/>
      <c r="AV28" s="16"/>
      <c r="AW28" s="16"/>
      <c r="AX28" s="16"/>
      <c r="AY28" s="16"/>
      <c r="AZ28" s="16"/>
      <c r="BA28" s="16"/>
      <c r="BB28" s="16"/>
      <c r="BC28" s="16"/>
      <c r="BD28" s="16"/>
      <c r="BE28" s="16"/>
      <c r="BF28" s="16"/>
      <c r="BG28" s="16"/>
      <c r="BH28" s="16"/>
      <c r="BI28" s="16"/>
      <c r="BJ28" s="16"/>
      <c r="BK28" s="16"/>
      <c r="BL28" s="16"/>
      <c r="BM28" s="16"/>
      <c r="BN28" s="16"/>
      <c r="BO28" s="16"/>
      <c r="BP28" s="16"/>
      <c r="BQ28" s="16"/>
      <c r="BR28" s="16"/>
      <c r="BS28" s="16"/>
      <c r="BT28" s="16"/>
      <c r="BU28" s="16"/>
      <c r="BV28" s="16"/>
      <c r="BW28" s="16"/>
      <c r="BX28" s="16"/>
      <c r="BY28" s="16"/>
      <c r="BZ28" s="16"/>
      <c r="CA28" s="16"/>
      <c r="CB28" s="16"/>
      <c r="CC28" s="16"/>
      <c r="CD28" s="16"/>
      <c r="CE28" s="16"/>
      <c r="CF28" s="16"/>
      <c r="CG28" s="16"/>
      <c r="CH28" s="16"/>
      <c r="CI28" s="16"/>
      <c r="CJ28" s="16"/>
      <c r="CK28" s="16"/>
      <c r="CL28" s="16"/>
      <c r="CM28" s="16"/>
      <c r="CN28" s="16"/>
      <c r="CO28" s="16"/>
      <c r="CP28" s="16"/>
      <c r="CQ28" s="16"/>
      <c r="CR28" s="16"/>
      <c r="CS28" s="16"/>
      <c r="CT28" s="16"/>
      <c r="CU28" s="16"/>
      <c r="CV28" s="16"/>
      <c r="CW28" s="16"/>
      <c r="CX28" s="16"/>
      <c r="CY28" s="16"/>
      <c r="CZ28" s="16"/>
      <c r="DA28" s="16"/>
      <c r="DB28" s="16"/>
      <c r="DC28" s="16"/>
      <c r="DD28" s="16"/>
      <c r="DE28" s="16"/>
      <c r="DF28" s="16"/>
      <c r="DG28" s="16"/>
      <c r="DH28" s="16"/>
      <c r="DI28" s="16"/>
      <c r="DJ28" s="16"/>
      <c r="DK28" s="16"/>
      <c r="DL28" s="16"/>
      <c r="DM28" s="16"/>
      <c r="DN28" s="16"/>
      <c r="DO28" s="16"/>
      <c r="DP28" s="16"/>
      <c r="DQ28" s="16"/>
      <c r="DR28" s="16"/>
      <c r="DS28" s="16"/>
      <c r="DT28" s="16"/>
      <c r="DU28" s="16"/>
      <c r="DV28" s="16"/>
      <c r="DW28" s="16"/>
      <c r="DX28" s="16"/>
      <c r="DY28" s="16"/>
      <c r="DZ28" s="16"/>
      <c r="EA28" s="16"/>
      <c r="EB28" s="16"/>
      <c r="EC28" s="16"/>
      <c r="ED28" s="16"/>
      <c r="EE28" s="16"/>
      <c r="EF28" s="16"/>
      <c r="EG28" s="16"/>
      <c r="EH28" s="16"/>
      <c r="EI28" s="16"/>
      <c r="EJ28" s="16"/>
      <c r="EK28" s="16"/>
      <c r="EL28" s="16"/>
      <c r="EM28" s="16"/>
      <c r="EN28" s="16"/>
      <c r="EO28" s="16"/>
      <c r="EP28" s="16"/>
      <c r="EQ28" s="16"/>
      <c r="ER28" s="16"/>
      <c r="ES28" s="16"/>
      <c r="ET28" s="16"/>
      <c r="EU28" s="16"/>
      <c r="EV28" s="16"/>
      <c r="EW28" s="16"/>
      <c r="EX28" s="16"/>
      <c r="EY28" s="16"/>
      <c r="EZ28" s="16"/>
      <c r="FA28" s="16"/>
      <c r="FB28" s="16"/>
      <c r="FC28" s="16"/>
      <c r="FD28" s="16"/>
      <c r="FE28" s="16"/>
    </row>
    <row r="29" spans="1:161" s="9" customFormat="1" ht="53.25" customHeight="1" x14ac:dyDescent="0.2">
      <c r="A29" s="10"/>
      <c r="B29" s="17"/>
      <c r="C29" s="17"/>
      <c r="D29" s="17"/>
      <c r="E29" s="17"/>
      <c r="F29" s="17"/>
      <c r="G29" s="17"/>
      <c r="H29" s="17"/>
      <c r="I29" s="17"/>
      <c r="J29" s="17"/>
      <c r="K29" s="17"/>
      <c r="L29" s="17"/>
      <c r="M29" s="17"/>
      <c r="N29" s="17"/>
      <c r="O29" s="17"/>
      <c r="P29" s="17"/>
      <c r="Q29" s="18"/>
      <c r="R29" s="10"/>
      <c r="S29" s="19" t="s">
        <v>25</v>
      </c>
      <c r="T29" s="19"/>
      <c r="U29" s="19"/>
      <c r="V29" s="19"/>
      <c r="W29" s="19"/>
      <c r="X29" s="19"/>
      <c r="Y29" s="19"/>
      <c r="Z29" s="19"/>
      <c r="AA29" s="19"/>
      <c r="AB29" s="19"/>
      <c r="AC29" s="19"/>
      <c r="AD29" s="19"/>
      <c r="AE29" s="19"/>
      <c r="AF29" s="19"/>
      <c r="AG29" s="19"/>
      <c r="AH29" s="19"/>
      <c r="AI29" s="20"/>
      <c r="AJ29" s="16"/>
      <c r="AK29" s="16"/>
      <c r="AL29" s="16"/>
      <c r="AM29" s="16"/>
      <c r="AN29" s="16"/>
      <c r="AO29" s="16"/>
      <c r="AP29" s="16"/>
      <c r="AQ29" s="16"/>
      <c r="AR29" s="16"/>
      <c r="AS29" s="16"/>
      <c r="AT29" s="16"/>
      <c r="AU29" s="16"/>
      <c r="AV29" s="16"/>
      <c r="AW29" s="16"/>
      <c r="AX29" s="16"/>
      <c r="AY29" s="16"/>
      <c r="AZ29" s="16"/>
      <c r="BA29" s="16"/>
      <c r="BB29" s="16"/>
      <c r="BC29" s="16"/>
      <c r="BD29" s="16"/>
      <c r="BE29" s="16"/>
      <c r="BF29" s="16"/>
      <c r="BG29" s="16"/>
      <c r="BH29" s="16"/>
      <c r="BI29" s="16"/>
      <c r="BJ29" s="16"/>
      <c r="BK29" s="16"/>
      <c r="BL29" s="16"/>
      <c r="BM29" s="16"/>
      <c r="BN29" s="16"/>
      <c r="BO29" s="16"/>
      <c r="BP29" s="16"/>
      <c r="BQ29" s="16"/>
      <c r="BR29" s="16"/>
      <c r="BS29" s="16"/>
      <c r="BT29" s="16"/>
      <c r="BU29" s="16"/>
      <c r="BV29" s="16"/>
      <c r="BW29" s="16"/>
      <c r="BX29" s="16"/>
      <c r="BY29" s="16"/>
      <c r="BZ29" s="16"/>
      <c r="CA29" s="16"/>
      <c r="CB29" s="16"/>
      <c r="CC29" s="16"/>
      <c r="CD29" s="16"/>
      <c r="CE29" s="16"/>
      <c r="CF29" s="16"/>
      <c r="CG29" s="16"/>
      <c r="CH29" s="16"/>
      <c r="CI29" s="16"/>
      <c r="CJ29" s="16"/>
      <c r="CK29" s="16"/>
      <c r="CL29" s="16"/>
      <c r="CM29" s="16"/>
      <c r="CN29" s="16"/>
      <c r="CO29" s="16"/>
      <c r="CP29" s="16"/>
      <c r="CQ29" s="16"/>
      <c r="CR29" s="16"/>
      <c r="CS29" s="16"/>
      <c r="CT29" s="16"/>
      <c r="CU29" s="16"/>
      <c r="CV29" s="16"/>
      <c r="CW29" s="16"/>
      <c r="CX29" s="16"/>
      <c r="CY29" s="16"/>
      <c r="CZ29" s="16"/>
      <c r="DA29" s="16"/>
      <c r="DB29" s="16"/>
      <c r="DC29" s="16"/>
      <c r="DD29" s="16"/>
      <c r="DE29" s="16"/>
      <c r="DF29" s="16"/>
      <c r="DG29" s="16"/>
      <c r="DH29" s="16"/>
      <c r="DI29" s="16"/>
      <c r="DJ29" s="16"/>
      <c r="DK29" s="16"/>
      <c r="DL29" s="16"/>
      <c r="DM29" s="16"/>
      <c r="DN29" s="16"/>
      <c r="DO29" s="16"/>
      <c r="DP29" s="16"/>
      <c r="DQ29" s="16"/>
      <c r="DR29" s="16"/>
      <c r="DS29" s="16"/>
      <c r="DT29" s="16"/>
      <c r="DU29" s="16"/>
      <c r="DV29" s="16"/>
      <c r="DW29" s="16"/>
      <c r="DX29" s="16"/>
      <c r="DY29" s="16"/>
      <c r="DZ29" s="16"/>
      <c r="EA29" s="16"/>
      <c r="EB29" s="16"/>
      <c r="EC29" s="16"/>
      <c r="ED29" s="16"/>
      <c r="EE29" s="16"/>
      <c r="EF29" s="16"/>
      <c r="EG29" s="16"/>
      <c r="EH29" s="16"/>
      <c r="EI29" s="16"/>
      <c r="EJ29" s="16"/>
      <c r="EK29" s="16"/>
      <c r="EL29" s="16"/>
      <c r="EM29" s="16"/>
      <c r="EN29" s="16"/>
      <c r="EO29" s="16"/>
      <c r="EP29" s="16"/>
      <c r="EQ29" s="16"/>
      <c r="ER29" s="16"/>
      <c r="ES29" s="16"/>
      <c r="ET29" s="16"/>
      <c r="EU29" s="16"/>
      <c r="EV29" s="16"/>
      <c r="EW29" s="16"/>
      <c r="EX29" s="16"/>
      <c r="EY29" s="16"/>
      <c r="EZ29" s="16"/>
      <c r="FA29" s="16"/>
      <c r="FB29" s="16"/>
      <c r="FC29" s="16"/>
      <c r="FD29" s="16"/>
      <c r="FE29" s="16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4" t="s">
        <v>27</v>
      </c>
      <c r="B32" s="15"/>
      <c r="C32" s="15"/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/>
      <c r="BA32" s="15"/>
      <c r="BB32" s="15"/>
      <c r="BC32" s="15"/>
      <c r="BD32" s="15"/>
      <c r="BE32" s="15"/>
      <c r="BF32" s="15"/>
      <c r="BG32" s="15"/>
      <c r="BH32" s="15"/>
      <c r="BI32" s="15"/>
      <c r="BJ32" s="15"/>
      <c r="BK32" s="15"/>
      <c r="BL32" s="15"/>
      <c r="BM32" s="15"/>
      <c r="BN32" s="15"/>
      <c r="BO32" s="15"/>
      <c r="BP32" s="15"/>
      <c r="BQ32" s="15"/>
      <c r="BR32" s="15"/>
      <c r="BS32" s="15"/>
      <c r="BT32" s="15"/>
      <c r="BU32" s="15"/>
      <c r="BV32" s="15"/>
      <c r="BW32" s="15"/>
      <c r="BX32" s="15"/>
      <c r="BY32" s="15"/>
      <c r="BZ32" s="15"/>
      <c r="CA32" s="15"/>
      <c r="CB32" s="15"/>
      <c r="CC32" s="15"/>
      <c r="CD32" s="15"/>
      <c r="CE32" s="15"/>
      <c r="CF32" s="15"/>
      <c r="CG32" s="15"/>
      <c r="CH32" s="15"/>
      <c r="CI32" s="15"/>
      <c r="CJ32" s="15"/>
      <c r="CK32" s="15"/>
      <c r="CL32" s="15"/>
      <c r="CM32" s="15"/>
      <c r="CN32" s="15"/>
      <c r="CO32" s="15"/>
      <c r="CP32" s="15"/>
      <c r="CQ32" s="15"/>
      <c r="CR32" s="15"/>
      <c r="CS32" s="15"/>
      <c r="CT32" s="15"/>
      <c r="CU32" s="15"/>
      <c r="CV32" s="15"/>
      <c r="CW32" s="15"/>
      <c r="CX32" s="15"/>
      <c r="CY32" s="15"/>
      <c r="CZ32" s="15"/>
      <c r="DA32" s="15"/>
      <c r="DB32" s="15"/>
      <c r="DC32" s="15"/>
      <c r="DD32" s="15"/>
      <c r="DE32" s="15"/>
      <c r="DF32" s="15"/>
      <c r="DG32" s="15"/>
      <c r="DH32" s="15"/>
      <c r="DI32" s="15"/>
      <c r="DJ32" s="15"/>
      <c r="DK32" s="15"/>
      <c r="DL32" s="15"/>
      <c r="DM32" s="15"/>
      <c r="DN32" s="15"/>
      <c r="DO32" s="15"/>
      <c r="DP32" s="15"/>
      <c r="DQ32" s="15"/>
      <c r="DR32" s="15"/>
      <c r="DS32" s="15"/>
      <c r="DT32" s="15"/>
      <c r="DU32" s="15"/>
      <c r="DV32" s="15"/>
      <c r="DW32" s="15"/>
      <c r="DX32" s="15"/>
      <c r="DY32" s="15"/>
      <c r="DZ32" s="15"/>
      <c r="EA32" s="15"/>
      <c r="EB32" s="15"/>
      <c r="EC32" s="15"/>
      <c r="ED32" s="15"/>
      <c r="EE32" s="15"/>
      <c r="EF32" s="15"/>
      <c r="EG32" s="15"/>
      <c r="EH32" s="15"/>
      <c r="EI32" s="15"/>
      <c r="EJ32" s="15"/>
      <c r="EK32" s="15"/>
      <c r="EL32" s="15"/>
      <c r="EM32" s="15"/>
      <c r="EN32" s="15"/>
      <c r="EO32" s="15"/>
      <c r="EP32" s="15"/>
      <c r="EQ32" s="15"/>
      <c r="ER32" s="15"/>
      <c r="ES32" s="15"/>
      <c r="ET32" s="15"/>
      <c r="EU32" s="15"/>
      <c r="EV32" s="15"/>
      <c r="EW32" s="15"/>
      <c r="EX32" s="15"/>
      <c r="EY32" s="15"/>
      <c r="EZ32" s="15"/>
      <c r="FA32" s="15"/>
      <c r="FB32" s="15"/>
      <c r="FC32" s="15"/>
      <c r="FD32" s="15"/>
      <c r="FE32" s="15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0" zoomScaleNormal="100" zoomScaleSheetLayoutView="100" workbookViewId="0">
      <selection activeCell="FX27" sqref="FX27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58" t="s">
        <v>7</v>
      </c>
      <c r="B6" s="58"/>
      <c r="C6" s="58"/>
      <c r="D6" s="58"/>
      <c r="E6" s="58"/>
      <c r="F6" s="58"/>
      <c r="G6" s="58"/>
      <c r="H6" s="58"/>
      <c r="I6" s="58"/>
      <c r="J6" s="58"/>
      <c r="K6" s="58"/>
      <c r="L6" s="58"/>
      <c r="M6" s="58"/>
      <c r="N6" s="58"/>
      <c r="O6" s="58"/>
      <c r="P6" s="58"/>
      <c r="Q6" s="58"/>
      <c r="R6" s="58"/>
      <c r="S6" s="58"/>
      <c r="T6" s="58"/>
      <c r="U6" s="58"/>
      <c r="V6" s="58"/>
      <c r="W6" s="58"/>
      <c r="X6" s="58"/>
      <c r="Y6" s="58"/>
      <c r="Z6" s="58"/>
      <c r="AA6" s="58"/>
      <c r="AB6" s="58"/>
      <c r="AC6" s="58"/>
      <c r="AD6" s="58"/>
      <c r="AE6" s="58"/>
      <c r="AF6" s="58"/>
      <c r="AG6" s="58"/>
      <c r="AH6" s="58"/>
      <c r="AI6" s="58"/>
      <c r="AJ6" s="58"/>
      <c r="AK6" s="58"/>
      <c r="AL6" s="58"/>
      <c r="AM6" s="58"/>
      <c r="AN6" s="58"/>
      <c r="AO6" s="58"/>
      <c r="AP6" s="58"/>
      <c r="AQ6" s="58"/>
      <c r="AR6" s="58"/>
      <c r="AS6" s="58"/>
      <c r="AT6" s="58"/>
      <c r="AU6" s="58"/>
      <c r="AV6" s="58"/>
      <c r="AW6" s="58"/>
      <c r="AX6" s="58"/>
      <c r="AY6" s="58"/>
      <c r="AZ6" s="58"/>
      <c r="BA6" s="58"/>
      <c r="BB6" s="58"/>
      <c r="BC6" s="58"/>
      <c r="BD6" s="58"/>
      <c r="BE6" s="58"/>
      <c r="BF6" s="58"/>
      <c r="BG6" s="58"/>
      <c r="BH6" s="58"/>
      <c r="BI6" s="58"/>
      <c r="BJ6" s="58"/>
      <c r="BK6" s="58"/>
      <c r="BL6" s="58"/>
      <c r="BM6" s="58"/>
      <c r="BN6" s="58"/>
      <c r="BO6" s="58"/>
      <c r="BP6" s="58"/>
      <c r="BQ6" s="58"/>
      <c r="BR6" s="58"/>
      <c r="BS6" s="58"/>
      <c r="BT6" s="58"/>
      <c r="BU6" s="58"/>
      <c r="BV6" s="58"/>
      <c r="BW6" s="58"/>
      <c r="BX6" s="58"/>
      <c r="BY6" s="58"/>
      <c r="BZ6" s="58"/>
      <c r="CA6" s="58"/>
      <c r="CB6" s="58"/>
      <c r="CC6" s="58"/>
      <c r="CD6" s="58"/>
      <c r="CE6" s="58"/>
      <c r="CF6" s="58"/>
      <c r="CG6" s="58"/>
      <c r="CH6" s="58"/>
      <c r="CI6" s="58"/>
      <c r="CJ6" s="58"/>
      <c r="CK6" s="58"/>
      <c r="CL6" s="58"/>
      <c r="CM6" s="58"/>
      <c r="CN6" s="58"/>
      <c r="CO6" s="58"/>
      <c r="CP6" s="58"/>
      <c r="CQ6" s="58"/>
      <c r="CR6" s="58"/>
      <c r="CS6" s="58"/>
      <c r="CT6" s="58"/>
      <c r="CU6" s="58"/>
      <c r="CV6" s="58"/>
      <c r="CW6" s="58"/>
      <c r="CX6" s="58"/>
      <c r="CY6" s="58"/>
      <c r="CZ6" s="58"/>
      <c r="DA6" s="58"/>
      <c r="DB6" s="58"/>
      <c r="DC6" s="58"/>
      <c r="DD6" s="58"/>
      <c r="DE6" s="58"/>
      <c r="DF6" s="58"/>
      <c r="DG6" s="58"/>
      <c r="DH6" s="58"/>
      <c r="DI6" s="58"/>
      <c r="DJ6" s="58"/>
      <c r="DK6" s="58"/>
      <c r="DL6" s="58"/>
      <c r="DM6" s="58"/>
      <c r="DN6" s="58"/>
      <c r="DO6" s="58"/>
      <c r="DP6" s="58"/>
      <c r="DQ6" s="58"/>
      <c r="DR6" s="58"/>
      <c r="DS6" s="58"/>
      <c r="DT6" s="58"/>
      <c r="DU6" s="58"/>
      <c r="DV6" s="58"/>
      <c r="DW6" s="58"/>
      <c r="DX6" s="58"/>
      <c r="DY6" s="58"/>
      <c r="DZ6" s="58"/>
      <c r="EA6" s="58"/>
      <c r="EB6" s="58"/>
      <c r="EC6" s="58"/>
      <c r="ED6" s="58"/>
      <c r="EE6" s="58"/>
      <c r="EF6" s="58"/>
      <c r="EG6" s="58"/>
      <c r="EH6" s="58"/>
      <c r="EI6" s="58"/>
      <c r="EJ6" s="58"/>
      <c r="EK6" s="58"/>
      <c r="EL6" s="58"/>
      <c r="EM6" s="58"/>
      <c r="EN6" s="58"/>
      <c r="EO6" s="58"/>
      <c r="EP6" s="58"/>
      <c r="EQ6" s="58"/>
      <c r="ER6" s="58"/>
      <c r="ES6" s="58"/>
      <c r="ET6" s="58"/>
      <c r="EU6" s="58"/>
      <c r="EV6" s="58"/>
      <c r="EW6" s="58"/>
      <c r="EX6" s="58"/>
      <c r="EY6" s="58"/>
      <c r="EZ6" s="58"/>
      <c r="FA6" s="58"/>
      <c r="FB6" s="58"/>
      <c r="FC6" s="58"/>
      <c r="FD6" s="58"/>
      <c r="FE6" s="58"/>
    </row>
    <row r="7" spans="1:161" s="2" customFormat="1" ht="15.75" customHeight="1" x14ac:dyDescent="0.25">
      <c r="A7" s="58" t="s">
        <v>8</v>
      </c>
      <c r="B7" s="58"/>
      <c r="C7" s="58"/>
      <c r="D7" s="58"/>
      <c r="E7" s="58"/>
      <c r="F7" s="58"/>
      <c r="G7" s="58"/>
      <c r="H7" s="58"/>
      <c r="I7" s="58"/>
      <c r="J7" s="58"/>
      <c r="K7" s="58"/>
      <c r="L7" s="58"/>
      <c r="M7" s="58"/>
      <c r="N7" s="58"/>
      <c r="O7" s="58"/>
      <c r="P7" s="58"/>
      <c r="Q7" s="58"/>
      <c r="R7" s="58"/>
      <c r="S7" s="58"/>
      <c r="T7" s="58"/>
      <c r="U7" s="58"/>
      <c r="V7" s="58"/>
      <c r="W7" s="58"/>
      <c r="X7" s="58"/>
      <c r="Y7" s="58"/>
      <c r="Z7" s="58"/>
      <c r="AA7" s="58"/>
      <c r="AB7" s="58"/>
      <c r="AC7" s="58"/>
      <c r="AD7" s="58"/>
      <c r="AE7" s="58"/>
      <c r="AF7" s="58"/>
      <c r="AG7" s="58"/>
      <c r="AH7" s="58"/>
      <c r="AI7" s="58"/>
      <c r="AJ7" s="58"/>
      <c r="AK7" s="58"/>
      <c r="AL7" s="58"/>
      <c r="AM7" s="58"/>
      <c r="AN7" s="58"/>
      <c r="AO7" s="58"/>
      <c r="AP7" s="58"/>
      <c r="AQ7" s="58"/>
      <c r="AR7" s="58"/>
      <c r="AS7" s="58"/>
      <c r="AT7" s="58"/>
      <c r="AU7" s="58"/>
      <c r="AV7" s="58"/>
      <c r="AW7" s="58"/>
      <c r="AX7" s="58"/>
      <c r="AY7" s="58"/>
      <c r="AZ7" s="58"/>
      <c r="BA7" s="58"/>
      <c r="BB7" s="58"/>
      <c r="BC7" s="58"/>
      <c r="BD7" s="58"/>
      <c r="BE7" s="58"/>
      <c r="BF7" s="58"/>
      <c r="BG7" s="58"/>
      <c r="BH7" s="58"/>
      <c r="BI7" s="58"/>
      <c r="BJ7" s="58"/>
      <c r="BK7" s="58"/>
      <c r="BL7" s="58"/>
      <c r="BM7" s="58"/>
      <c r="BN7" s="58"/>
      <c r="BO7" s="58"/>
      <c r="BP7" s="58"/>
      <c r="BQ7" s="58"/>
      <c r="BR7" s="58"/>
      <c r="BS7" s="58"/>
      <c r="BT7" s="58"/>
      <c r="BU7" s="58"/>
      <c r="BV7" s="58"/>
      <c r="BW7" s="58"/>
      <c r="BX7" s="58"/>
      <c r="BY7" s="58"/>
      <c r="BZ7" s="58"/>
      <c r="CA7" s="58"/>
      <c r="CB7" s="58"/>
      <c r="CC7" s="58"/>
      <c r="CD7" s="58"/>
      <c r="CE7" s="58"/>
      <c r="CF7" s="58"/>
      <c r="CG7" s="58"/>
      <c r="CH7" s="58"/>
      <c r="CI7" s="58"/>
      <c r="CJ7" s="58"/>
      <c r="CK7" s="58"/>
      <c r="CL7" s="58"/>
      <c r="CM7" s="58"/>
      <c r="CN7" s="58"/>
      <c r="CO7" s="58"/>
      <c r="CP7" s="58"/>
      <c r="CQ7" s="58"/>
      <c r="CR7" s="58"/>
      <c r="CS7" s="58"/>
      <c r="CT7" s="58"/>
      <c r="CU7" s="58"/>
      <c r="CV7" s="58"/>
      <c r="CW7" s="58"/>
      <c r="CX7" s="58"/>
      <c r="CY7" s="58"/>
      <c r="CZ7" s="58"/>
      <c r="DA7" s="58"/>
      <c r="DB7" s="58"/>
      <c r="DC7" s="58"/>
      <c r="DD7" s="58"/>
      <c r="DE7" s="58"/>
      <c r="DF7" s="58"/>
      <c r="DG7" s="58"/>
      <c r="DH7" s="58"/>
      <c r="DI7" s="58"/>
      <c r="DJ7" s="58"/>
      <c r="DK7" s="58"/>
      <c r="DL7" s="58"/>
      <c r="DM7" s="58"/>
      <c r="DN7" s="58"/>
      <c r="DO7" s="58"/>
      <c r="DP7" s="58"/>
      <c r="DQ7" s="58"/>
      <c r="DR7" s="58"/>
      <c r="DS7" s="58"/>
      <c r="DT7" s="58"/>
      <c r="DU7" s="58"/>
      <c r="DV7" s="58"/>
      <c r="DW7" s="58"/>
      <c r="DX7" s="58"/>
      <c r="DY7" s="58"/>
      <c r="DZ7" s="58"/>
      <c r="EA7" s="58"/>
      <c r="EB7" s="58"/>
      <c r="EC7" s="58"/>
      <c r="ED7" s="58"/>
      <c r="EE7" s="58"/>
      <c r="EF7" s="58"/>
      <c r="EG7" s="58"/>
      <c r="EH7" s="58"/>
      <c r="EI7" s="58"/>
      <c r="EJ7" s="58"/>
      <c r="EK7" s="58"/>
      <c r="EL7" s="58"/>
      <c r="EM7" s="58"/>
      <c r="EN7" s="58"/>
      <c r="EO7" s="58"/>
      <c r="EP7" s="58"/>
      <c r="EQ7" s="58"/>
      <c r="ER7" s="58"/>
      <c r="ES7" s="58"/>
      <c r="ET7" s="58"/>
      <c r="EU7" s="58"/>
      <c r="EV7" s="58"/>
      <c r="EW7" s="58"/>
      <c r="EX7" s="58"/>
      <c r="EY7" s="58"/>
      <c r="EZ7" s="58"/>
      <c r="FA7" s="58"/>
      <c r="FB7" s="58"/>
      <c r="FC7" s="58"/>
      <c r="FD7" s="58"/>
      <c r="FE7" s="58"/>
    </row>
    <row r="8" spans="1:161" s="2" customFormat="1" ht="15.75" customHeight="1" x14ac:dyDescent="0.25">
      <c r="A8" s="58" t="s">
        <v>9</v>
      </c>
      <c r="B8" s="58"/>
      <c r="C8" s="58"/>
      <c r="D8" s="58"/>
      <c r="E8" s="58"/>
      <c r="F8" s="58"/>
      <c r="G8" s="58"/>
      <c r="H8" s="58"/>
      <c r="I8" s="58"/>
      <c r="J8" s="58"/>
      <c r="K8" s="58"/>
      <c r="L8" s="58"/>
      <c r="M8" s="58"/>
      <c r="N8" s="58"/>
      <c r="O8" s="58"/>
      <c r="P8" s="58"/>
      <c r="Q8" s="58"/>
      <c r="R8" s="58"/>
      <c r="S8" s="58"/>
      <c r="T8" s="58"/>
      <c r="U8" s="58"/>
      <c r="V8" s="58"/>
      <c r="W8" s="58"/>
      <c r="X8" s="58"/>
      <c r="Y8" s="58"/>
      <c r="Z8" s="58"/>
      <c r="AA8" s="58"/>
      <c r="AB8" s="58"/>
      <c r="AC8" s="58"/>
      <c r="AD8" s="58"/>
      <c r="AE8" s="58"/>
      <c r="AF8" s="58"/>
      <c r="AG8" s="58"/>
      <c r="AH8" s="58"/>
      <c r="AI8" s="58"/>
      <c r="AJ8" s="58"/>
      <c r="AK8" s="58"/>
      <c r="AL8" s="58"/>
      <c r="AM8" s="58"/>
      <c r="AN8" s="58"/>
      <c r="AO8" s="58"/>
      <c r="AP8" s="58"/>
      <c r="AQ8" s="58"/>
      <c r="AR8" s="58"/>
      <c r="AS8" s="58"/>
      <c r="AT8" s="58"/>
      <c r="AU8" s="58"/>
      <c r="AV8" s="58"/>
      <c r="AW8" s="58"/>
      <c r="AX8" s="58"/>
      <c r="AY8" s="58"/>
      <c r="AZ8" s="58"/>
      <c r="BA8" s="58"/>
      <c r="BB8" s="58"/>
      <c r="BC8" s="58"/>
      <c r="BD8" s="58"/>
      <c r="BE8" s="58"/>
      <c r="BF8" s="58"/>
      <c r="BG8" s="58"/>
      <c r="BH8" s="58"/>
      <c r="BI8" s="58"/>
      <c r="BJ8" s="58"/>
      <c r="BK8" s="58"/>
      <c r="BL8" s="58"/>
      <c r="BM8" s="58"/>
      <c r="BN8" s="58"/>
      <c r="BO8" s="58"/>
      <c r="BP8" s="58"/>
      <c r="BQ8" s="58"/>
      <c r="BR8" s="58"/>
      <c r="BS8" s="58"/>
      <c r="BT8" s="58"/>
      <c r="BU8" s="58"/>
      <c r="BV8" s="58"/>
      <c r="BW8" s="58"/>
      <c r="BX8" s="58"/>
      <c r="BY8" s="58"/>
      <c r="BZ8" s="58"/>
      <c r="CA8" s="58"/>
      <c r="CB8" s="58"/>
      <c r="CC8" s="58"/>
      <c r="CD8" s="58"/>
      <c r="CE8" s="58"/>
      <c r="CF8" s="58"/>
      <c r="CG8" s="58"/>
      <c r="CH8" s="58"/>
      <c r="CI8" s="58"/>
      <c r="CJ8" s="58"/>
      <c r="CK8" s="58"/>
      <c r="CL8" s="58"/>
      <c r="CM8" s="58"/>
      <c r="CN8" s="58"/>
      <c r="CO8" s="58"/>
      <c r="CP8" s="58"/>
      <c r="CQ8" s="58"/>
      <c r="CR8" s="58"/>
      <c r="CS8" s="58"/>
      <c r="CT8" s="58"/>
      <c r="CU8" s="58"/>
      <c r="CV8" s="58"/>
      <c r="CW8" s="58"/>
      <c r="CX8" s="58"/>
      <c r="CY8" s="58"/>
      <c r="CZ8" s="58"/>
      <c r="DA8" s="58"/>
      <c r="DB8" s="58"/>
      <c r="DC8" s="58"/>
      <c r="DD8" s="58"/>
      <c r="DE8" s="58"/>
      <c r="DF8" s="58"/>
      <c r="DG8" s="58"/>
      <c r="DH8" s="58"/>
      <c r="DI8" s="58"/>
      <c r="DJ8" s="58"/>
      <c r="DK8" s="58"/>
      <c r="DL8" s="58"/>
      <c r="DM8" s="58"/>
      <c r="DN8" s="58"/>
      <c r="DO8" s="58"/>
      <c r="DP8" s="58"/>
      <c r="DQ8" s="58"/>
      <c r="DR8" s="58"/>
      <c r="DS8" s="58"/>
      <c r="DT8" s="58"/>
      <c r="DU8" s="58"/>
      <c r="DV8" s="58"/>
      <c r="DW8" s="58"/>
      <c r="DX8" s="58"/>
      <c r="DY8" s="58"/>
      <c r="DZ8" s="58"/>
      <c r="EA8" s="58"/>
      <c r="EB8" s="58"/>
      <c r="EC8" s="58"/>
      <c r="ED8" s="58"/>
      <c r="EE8" s="58"/>
      <c r="EF8" s="58"/>
      <c r="EG8" s="58"/>
      <c r="EH8" s="58"/>
      <c r="EI8" s="58"/>
      <c r="EJ8" s="58"/>
      <c r="EK8" s="58"/>
      <c r="EL8" s="58"/>
      <c r="EM8" s="58"/>
      <c r="EN8" s="58"/>
      <c r="EO8" s="58"/>
      <c r="EP8" s="58"/>
      <c r="EQ8" s="58"/>
      <c r="ER8" s="58"/>
      <c r="ES8" s="58"/>
      <c r="ET8" s="58"/>
      <c r="EU8" s="58"/>
      <c r="EV8" s="58"/>
      <c r="EW8" s="58"/>
      <c r="EX8" s="58"/>
      <c r="EY8" s="58"/>
      <c r="EZ8" s="58"/>
      <c r="FA8" s="58"/>
      <c r="FB8" s="58"/>
      <c r="FC8" s="58"/>
      <c r="FD8" s="58"/>
      <c r="FE8" s="58"/>
    </row>
    <row r="10" spans="1:161" s="2" customFormat="1" ht="15.75" x14ac:dyDescent="0.25">
      <c r="A10" s="59" t="s">
        <v>10</v>
      </c>
      <c r="B10" s="59"/>
      <c r="C10" s="59"/>
      <c r="D10" s="59"/>
      <c r="E10" s="59"/>
      <c r="F10" s="59"/>
      <c r="G10" s="59"/>
      <c r="H10" s="59"/>
      <c r="I10" s="59"/>
      <c r="J10" s="59"/>
      <c r="K10" s="59"/>
      <c r="L10" s="59"/>
      <c r="M10" s="59"/>
      <c r="N10" s="59"/>
      <c r="O10" s="59"/>
      <c r="P10" s="59"/>
      <c r="Q10" s="59"/>
      <c r="R10" s="59"/>
      <c r="S10" s="59"/>
      <c r="T10" s="59"/>
      <c r="U10" s="59"/>
      <c r="V10" s="59"/>
      <c r="W10" s="59"/>
      <c r="X10" s="59"/>
      <c r="Y10" s="59"/>
      <c r="Z10" s="59"/>
      <c r="AA10" s="59"/>
      <c r="AB10" s="59"/>
      <c r="AC10" s="59"/>
      <c r="AD10" s="59"/>
      <c r="AE10" s="59"/>
      <c r="AF10" s="59"/>
      <c r="AG10" s="59"/>
      <c r="AH10" s="59"/>
      <c r="AI10" s="59"/>
      <c r="AJ10" s="59"/>
      <c r="AK10" s="59"/>
      <c r="AL10" s="59"/>
      <c r="AM10" s="59"/>
      <c r="AN10" s="59"/>
      <c r="AO10" s="59"/>
      <c r="AP10" s="59"/>
      <c r="AQ10" s="59"/>
      <c r="AR10" s="59"/>
      <c r="AS10" s="59"/>
      <c r="AT10" s="59"/>
      <c r="AU10" s="59"/>
      <c r="AV10" s="59"/>
      <c r="AW10" s="59"/>
      <c r="AX10" s="59"/>
      <c r="AY10" s="59"/>
      <c r="AZ10" s="59"/>
      <c r="BA10" s="59"/>
      <c r="BB10" s="59"/>
      <c r="BC10" s="59"/>
      <c r="BD10" s="59"/>
      <c r="BE10" s="59"/>
      <c r="BF10" s="59"/>
      <c r="BG10" s="59"/>
      <c r="BH10" s="59"/>
      <c r="BI10" s="59"/>
      <c r="BJ10" s="59"/>
      <c r="BK10" s="59"/>
      <c r="BL10" s="59"/>
      <c r="BM10" s="59"/>
      <c r="BN10" s="59"/>
      <c r="BO10" s="59"/>
      <c r="BP10" s="59"/>
      <c r="BQ10" s="59"/>
      <c r="BR10" s="59"/>
      <c r="BS10" s="59"/>
      <c r="BT10" s="59"/>
      <c r="BU10" s="59"/>
      <c r="BV10" s="59"/>
      <c r="BW10" s="59"/>
      <c r="BX10" s="59"/>
      <c r="BY10" s="59"/>
      <c r="BZ10" s="59"/>
      <c r="CA10" s="59"/>
      <c r="CB10" s="59"/>
      <c r="CC10" s="59"/>
      <c r="CD10" s="59"/>
      <c r="CE10" s="59"/>
      <c r="CF10" s="59"/>
      <c r="CG10" s="59"/>
      <c r="CH10" s="59"/>
      <c r="CI10" s="59"/>
      <c r="CJ10" s="59"/>
      <c r="CK10" s="59"/>
      <c r="CL10" s="59"/>
      <c r="CM10" s="59"/>
      <c r="CN10" s="59"/>
      <c r="CO10" s="59"/>
      <c r="CP10" s="59"/>
      <c r="CQ10" s="59"/>
      <c r="CR10" s="59"/>
      <c r="CS10" s="59"/>
      <c r="CT10" s="59"/>
      <c r="CU10" s="59"/>
      <c r="CV10" s="59"/>
      <c r="CW10" s="59"/>
      <c r="CX10" s="59"/>
      <c r="CY10" s="59"/>
      <c r="CZ10" s="59"/>
      <c r="DA10" s="59"/>
      <c r="DB10" s="59"/>
      <c r="DC10" s="59"/>
      <c r="DD10" s="59"/>
      <c r="DE10" s="59"/>
      <c r="DF10" s="59"/>
      <c r="DG10" s="59"/>
      <c r="DH10" s="59"/>
      <c r="DI10" s="59"/>
      <c r="DJ10" s="59"/>
      <c r="DK10" s="59"/>
      <c r="DL10" s="59"/>
      <c r="DM10" s="59"/>
      <c r="DN10" s="59"/>
      <c r="DO10" s="59"/>
      <c r="DP10" s="59"/>
      <c r="DQ10" s="59"/>
      <c r="DR10" s="59"/>
      <c r="DS10" s="59"/>
      <c r="DT10" s="59"/>
      <c r="DU10" s="59"/>
      <c r="DV10" s="59"/>
      <c r="DW10" s="59"/>
      <c r="DX10" s="59"/>
      <c r="DY10" s="59"/>
      <c r="DZ10" s="59"/>
      <c r="EA10" s="59"/>
      <c r="EB10" s="59"/>
      <c r="EC10" s="59"/>
      <c r="ED10" s="59"/>
      <c r="EE10" s="59"/>
      <c r="EF10" s="59"/>
      <c r="EG10" s="59"/>
      <c r="EH10" s="59"/>
      <c r="EI10" s="59"/>
      <c r="EJ10" s="59"/>
      <c r="EK10" s="59"/>
      <c r="EL10" s="59"/>
      <c r="EM10" s="59"/>
      <c r="EN10" s="59"/>
      <c r="EO10" s="59"/>
      <c r="EP10" s="59"/>
      <c r="EQ10" s="59"/>
      <c r="ER10" s="59"/>
      <c r="ES10" s="59"/>
      <c r="ET10" s="59"/>
      <c r="EU10" s="59"/>
      <c r="EV10" s="59"/>
      <c r="EW10" s="59"/>
      <c r="EX10" s="59"/>
      <c r="EY10" s="59"/>
      <c r="EZ10" s="59"/>
      <c r="FA10" s="59"/>
      <c r="FB10" s="59"/>
      <c r="FC10" s="59"/>
      <c r="FD10" s="59"/>
      <c r="FE10" s="59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60" t="s">
        <v>30</v>
      </c>
      <c r="AC12" s="60"/>
      <c r="AD12" s="60"/>
      <c r="AE12" s="60"/>
      <c r="AF12" s="60"/>
      <c r="AG12" s="60"/>
      <c r="AH12" s="60"/>
      <c r="AI12" s="60"/>
      <c r="AJ12" s="60"/>
      <c r="AK12" s="60"/>
      <c r="AL12" s="60"/>
      <c r="AM12" s="60"/>
      <c r="AN12" s="60"/>
      <c r="AO12" s="60"/>
      <c r="AP12" s="60"/>
      <c r="AQ12" s="60"/>
      <c r="AR12" s="60"/>
      <c r="AS12" s="60"/>
      <c r="AT12" s="60"/>
      <c r="AU12" s="60"/>
      <c r="AV12" s="60"/>
      <c r="AW12" s="60"/>
      <c r="AX12" s="60"/>
      <c r="AY12" s="60"/>
      <c r="AZ12" s="60"/>
      <c r="BA12" s="60"/>
      <c r="BB12" s="60"/>
      <c r="BC12" s="60"/>
      <c r="BD12" s="60"/>
      <c r="BE12" s="60"/>
      <c r="BF12" s="60"/>
      <c r="BG12" s="60"/>
      <c r="BH12" s="60"/>
      <c r="BI12" s="60"/>
      <c r="BJ12" s="60"/>
      <c r="BK12" s="60"/>
      <c r="BL12" s="60"/>
      <c r="BM12" s="60"/>
      <c r="BN12" s="60"/>
      <c r="BO12" s="60"/>
      <c r="BP12" s="60"/>
      <c r="BQ12" s="60"/>
      <c r="BR12" s="60"/>
      <c r="BS12" s="60"/>
      <c r="BT12" s="60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60" t="s">
        <v>31</v>
      </c>
      <c r="Z14" s="60"/>
      <c r="AA14" s="60"/>
      <c r="AB14" s="60"/>
      <c r="AC14" s="60"/>
      <c r="AD14" s="60"/>
      <c r="AE14" s="60"/>
      <c r="AF14" s="60"/>
      <c r="AG14" s="60"/>
      <c r="AH14" s="60"/>
      <c r="AI14" s="60"/>
      <c r="AJ14" s="60"/>
      <c r="AK14" s="60"/>
      <c r="AL14" s="60"/>
      <c r="AM14" s="60"/>
      <c r="AN14" s="60"/>
      <c r="AO14" s="60"/>
      <c r="AP14" s="60"/>
      <c r="AQ14" s="60"/>
      <c r="AR14" s="60"/>
      <c r="AS14" s="60"/>
      <c r="AT14" s="60"/>
      <c r="AU14" s="60"/>
      <c r="AV14" s="60"/>
      <c r="AW14" s="60"/>
      <c r="AX14" s="60"/>
      <c r="AY14" s="60"/>
      <c r="AZ14" s="60"/>
      <c r="BA14" s="60"/>
      <c r="BB14" s="60"/>
      <c r="BC14" s="60"/>
      <c r="BD14" s="60"/>
      <c r="BE14" s="60"/>
      <c r="BF14" s="60"/>
      <c r="BG14" s="60"/>
      <c r="BH14" s="60"/>
      <c r="BI14" s="60"/>
      <c r="BJ14" s="60"/>
      <c r="BK14" s="60"/>
      <c r="BL14" s="60"/>
      <c r="BM14" s="60"/>
      <c r="BN14" s="60"/>
      <c r="BO14" s="60"/>
      <c r="BP14" s="60"/>
      <c r="BQ14" s="60"/>
      <c r="BR14" s="60"/>
      <c r="BS14" s="60"/>
      <c r="BT14" s="60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48" t="s">
        <v>54</v>
      </c>
      <c r="U16" s="48"/>
      <c r="V16" s="48"/>
      <c r="W16" s="48"/>
      <c r="X16" s="48"/>
      <c r="Y16" s="48"/>
      <c r="Z16" s="48"/>
      <c r="AA16" s="48"/>
      <c r="AB16" s="48"/>
      <c r="AC16" s="48"/>
      <c r="AD16" s="48"/>
      <c r="AE16" s="48"/>
      <c r="AF16" s="48"/>
      <c r="AG16" s="48"/>
      <c r="AH16" s="48"/>
      <c r="AI16" s="48"/>
      <c r="AJ16" s="48"/>
      <c r="AK16" s="48"/>
      <c r="AL16" s="48"/>
      <c r="AM16" s="48"/>
      <c r="AN16" s="48"/>
      <c r="AO16" s="48"/>
      <c r="AP16" s="48"/>
      <c r="AQ16" s="48"/>
      <c r="AR16" s="48"/>
      <c r="AS16" s="48"/>
      <c r="AT16" s="48"/>
      <c r="AU16" s="48"/>
      <c r="AV16" s="48"/>
      <c r="AW16" s="48"/>
      <c r="AX16" s="48"/>
      <c r="AY16" s="48"/>
      <c r="AZ16" s="48"/>
      <c r="BA16" s="48"/>
      <c r="BB16" s="48"/>
      <c r="BC16" s="48"/>
      <c r="BD16" s="48"/>
      <c r="BE16" s="48"/>
      <c r="BF16" s="48"/>
      <c r="BG16" s="48"/>
      <c r="BH16" s="48"/>
      <c r="BI16" s="48"/>
      <c r="BJ16" s="48"/>
      <c r="BK16" s="48"/>
      <c r="BL16" s="48"/>
      <c r="BM16" s="48"/>
      <c r="BN16" s="48"/>
      <c r="BO16" s="48"/>
      <c r="BP16" s="48"/>
      <c r="BQ16" s="48"/>
      <c r="BR16" s="48"/>
      <c r="BS16" s="48"/>
      <c r="BT16" s="48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49"/>
      <c r="B18" s="50"/>
      <c r="C18" s="50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1"/>
      <c r="R18" s="26"/>
      <c r="S18" s="27"/>
      <c r="T18" s="27"/>
      <c r="U18" s="27"/>
      <c r="V18" s="27"/>
      <c r="W18" s="27"/>
      <c r="X18" s="27"/>
      <c r="Y18" s="27"/>
      <c r="Z18" s="27"/>
      <c r="AA18" s="27"/>
      <c r="AB18" s="27"/>
      <c r="AC18" s="27"/>
      <c r="AD18" s="27"/>
      <c r="AE18" s="27"/>
      <c r="AF18" s="27"/>
      <c r="AG18" s="27"/>
      <c r="AH18" s="27"/>
      <c r="AI18" s="28"/>
      <c r="AJ18" s="26" t="s">
        <v>15</v>
      </c>
      <c r="AK18" s="27"/>
      <c r="AL18" s="27"/>
      <c r="AM18" s="27"/>
      <c r="AN18" s="27"/>
      <c r="AO18" s="27"/>
      <c r="AP18" s="27"/>
      <c r="AQ18" s="27"/>
      <c r="AR18" s="27"/>
      <c r="AS18" s="27"/>
      <c r="AT18" s="27"/>
      <c r="AU18" s="27"/>
      <c r="AV18" s="27"/>
      <c r="AW18" s="27"/>
      <c r="AX18" s="27"/>
      <c r="AY18" s="27"/>
      <c r="AZ18" s="27"/>
      <c r="BA18" s="28"/>
      <c r="BB18" s="35" t="s">
        <v>20</v>
      </c>
      <c r="BC18" s="36"/>
      <c r="BD18" s="36"/>
      <c r="BE18" s="36"/>
      <c r="BF18" s="36"/>
      <c r="BG18" s="36"/>
      <c r="BH18" s="36"/>
      <c r="BI18" s="36"/>
      <c r="BJ18" s="36"/>
      <c r="BK18" s="36"/>
      <c r="BL18" s="36"/>
      <c r="BM18" s="36"/>
      <c r="BN18" s="36"/>
      <c r="BO18" s="36"/>
      <c r="BP18" s="36"/>
      <c r="BQ18" s="36"/>
      <c r="BR18" s="36"/>
      <c r="BS18" s="36"/>
      <c r="BT18" s="36"/>
      <c r="BU18" s="36"/>
      <c r="BV18" s="36"/>
      <c r="BW18" s="36"/>
      <c r="BX18" s="36"/>
      <c r="BY18" s="36"/>
      <c r="BZ18" s="36"/>
      <c r="CA18" s="36"/>
      <c r="CB18" s="36"/>
      <c r="CC18" s="36"/>
      <c r="CD18" s="36"/>
      <c r="CE18" s="36"/>
      <c r="CF18" s="36"/>
      <c r="CG18" s="37"/>
      <c r="CH18" s="26" t="s">
        <v>21</v>
      </c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27"/>
      <c r="CW18" s="27"/>
      <c r="CX18" s="27"/>
      <c r="CY18" s="27"/>
      <c r="CZ18" s="27"/>
      <c r="DA18" s="27"/>
      <c r="DB18" s="28"/>
      <c r="DC18" s="26" t="s">
        <v>22</v>
      </c>
      <c r="DD18" s="27"/>
      <c r="DE18" s="27"/>
      <c r="DF18" s="27"/>
      <c r="DG18" s="27"/>
      <c r="DH18" s="27"/>
      <c r="DI18" s="27"/>
      <c r="DJ18" s="27"/>
      <c r="DK18" s="27"/>
      <c r="DL18" s="27"/>
      <c r="DM18" s="27"/>
      <c r="DN18" s="27"/>
      <c r="DO18" s="27"/>
      <c r="DP18" s="27"/>
      <c r="DQ18" s="27"/>
      <c r="DR18" s="27"/>
      <c r="DS18" s="27"/>
      <c r="DT18" s="28"/>
      <c r="DU18" s="35" t="s">
        <v>23</v>
      </c>
      <c r="DV18" s="36"/>
      <c r="DW18" s="36"/>
      <c r="DX18" s="36"/>
      <c r="DY18" s="36"/>
      <c r="DZ18" s="36"/>
      <c r="EA18" s="36"/>
      <c r="EB18" s="36"/>
      <c r="EC18" s="36"/>
      <c r="ED18" s="36"/>
      <c r="EE18" s="36"/>
      <c r="EF18" s="36"/>
      <c r="EG18" s="36"/>
      <c r="EH18" s="36"/>
      <c r="EI18" s="36"/>
      <c r="EJ18" s="36"/>
      <c r="EK18" s="36"/>
      <c r="EL18" s="36"/>
      <c r="EM18" s="36"/>
      <c r="EN18" s="37"/>
      <c r="EO18" s="26" t="s">
        <v>24</v>
      </c>
      <c r="EP18" s="27"/>
      <c r="EQ18" s="27"/>
      <c r="ER18" s="27"/>
      <c r="ES18" s="27"/>
      <c r="ET18" s="27"/>
      <c r="EU18" s="27"/>
      <c r="EV18" s="27"/>
      <c r="EW18" s="27"/>
      <c r="EX18" s="27"/>
      <c r="EY18" s="27"/>
      <c r="EZ18" s="27"/>
      <c r="FA18" s="27"/>
      <c r="FB18" s="27"/>
      <c r="FC18" s="27"/>
      <c r="FD18" s="27"/>
      <c r="FE18" s="28"/>
    </row>
    <row r="19" spans="1:161" s="9" customFormat="1" ht="15" customHeight="1" x14ac:dyDescent="0.2">
      <c r="A19" s="52"/>
      <c r="B19" s="53"/>
      <c r="C19" s="53"/>
      <c r="D19" s="53"/>
      <c r="E19" s="53"/>
      <c r="F19" s="53"/>
      <c r="G19" s="53"/>
      <c r="H19" s="53"/>
      <c r="I19" s="53"/>
      <c r="J19" s="53"/>
      <c r="K19" s="53"/>
      <c r="L19" s="53"/>
      <c r="M19" s="53"/>
      <c r="N19" s="53"/>
      <c r="O19" s="53"/>
      <c r="P19" s="53"/>
      <c r="Q19" s="54"/>
      <c r="R19" s="29"/>
      <c r="S19" s="30"/>
      <c r="T19" s="30"/>
      <c r="U19" s="30"/>
      <c r="V19" s="30"/>
      <c r="W19" s="30"/>
      <c r="X19" s="30"/>
      <c r="Y19" s="30"/>
      <c r="Z19" s="30"/>
      <c r="AA19" s="30"/>
      <c r="AB19" s="30"/>
      <c r="AC19" s="30"/>
      <c r="AD19" s="30"/>
      <c r="AE19" s="30"/>
      <c r="AF19" s="30"/>
      <c r="AG19" s="30"/>
      <c r="AH19" s="30"/>
      <c r="AI19" s="31"/>
      <c r="AJ19" s="29"/>
      <c r="AK19" s="30"/>
      <c r="AL19" s="30"/>
      <c r="AM19" s="30"/>
      <c r="AN19" s="30"/>
      <c r="AO19" s="30"/>
      <c r="AP19" s="30"/>
      <c r="AQ19" s="30"/>
      <c r="AR19" s="30"/>
      <c r="AS19" s="30"/>
      <c r="AT19" s="30"/>
      <c r="AU19" s="30"/>
      <c r="AV19" s="30"/>
      <c r="AW19" s="30"/>
      <c r="AX19" s="30"/>
      <c r="AY19" s="30"/>
      <c r="AZ19" s="30"/>
      <c r="BA19" s="31"/>
      <c r="BB19" s="38" t="s">
        <v>16</v>
      </c>
      <c r="BC19" s="39"/>
      <c r="BD19" s="39"/>
      <c r="BE19" s="39"/>
      <c r="BF19" s="39"/>
      <c r="BG19" s="39"/>
      <c r="BH19" s="39"/>
      <c r="BI19" s="39"/>
      <c r="BJ19" s="39"/>
      <c r="BK19" s="39"/>
      <c r="BL19" s="39"/>
      <c r="BM19" s="39"/>
      <c r="BN19" s="39"/>
      <c r="BO19" s="39"/>
      <c r="BP19" s="39"/>
      <c r="BQ19" s="40"/>
      <c r="BR19" s="38" t="s">
        <v>17</v>
      </c>
      <c r="BS19" s="39"/>
      <c r="BT19" s="39"/>
      <c r="BU19" s="39"/>
      <c r="BV19" s="39"/>
      <c r="BW19" s="39"/>
      <c r="BX19" s="39"/>
      <c r="BY19" s="39"/>
      <c r="BZ19" s="39"/>
      <c r="CA19" s="39"/>
      <c r="CB19" s="39"/>
      <c r="CC19" s="39"/>
      <c r="CD19" s="39"/>
      <c r="CE19" s="39"/>
      <c r="CF19" s="39"/>
      <c r="CG19" s="40"/>
      <c r="CH19" s="29"/>
      <c r="CI19" s="30"/>
      <c r="CJ19" s="30"/>
      <c r="CK19" s="30"/>
      <c r="CL19" s="30"/>
      <c r="CM19" s="30"/>
      <c r="CN19" s="30"/>
      <c r="CO19" s="30"/>
      <c r="CP19" s="30"/>
      <c r="CQ19" s="30"/>
      <c r="CR19" s="30"/>
      <c r="CS19" s="30"/>
      <c r="CT19" s="30"/>
      <c r="CU19" s="30"/>
      <c r="CV19" s="30"/>
      <c r="CW19" s="30"/>
      <c r="CX19" s="30"/>
      <c r="CY19" s="30"/>
      <c r="CZ19" s="30"/>
      <c r="DA19" s="30"/>
      <c r="DB19" s="31"/>
      <c r="DC19" s="29"/>
      <c r="DD19" s="30"/>
      <c r="DE19" s="30"/>
      <c r="DF19" s="30"/>
      <c r="DG19" s="30"/>
      <c r="DH19" s="30"/>
      <c r="DI19" s="30"/>
      <c r="DJ19" s="30"/>
      <c r="DK19" s="30"/>
      <c r="DL19" s="30"/>
      <c r="DM19" s="30"/>
      <c r="DN19" s="30"/>
      <c r="DO19" s="30"/>
      <c r="DP19" s="30"/>
      <c r="DQ19" s="30"/>
      <c r="DR19" s="30"/>
      <c r="DS19" s="30"/>
      <c r="DT19" s="31"/>
      <c r="DU19" s="41" t="s">
        <v>18</v>
      </c>
      <c r="DV19" s="42"/>
      <c r="DW19" s="42"/>
      <c r="DX19" s="42"/>
      <c r="DY19" s="42"/>
      <c r="DZ19" s="42"/>
      <c r="EA19" s="42"/>
      <c r="EB19" s="42"/>
      <c r="EC19" s="42"/>
      <c r="ED19" s="43"/>
      <c r="EE19" s="41" t="s">
        <v>19</v>
      </c>
      <c r="EF19" s="42"/>
      <c r="EG19" s="42"/>
      <c r="EH19" s="42"/>
      <c r="EI19" s="42"/>
      <c r="EJ19" s="42"/>
      <c r="EK19" s="42"/>
      <c r="EL19" s="42"/>
      <c r="EM19" s="42"/>
      <c r="EN19" s="43"/>
      <c r="EO19" s="29"/>
      <c r="EP19" s="30"/>
      <c r="EQ19" s="30"/>
      <c r="ER19" s="30"/>
      <c r="ES19" s="30"/>
      <c r="ET19" s="30"/>
      <c r="EU19" s="30"/>
      <c r="EV19" s="30"/>
      <c r="EW19" s="30"/>
      <c r="EX19" s="30"/>
      <c r="EY19" s="30"/>
      <c r="EZ19" s="30"/>
      <c r="FA19" s="30"/>
      <c r="FB19" s="30"/>
      <c r="FC19" s="30"/>
      <c r="FD19" s="30"/>
      <c r="FE19" s="31"/>
    </row>
    <row r="20" spans="1:161" s="9" customFormat="1" ht="15" customHeight="1" x14ac:dyDescent="0.2">
      <c r="A20" s="55"/>
      <c r="B20" s="56"/>
      <c r="C20" s="56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7"/>
      <c r="R20" s="32"/>
      <c r="S20" s="33"/>
      <c r="T20" s="33"/>
      <c r="U20" s="33"/>
      <c r="V20" s="33"/>
      <c r="W20" s="33"/>
      <c r="X20" s="33"/>
      <c r="Y20" s="33"/>
      <c r="Z20" s="33"/>
      <c r="AA20" s="33"/>
      <c r="AB20" s="33"/>
      <c r="AC20" s="33"/>
      <c r="AD20" s="33"/>
      <c r="AE20" s="33"/>
      <c r="AF20" s="33"/>
      <c r="AG20" s="33"/>
      <c r="AH20" s="33"/>
      <c r="AI20" s="34"/>
      <c r="AJ20" s="32"/>
      <c r="AK20" s="33"/>
      <c r="AL20" s="33"/>
      <c r="AM20" s="33"/>
      <c r="AN20" s="33"/>
      <c r="AO20" s="33"/>
      <c r="AP20" s="33"/>
      <c r="AQ20" s="33"/>
      <c r="AR20" s="33"/>
      <c r="AS20" s="33"/>
      <c r="AT20" s="33"/>
      <c r="AU20" s="33"/>
      <c r="AV20" s="33"/>
      <c r="AW20" s="33"/>
      <c r="AX20" s="33"/>
      <c r="AY20" s="33"/>
      <c r="AZ20" s="33"/>
      <c r="BA20" s="34"/>
      <c r="BB20" s="47" t="s">
        <v>18</v>
      </c>
      <c r="BC20" s="47"/>
      <c r="BD20" s="47"/>
      <c r="BE20" s="47"/>
      <c r="BF20" s="47"/>
      <c r="BG20" s="47"/>
      <c r="BH20" s="47"/>
      <c r="BI20" s="47"/>
      <c r="BJ20" s="47" t="s">
        <v>19</v>
      </c>
      <c r="BK20" s="47"/>
      <c r="BL20" s="47"/>
      <c r="BM20" s="47"/>
      <c r="BN20" s="47"/>
      <c r="BO20" s="47"/>
      <c r="BP20" s="47"/>
      <c r="BQ20" s="47"/>
      <c r="BR20" s="47" t="s">
        <v>18</v>
      </c>
      <c r="BS20" s="47"/>
      <c r="BT20" s="47"/>
      <c r="BU20" s="47"/>
      <c r="BV20" s="47"/>
      <c r="BW20" s="47"/>
      <c r="BX20" s="47"/>
      <c r="BY20" s="47"/>
      <c r="BZ20" s="47" t="s">
        <v>19</v>
      </c>
      <c r="CA20" s="47"/>
      <c r="CB20" s="47"/>
      <c r="CC20" s="47"/>
      <c r="CD20" s="47"/>
      <c r="CE20" s="47"/>
      <c r="CF20" s="47"/>
      <c r="CG20" s="47"/>
      <c r="CH20" s="32"/>
      <c r="CI20" s="33"/>
      <c r="CJ20" s="33"/>
      <c r="CK20" s="33"/>
      <c r="CL20" s="33"/>
      <c r="CM20" s="33"/>
      <c r="CN20" s="33"/>
      <c r="CO20" s="33"/>
      <c r="CP20" s="33"/>
      <c r="CQ20" s="33"/>
      <c r="CR20" s="33"/>
      <c r="CS20" s="33"/>
      <c r="CT20" s="33"/>
      <c r="CU20" s="33"/>
      <c r="CV20" s="33"/>
      <c r="CW20" s="33"/>
      <c r="CX20" s="33"/>
      <c r="CY20" s="33"/>
      <c r="CZ20" s="33"/>
      <c r="DA20" s="33"/>
      <c r="DB20" s="34"/>
      <c r="DC20" s="32"/>
      <c r="DD20" s="33"/>
      <c r="DE20" s="33"/>
      <c r="DF20" s="33"/>
      <c r="DG20" s="33"/>
      <c r="DH20" s="33"/>
      <c r="DI20" s="33"/>
      <c r="DJ20" s="33"/>
      <c r="DK20" s="33"/>
      <c r="DL20" s="33"/>
      <c r="DM20" s="33"/>
      <c r="DN20" s="33"/>
      <c r="DO20" s="33"/>
      <c r="DP20" s="33"/>
      <c r="DQ20" s="33"/>
      <c r="DR20" s="33"/>
      <c r="DS20" s="33"/>
      <c r="DT20" s="34"/>
      <c r="DU20" s="44"/>
      <c r="DV20" s="45"/>
      <c r="DW20" s="45"/>
      <c r="DX20" s="45"/>
      <c r="DY20" s="45"/>
      <c r="DZ20" s="45"/>
      <c r="EA20" s="45"/>
      <c r="EB20" s="45"/>
      <c r="EC20" s="45"/>
      <c r="ED20" s="46"/>
      <c r="EE20" s="44"/>
      <c r="EF20" s="45"/>
      <c r="EG20" s="45"/>
      <c r="EH20" s="45"/>
      <c r="EI20" s="45"/>
      <c r="EJ20" s="45"/>
      <c r="EK20" s="45"/>
      <c r="EL20" s="45"/>
      <c r="EM20" s="45"/>
      <c r="EN20" s="46"/>
      <c r="EO20" s="32"/>
      <c r="EP20" s="33"/>
      <c r="EQ20" s="33"/>
      <c r="ER20" s="33"/>
      <c r="ES20" s="33"/>
      <c r="ET20" s="33"/>
      <c r="EU20" s="33"/>
      <c r="EV20" s="33"/>
      <c r="EW20" s="33"/>
      <c r="EX20" s="33"/>
      <c r="EY20" s="33"/>
      <c r="EZ20" s="33"/>
      <c r="FA20" s="33"/>
      <c r="FB20" s="33"/>
      <c r="FC20" s="33"/>
      <c r="FD20" s="33"/>
      <c r="FE20" s="34"/>
    </row>
    <row r="21" spans="1:161" s="9" customFormat="1" ht="14.25" customHeight="1" x14ac:dyDescent="0.2">
      <c r="A21" s="23">
        <v>1</v>
      </c>
      <c r="B21" s="24"/>
      <c r="C21" s="24"/>
      <c r="D21" s="24"/>
      <c r="E21" s="24"/>
      <c r="F21" s="24"/>
      <c r="G21" s="24"/>
      <c r="H21" s="24"/>
      <c r="I21" s="24"/>
      <c r="J21" s="24"/>
      <c r="K21" s="24"/>
      <c r="L21" s="24"/>
      <c r="M21" s="24"/>
      <c r="N21" s="24"/>
      <c r="O21" s="24"/>
      <c r="P21" s="24"/>
      <c r="Q21" s="25"/>
      <c r="R21" s="23">
        <v>2</v>
      </c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5"/>
      <c r="AJ21" s="16">
        <v>3</v>
      </c>
      <c r="AK21" s="16"/>
      <c r="AL21" s="16"/>
      <c r="AM21" s="16"/>
      <c r="AN21" s="16"/>
      <c r="AO21" s="16"/>
      <c r="AP21" s="16"/>
      <c r="AQ21" s="16"/>
      <c r="AR21" s="16"/>
      <c r="AS21" s="16"/>
      <c r="AT21" s="16"/>
      <c r="AU21" s="16"/>
      <c r="AV21" s="16"/>
      <c r="AW21" s="16"/>
      <c r="AX21" s="16"/>
      <c r="AY21" s="16"/>
      <c r="AZ21" s="16"/>
      <c r="BA21" s="16"/>
      <c r="BB21" s="16">
        <v>4</v>
      </c>
      <c r="BC21" s="16"/>
      <c r="BD21" s="16"/>
      <c r="BE21" s="16"/>
      <c r="BF21" s="16"/>
      <c r="BG21" s="16"/>
      <c r="BH21" s="16"/>
      <c r="BI21" s="16"/>
      <c r="BJ21" s="16">
        <v>5</v>
      </c>
      <c r="BK21" s="16"/>
      <c r="BL21" s="16"/>
      <c r="BM21" s="16"/>
      <c r="BN21" s="16"/>
      <c r="BO21" s="16"/>
      <c r="BP21" s="16"/>
      <c r="BQ21" s="16"/>
      <c r="BR21" s="16">
        <v>6</v>
      </c>
      <c r="BS21" s="16"/>
      <c r="BT21" s="16"/>
      <c r="BU21" s="16"/>
      <c r="BV21" s="16"/>
      <c r="BW21" s="16"/>
      <c r="BX21" s="16"/>
      <c r="BY21" s="16"/>
      <c r="BZ21" s="16">
        <v>7</v>
      </c>
      <c r="CA21" s="16"/>
      <c r="CB21" s="16"/>
      <c r="CC21" s="16"/>
      <c r="CD21" s="16"/>
      <c r="CE21" s="16"/>
      <c r="CF21" s="16"/>
      <c r="CG21" s="16"/>
      <c r="CH21" s="16">
        <v>8</v>
      </c>
      <c r="CI21" s="16"/>
      <c r="CJ21" s="16"/>
      <c r="CK21" s="16"/>
      <c r="CL21" s="16"/>
      <c r="CM21" s="16"/>
      <c r="CN21" s="16"/>
      <c r="CO21" s="16"/>
      <c r="CP21" s="16"/>
      <c r="CQ21" s="16"/>
      <c r="CR21" s="16"/>
      <c r="CS21" s="16"/>
      <c r="CT21" s="16"/>
      <c r="CU21" s="16"/>
      <c r="CV21" s="16"/>
      <c r="CW21" s="16"/>
      <c r="CX21" s="16"/>
      <c r="CY21" s="16"/>
      <c r="CZ21" s="16"/>
      <c r="DA21" s="16"/>
      <c r="DB21" s="16"/>
      <c r="DC21" s="16">
        <v>9</v>
      </c>
      <c r="DD21" s="16"/>
      <c r="DE21" s="16"/>
      <c r="DF21" s="16"/>
      <c r="DG21" s="16"/>
      <c r="DH21" s="16"/>
      <c r="DI21" s="16"/>
      <c r="DJ21" s="16"/>
      <c r="DK21" s="16"/>
      <c r="DL21" s="16"/>
      <c r="DM21" s="16"/>
      <c r="DN21" s="16"/>
      <c r="DO21" s="16"/>
      <c r="DP21" s="16"/>
      <c r="DQ21" s="16"/>
      <c r="DR21" s="16"/>
      <c r="DS21" s="16"/>
      <c r="DT21" s="16"/>
      <c r="DU21" s="16">
        <v>10</v>
      </c>
      <c r="DV21" s="16"/>
      <c r="DW21" s="16"/>
      <c r="DX21" s="16"/>
      <c r="DY21" s="16"/>
      <c r="DZ21" s="16"/>
      <c r="EA21" s="16"/>
      <c r="EB21" s="16"/>
      <c r="EC21" s="16"/>
      <c r="ED21" s="16"/>
      <c r="EE21" s="16">
        <v>11</v>
      </c>
      <c r="EF21" s="16"/>
      <c r="EG21" s="16"/>
      <c r="EH21" s="16"/>
      <c r="EI21" s="16"/>
      <c r="EJ21" s="16"/>
      <c r="EK21" s="16"/>
      <c r="EL21" s="16"/>
      <c r="EM21" s="16"/>
      <c r="EN21" s="16"/>
      <c r="EO21" s="16">
        <v>12</v>
      </c>
      <c r="EP21" s="16"/>
      <c r="EQ21" s="16"/>
      <c r="ER21" s="16"/>
      <c r="ES21" s="16"/>
      <c r="ET21" s="16"/>
      <c r="EU21" s="16"/>
      <c r="EV21" s="16"/>
      <c r="EW21" s="16"/>
      <c r="EX21" s="16"/>
      <c r="EY21" s="16"/>
      <c r="EZ21" s="16"/>
      <c r="FA21" s="16"/>
      <c r="FB21" s="16"/>
      <c r="FC21" s="16"/>
      <c r="FD21" s="16"/>
      <c r="FE21" s="16"/>
    </row>
    <row r="22" spans="1:161" s="9" customFormat="1" ht="13.5" customHeight="1" x14ac:dyDescent="0.2">
      <c r="A22" s="10"/>
      <c r="B22" s="17" t="s">
        <v>11</v>
      </c>
      <c r="C22" s="17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  <c r="O22" s="17"/>
      <c r="P22" s="17"/>
      <c r="Q22" s="18"/>
      <c r="R22" s="10"/>
      <c r="S22" s="19" t="s">
        <v>12</v>
      </c>
      <c r="T22" s="19"/>
      <c r="U22" s="19"/>
      <c r="V22" s="19"/>
      <c r="W22" s="19"/>
      <c r="X22" s="19"/>
      <c r="Y22" s="19"/>
      <c r="Z22" s="19"/>
      <c r="AA22" s="19"/>
      <c r="AB22" s="19"/>
      <c r="AC22" s="19"/>
      <c r="AD22" s="19"/>
      <c r="AE22" s="19"/>
      <c r="AF22" s="19"/>
      <c r="AG22" s="19"/>
      <c r="AH22" s="19"/>
      <c r="AI22" s="20"/>
      <c r="AJ22" s="16">
        <v>1.1000000000000001</v>
      </c>
      <c r="AK22" s="16"/>
      <c r="AL22" s="16"/>
      <c r="AM22" s="16"/>
      <c r="AN22" s="16"/>
      <c r="AO22" s="16"/>
      <c r="AP22" s="16"/>
      <c r="AQ22" s="16"/>
      <c r="AR22" s="16"/>
      <c r="AS22" s="16"/>
      <c r="AT22" s="16"/>
      <c r="AU22" s="16"/>
      <c r="AV22" s="16"/>
      <c r="AW22" s="16"/>
      <c r="AX22" s="16"/>
      <c r="AY22" s="16"/>
      <c r="AZ22" s="16"/>
      <c r="BA22" s="16"/>
      <c r="BB22" s="16"/>
      <c r="BC22" s="16"/>
      <c r="BD22" s="16"/>
      <c r="BE22" s="16"/>
      <c r="BF22" s="16"/>
      <c r="BG22" s="16"/>
      <c r="BH22" s="16"/>
      <c r="BI22" s="16"/>
      <c r="BJ22" s="16"/>
      <c r="BK22" s="16"/>
      <c r="BL22" s="16"/>
      <c r="BM22" s="16"/>
      <c r="BN22" s="16"/>
      <c r="BO22" s="16"/>
      <c r="BP22" s="16"/>
      <c r="BQ22" s="16"/>
      <c r="BR22" s="61">
        <v>13.1</v>
      </c>
      <c r="BS22" s="61"/>
      <c r="BT22" s="61"/>
      <c r="BU22" s="61"/>
      <c r="BV22" s="61"/>
      <c r="BW22" s="61"/>
      <c r="BX22" s="61"/>
      <c r="BY22" s="61"/>
      <c r="BZ22" s="61">
        <v>13.1</v>
      </c>
      <c r="CA22" s="61"/>
      <c r="CB22" s="61"/>
      <c r="CC22" s="61"/>
      <c r="CD22" s="61"/>
      <c r="CE22" s="61"/>
      <c r="CF22" s="61"/>
      <c r="CG22" s="61"/>
      <c r="CH22" s="16">
        <v>1.1000000000000001</v>
      </c>
      <c r="CI22" s="16"/>
      <c r="CJ22" s="16"/>
      <c r="CK22" s="16"/>
      <c r="CL22" s="16"/>
      <c r="CM22" s="16"/>
      <c r="CN22" s="16"/>
      <c r="CO22" s="16"/>
      <c r="CP22" s="16"/>
      <c r="CQ22" s="16"/>
      <c r="CR22" s="16"/>
      <c r="CS22" s="16"/>
      <c r="CT22" s="16"/>
      <c r="CU22" s="16"/>
      <c r="CV22" s="16"/>
      <c r="CW22" s="16"/>
      <c r="CX22" s="16"/>
      <c r="CY22" s="16"/>
      <c r="CZ22" s="16"/>
      <c r="DA22" s="16"/>
      <c r="DB22" s="16"/>
      <c r="DC22" s="61">
        <v>13.1</v>
      </c>
      <c r="DD22" s="61"/>
      <c r="DE22" s="61"/>
      <c r="DF22" s="61"/>
      <c r="DG22" s="61"/>
      <c r="DH22" s="61"/>
      <c r="DI22" s="61"/>
      <c r="DJ22" s="61"/>
      <c r="DK22" s="61"/>
      <c r="DL22" s="61"/>
      <c r="DM22" s="61"/>
      <c r="DN22" s="61"/>
      <c r="DO22" s="61"/>
      <c r="DP22" s="61"/>
      <c r="DQ22" s="61"/>
      <c r="DR22" s="61"/>
      <c r="DS22" s="61"/>
      <c r="DT22" s="61"/>
      <c r="DU22" s="16">
        <v>3</v>
      </c>
      <c r="DV22" s="16"/>
      <c r="DW22" s="16"/>
      <c r="DX22" s="16"/>
      <c r="DY22" s="16"/>
      <c r="DZ22" s="16"/>
      <c r="EA22" s="16"/>
      <c r="EB22" s="16"/>
      <c r="EC22" s="16"/>
      <c r="ED22" s="16"/>
      <c r="EE22" s="61">
        <f>1237/744</f>
        <v>1.6626344086021505</v>
      </c>
      <c r="EF22" s="61"/>
      <c r="EG22" s="61"/>
      <c r="EH22" s="61"/>
      <c r="EI22" s="61"/>
      <c r="EJ22" s="61"/>
      <c r="EK22" s="61"/>
      <c r="EL22" s="61"/>
      <c r="EM22" s="61"/>
      <c r="EN22" s="61"/>
      <c r="EO22" s="61">
        <f>AJ22+EE22</f>
        <v>2.7626344086021506</v>
      </c>
      <c r="EP22" s="16"/>
      <c r="EQ22" s="16"/>
      <c r="ER22" s="16"/>
      <c r="ES22" s="16"/>
      <c r="ET22" s="16"/>
      <c r="EU22" s="16"/>
      <c r="EV22" s="16"/>
      <c r="EW22" s="16"/>
      <c r="EX22" s="16"/>
      <c r="EY22" s="16"/>
      <c r="EZ22" s="16"/>
      <c r="FA22" s="16"/>
      <c r="FB22" s="16"/>
      <c r="FC22" s="16"/>
      <c r="FD22" s="16"/>
      <c r="FE22" s="16"/>
    </row>
    <row r="23" spans="1:161" s="9" customFormat="1" ht="39.75" customHeight="1" x14ac:dyDescent="0.2">
      <c r="A23" s="10"/>
      <c r="B23" s="17" t="s">
        <v>33</v>
      </c>
      <c r="C23" s="17"/>
      <c r="D23" s="17"/>
      <c r="E23" s="17"/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8"/>
      <c r="R23" s="10"/>
      <c r="S23" s="19" t="s">
        <v>13</v>
      </c>
      <c r="T23" s="19"/>
      <c r="U23" s="19"/>
      <c r="V23" s="19"/>
      <c r="W23" s="19"/>
      <c r="X23" s="19"/>
      <c r="Y23" s="19"/>
      <c r="Z23" s="19"/>
      <c r="AA23" s="19"/>
      <c r="AB23" s="19"/>
      <c r="AC23" s="19"/>
      <c r="AD23" s="19"/>
      <c r="AE23" s="19"/>
      <c r="AF23" s="19"/>
      <c r="AG23" s="19"/>
      <c r="AH23" s="19"/>
      <c r="AI23" s="20"/>
      <c r="AJ23" s="61">
        <f>762/744</f>
        <v>1.0241935483870968</v>
      </c>
      <c r="AK23" s="61"/>
      <c r="AL23" s="61"/>
      <c r="AM23" s="61"/>
      <c r="AN23" s="61"/>
      <c r="AO23" s="61"/>
      <c r="AP23" s="61"/>
      <c r="AQ23" s="61"/>
      <c r="AR23" s="61"/>
      <c r="AS23" s="61"/>
      <c r="AT23" s="61"/>
      <c r="AU23" s="61"/>
      <c r="AV23" s="61"/>
      <c r="AW23" s="61"/>
      <c r="AX23" s="61"/>
      <c r="AY23" s="61"/>
      <c r="AZ23" s="61"/>
      <c r="BA23" s="61"/>
      <c r="BB23" s="16"/>
      <c r="BC23" s="16"/>
      <c r="BD23" s="16"/>
      <c r="BE23" s="16"/>
      <c r="BF23" s="16"/>
      <c r="BG23" s="16"/>
      <c r="BH23" s="16"/>
      <c r="BI23" s="16"/>
      <c r="BJ23" s="16"/>
      <c r="BK23" s="16"/>
      <c r="BL23" s="16"/>
      <c r="BM23" s="16"/>
      <c r="BN23" s="16"/>
      <c r="BO23" s="16"/>
      <c r="BP23" s="16"/>
      <c r="BQ23" s="16"/>
      <c r="BR23" s="16"/>
      <c r="BS23" s="16"/>
      <c r="BT23" s="16"/>
      <c r="BU23" s="16"/>
      <c r="BV23" s="16"/>
      <c r="BW23" s="16"/>
      <c r="BX23" s="16"/>
      <c r="BY23" s="16"/>
      <c r="BZ23" s="16"/>
      <c r="CA23" s="16"/>
      <c r="CB23" s="16"/>
      <c r="CC23" s="16"/>
      <c r="CD23" s="16"/>
      <c r="CE23" s="16"/>
      <c r="CF23" s="16"/>
      <c r="CG23" s="16"/>
      <c r="CH23" s="16"/>
      <c r="CI23" s="16"/>
      <c r="CJ23" s="16"/>
      <c r="CK23" s="16"/>
      <c r="CL23" s="16"/>
      <c r="CM23" s="16"/>
      <c r="CN23" s="16"/>
      <c r="CO23" s="16"/>
      <c r="CP23" s="16"/>
      <c r="CQ23" s="16"/>
      <c r="CR23" s="16"/>
      <c r="CS23" s="16"/>
      <c r="CT23" s="16"/>
      <c r="CU23" s="16"/>
      <c r="CV23" s="16"/>
      <c r="CW23" s="16"/>
      <c r="CX23" s="16"/>
      <c r="CY23" s="16"/>
      <c r="CZ23" s="16"/>
      <c r="DA23" s="16"/>
      <c r="DB23" s="16"/>
      <c r="DC23" s="16"/>
      <c r="DD23" s="16"/>
      <c r="DE23" s="16"/>
      <c r="DF23" s="16"/>
      <c r="DG23" s="16"/>
      <c r="DH23" s="16"/>
      <c r="DI23" s="16"/>
      <c r="DJ23" s="16"/>
      <c r="DK23" s="16"/>
      <c r="DL23" s="16"/>
      <c r="DM23" s="16"/>
      <c r="DN23" s="16"/>
      <c r="DO23" s="16"/>
      <c r="DP23" s="16"/>
      <c r="DQ23" s="16"/>
      <c r="DR23" s="16"/>
      <c r="DS23" s="16"/>
      <c r="DT23" s="16"/>
      <c r="DU23" s="61">
        <f>583/744</f>
        <v>0.78360215053763438</v>
      </c>
      <c r="DV23" s="61"/>
      <c r="DW23" s="61"/>
      <c r="DX23" s="61"/>
      <c r="DY23" s="61"/>
      <c r="DZ23" s="61"/>
      <c r="EA23" s="61"/>
      <c r="EB23" s="61"/>
      <c r="EC23" s="61"/>
      <c r="ED23" s="61"/>
      <c r="EE23" s="61">
        <v>0.8</v>
      </c>
      <c r="EF23" s="61"/>
      <c r="EG23" s="61"/>
      <c r="EH23" s="61"/>
      <c r="EI23" s="61"/>
      <c r="EJ23" s="61"/>
      <c r="EK23" s="61"/>
      <c r="EL23" s="61"/>
      <c r="EM23" s="61"/>
      <c r="EN23" s="61"/>
      <c r="EO23" s="61">
        <f>AJ23+EE23</f>
        <v>1.8241935483870968</v>
      </c>
      <c r="EP23" s="61"/>
      <c r="EQ23" s="61"/>
      <c r="ER23" s="61"/>
      <c r="ES23" s="61"/>
      <c r="ET23" s="61"/>
      <c r="EU23" s="61"/>
      <c r="EV23" s="61"/>
      <c r="EW23" s="61"/>
      <c r="EX23" s="61"/>
      <c r="EY23" s="61"/>
      <c r="EZ23" s="61"/>
      <c r="FA23" s="61"/>
      <c r="FB23" s="61"/>
      <c r="FC23" s="61"/>
      <c r="FD23" s="61"/>
      <c r="FE23" s="61"/>
    </row>
    <row r="24" spans="1:161" s="9" customFormat="1" ht="39.75" customHeight="1" x14ac:dyDescent="0.2">
      <c r="A24" s="10"/>
      <c r="B24" s="17"/>
      <c r="C24" s="17"/>
      <c r="D24" s="17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8"/>
      <c r="R24" s="10"/>
      <c r="S24" s="19" t="s">
        <v>14</v>
      </c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  <c r="AE24" s="19"/>
      <c r="AF24" s="19"/>
      <c r="AG24" s="19"/>
      <c r="AH24" s="19"/>
      <c r="AI24" s="20"/>
      <c r="AJ24" s="16"/>
      <c r="AK24" s="16"/>
      <c r="AL24" s="16"/>
      <c r="AM24" s="16"/>
      <c r="AN24" s="16"/>
      <c r="AO24" s="16"/>
      <c r="AP24" s="16"/>
      <c r="AQ24" s="16"/>
      <c r="AR24" s="16"/>
      <c r="AS24" s="16"/>
      <c r="AT24" s="16"/>
      <c r="AU24" s="16"/>
      <c r="AV24" s="16"/>
      <c r="AW24" s="16"/>
      <c r="AX24" s="16"/>
      <c r="AY24" s="16"/>
      <c r="AZ24" s="16"/>
      <c r="BA24" s="16"/>
      <c r="BB24" s="16"/>
      <c r="BC24" s="16"/>
      <c r="BD24" s="16"/>
      <c r="BE24" s="16"/>
      <c r="BF24" s="16"/>
      <c r="BG24" s="16"/>
      <c r="BH24" s="16"/>
      <c r="BI24" s="16"/>
      <c r="BJ24" s="16"/>
      <c r="BK24" s="16"/>
      <c r="BL24" s="16"/>
      <c r="BM24" s="16"/>
      <c r="BN24" s="16"/>
      <c r="BO24" s="16"/>
      <c r="BP24" s="16"/>
      <c r="BQ24" s="16"/>
      <c r="BR24" s="16"/>
      <c r="BS24" s="16"/>
      <c r="BT24" s="16"/>
      <c r="BU24" s="16"/>
      <c r="BV24" s="16"/>
      <c r="BW24" s="16"/>
      <c r="BX24" s="16"/>
      <c r="BY24" s="16"/>
      <c r="BZ24" s="16"/>
      <c r="CA24" s="16"/>
      <c r="CB24" s="16"/>
      <c r="CC24" s="16"/>
      <c r="CD24" s="16"/>
      <c r="CE24" s="16"/>
      <c r="CF24" s="16"/>
      <c r="CG24" s="16"/>
      <c r="CH24" s="16"/>
      <c r="CI24" s="16"/>
      <c r="CJ24" s="16"/>
      <c r="CK24" s="16"/>
      <c r="CL24" s="16"/>
      <c r="CM24" s="16"/>
      <c r="CN24" s="16"/>
      <c r="CO24" s="16"/>
      <c r="CP24" s="16"/>
      <c r="CQ24" s="16"/>
      <c r="CR24" s="16"/>
      <c r="CS24" s="16"/>
      <c r="CT24" s="16"/>
      <c r="CU24" s="16"/>
      <c r="CV24" s="16"/>
      <c r="CW24" s="16"/>
      <c r="CX24" s="16"/>
      <c r="CY24" s="16"/>
      <c r="CZ24" s="16"/>
      <c r="DA24" s="16"/>
      <c r="DB24" s="16"/>
      <c r="DC24" s="16"/>
      <c r="DD24" s="16"/>
      <c r="DE24" s="16"/>
      <c r="DF24" s="16"/>
      <c r="DG24" s="16"/>
      <c r="DH24" s="16"/>
      <c r="DI24" s="16"/>
      <c r="DJ24" s="16"/>
      <c r="DK24" s="16"/>
      <c r="DL24" s="16"/>
      <c r="DM24" s="16"/>
      <c r="DN24" s="16"/>
      <c r="DO24" s="16"/>
      <c r="DP24" s="16"/>
      <c r="DQ24" s="16"/>
      <c r="DR24" s="16"/>
      <c r="DS24" s="16"/>
      <c r="DT24" s="16"/>
      <c r="DU24" s="16"/>
      <c r="DV24" s="16"/>
      <c r="DW24" s="16"/>
      <c r="DX24" s="16"/>
      <c r="DY24" s="16"/>
      <c r="DZ24" s="16"/>
      <c r="EA24" s="16"/>
      <c r="EB24" s="16"/>
      <c r="EC24" s="16"/>
      <c r="ED24" s="16"/>
      <c r="EE24" s="16"/>
      <c r="EF24" s="16"/>
      <c r="EG24" s="16"/>
      <c r="EH24" s="16"/>
      <c r="EI24" s="16"/>
      <c r="EJ24" s="16"/>
      <c r="EK24" s="16"/>
      <c r="EL24" s="16"/>
      <c r="EM24" s="16"/>
      <c r="EN24" s="16"/>
      <c r="EO24" s="16"/>
      <c r="EP24" s="16"/>
      <c r="EQ24" s="16"/>
      <c r="ER24" s="16"/>
      <c r="ES24" s="16"/>
      <c r="ET24" s="16"/>
      <c r="EU24" s="16"/>
      <c r="EV24" s="16"/>
      <c r="EW24" s="16"/>
      <c r="EX24" s="16"/>
      <c r="EY24" s="16"/>
      <c r="EZ24" s="16"/>
      <c r="FA24" s="16"/>
      <c r="FB24" s="16"/>
      <c r="FC24" s="16"/>
      <c r="FD24" s="16"/>
      <c r="FE24" s="16"/>
    </row>
    <row r="25" spans="1:161" s="9" customFormat="1" ht="53.25" customHeight="1" x14ac:dyDescent="0.2">
      <c r="A25" s="10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8"/>
      <c r="R25" s="10"/>
      <c r="S25" s="19" t="s">
        <v>25</v>
      </c>
      <c r="T25" s="19"/>
      <c r="U25" s="19"/>
      <c r="V25" s="19"/>
      <c r="W25" s="19"/>
      <c r="X25" s="19"/>
      <c r="Y25" s="19"/>
      <c r="Z25" s="19"/>
      <c r="AA25" s="19"/>
      <c r="AB25" s="19"/>
      <c r="AC25" s="19"/>
      <c r="AD25" s="19"/>
      <c r="AE25" s="19"/>
      <c r="AF25" s="19"/>
      <c r="AG25" s="19"/>
      <c r="AH25" s="19"/>
      <c r="AI25" s="20"/>
      <c r="AJ25" s="16"/>
      <c r="AK25" s="16"/>
      <c r="AL25" s="16"/>
      <c r="AM25" s="16"/>
      <c r="AN25" s="16"/>
      <c r="AO25" s="16"/>
      <c r="AP25" s="16"/>
      <c r="AQ25" s="16"/>
      <c r="AR25" s="16"/>
      <c r="AS25" s="16"/>
      <c r="AT25" s="16"/>
      <c r="AU25" s="16"/>
      <c r="AV25" s="16"/>
      <c r="AW25" s="16"/>
      <c r="AX25" s="16"/>
      <c r="AY25" s="16"/>
      <c r="AZ25" s="16"/>
      <c r="BA25" s="16"/>
      <c r="BB25" s="16"/>
      <c r="BC25" s="16"/>
      <c r="BD25" s="16"/>
      <c r="BE25" s="16"/>
      <c r="BF25" s="16"/>
      <c r="BG25" s="16"/>
      <c r="BH25" s="16"/>
      <c r="BI25" s="16"/>
      <c r="BJ25" s="16"/>
      <c r="BK25" s="16"/>
      <c r="BL25" s="16"/>
      <c r="BM25" s="16"/>
      <c r="BN25" s="16"/>
      <c r="BO25" s="16"/>
      <c r="BP25" s="16"/>
      <c r="BQ25" s="16"/>
      <c r="BR25" s="16"/>
      <c r="BS25" s="16"/>
      <c r="BT25" s="16"/>
      <c r="BU25" s="16"/>
      <c r="BV25" s="16"/>
      <c r="BW25" s="16"/>
      <c r="BX25" s="16"/>
      <c r="BY25" s="16"/>
      <c r="BZ25" s="16"/>
      <c r="CA25" s="16"/>
      <c r="CB25" s="16"/>
      <c r="CC25" s="16"/>
      <c r="CD25" s="16"/>
      <c r="CE25" s="16"/>
      <c r="CF25" s="16"/>
      <c r="CG25" s="16"/>
      <c r="CH25" s="16"/>
      <c r="CI25" s="16"/>
      <c r="CJ25" s="16"/>
      <c r="CK25" s="16"/>
      <c r="CL25" s="16"/>
      <c r="CM25" s="16"/>
      <c r="CN25" s="16"/>
      <c r="CO25" s="16"/>
      <c r="CP25" s="16"/>
      <c r="CQ25" s="16"/>
      <c r="CR25" s="16"/>
      <c r="CS25" s="16"/>
      <c r="CT25" s="16"/>
      <c r="CU25" s="16"/>
      <c r="CV25" s="16"/>
      <c r="CW25" s="16"/>
      <c r="CX25" s="16"/>
      <c r="CY25" s="16"/>
      <c r="CZ25" s="16"/>
      <c r="DA25" s="16"/>
      <c r="DB25" s="16"/>
      <c r="DC25" s="16"/>
      <c r="DD25" s="16"/>
      <c r="DE25" s="16"/>
      <c r="DF25" s="16"/>
      <c r="DG25" s="16"/>
      <c r="DH25" s="16"/>
      <c r="DI25" s="16"/>
      <c r="DJ25" s="16"/>
      <c r="DK25" s="16"/>
      <c r="DL25" s="16"/>
      <c r="DM25" s="16"/>
      <c r="DN25" s="16"/>
      <c r="DO25" s="16"/>
      <c r="DP25" s="16"/>
      <c r="DQ25" s="16"/>
      <c r="DR25" s="16"/>
      <c r="DS25" s="16"/>
      <c r="DT25" s="16"/>
      <c r="DU25" s="16"/>
      <c r="DV25" s="16"/>
      <c r="DW25" s="16"/>
      <c r="DX25" s="16"/>
      <c r="DY25" s="16"/>
      <c r="DZ25" s="16"/>
      <c r="EA25" s="16"/>
      <c r="EB25" s="16"/>
      <c r="EC25" s="16"/>
      <c r="ED25" s="16"/>
      <c r="EE25" s="16"/>
      <c r="EF25" s="16"/>
      <c r="EG25" s="16"/>
      <c r="EH25" s="16"/>
      <c r="EI25" s="16"/>
      <c r="EJ25" s="16"/>
      <c r="EK25" s="16"/>
      <c r="EL25" s="16"/>
      <c r="EM25" s="16"/>
      <c r="EN25" s="16"/>
      <c r="EO25" s="16"/>
      <c r="EP25" s="16"/>
      <c r="EQ25" s="16"/>
      <c r="ER25" s="16"/>
      <c r="ES25" s="16"/>
      <c r="ET25" s="16"/>
      <c r="EU25" s="16"/>
      <c r="EV25" s="16"/>
      <c r="EW25" s="16"/>
      <c r="EX25" s="16"/>
      <c r="EY25" s="16"/>
      <c r="EZ25" s="16"/>
      <c r="FA25" s="16"/>
      <c r="FB25" s="16"/>
      <c r="FC25" s="16"/>
      <c r="FD25" s="16"/>
      <c r="FE25" s="16"/>
    </row>
    <row r="26" spans="1:161" s="9" customFormat="1" ht="57" customHeight="1" x14ac:dyDescent="0.2">
      <c r="A26" s="10"/>
      <c r="B26" s="21" t="s">
        <v>26</v>
      </c>
      <c r="C26" s="21"/>
      <c r="D26" s="21"/>
      <c r="E26" s="21"/>
      <c r="F26" s="21"/>
      <c r="G26" s="21"/>
      <c r="H26" s="21"/>
      <c r="I26" s="21"/>
      <c r="J26" s="21"/>
      <c r="K26" s="21"/>
      <c r="L26" s="21"/>
      <c r="M26" s="21"/>
      <c r="N26" s="21"/>
      <c r="O26" s="21"/>
      <c r="P26" s="21"/>
      <c r="Q26" s="22"/>
      <c r="R26" s="10"/>
      <c r="S26" s="19" t="s">
        <v>12</v>
      </c>
      <c r="T26" s="19"/>
      <c r="U26" s="19"/>
      <c r="V26" s="19"/>
      <c r="W26" s="19"/>
      <c r="X26" s="19"/>
      <c r="Y26" s="19"/>
      <c r="Z26" s="19"/>
      <c r="AA26" s="19"/>
      <c r="AB26" s="19"/>
      <c r="AC26" s="19"/>
      <c r="AD26" s="19"/>
      <c r="AE26" s="19"/>
      <c r="AF26" s="19"/>
      <c r="AG26" s="19"/>
      <c r="AH26" s="19"/>
      <c r="AI26" s="20"/>
      <c r="AJ26" s="16"/>
      <c r="AK26" s="16"/>
      <c r="AL26" s="16"/>
      <c r="AM26" s="16"/>
      <c r="AN26" s="16"/>
      <c r="AO26" s="16"/>
      <c r="AP26" s="16"/>
      <c r="AQ26" s="16"/>
      <c r="AR26" s="16"/>
      <c r="AS26" s="16"/>
      <c r="AT26" s="16"/>
      <c r="AU26" s="16"/>
      <c r="AV26" s="16"/>
      <c r="AW26" s="16"/>
      <c r="AX26" s="16"/>
      <c r="AY26" s="16"/>
      <c r="AZ26" s="16"/>
      <c r="BA26" s="16"/>
      <c r="BB26" s="16"/>
      <c r="BC26" s="16"/>
      <c r="BD26" s="16"/>
      <c r="BE26" s="16"/>
      <c r="BF26" s="16"/>
      <c r="BG26" s="16"/>
      <c r="BH26" s="16"/>
      <c r="BI26" s="16"/>
      <c r="BJ26" s="16"/>
      <c r="BK26" s="16"/>
      <c r="BL26" s="16"/>
      <c r="BM26" s="16"/>
      <c r="BN26" s="16"/>
      <c r="BO26" s="16"/>
      <c r="BP26" s="16"/>
      <c r="BQ26" s="16"/>
      <c r="BR26" s="16"/>
      <c r="BS26" s="16"/>
      <c r="BT26" s="16"/>
      <c r="BU26" s="16"/>
      <c r="BV26" s="16"/>
      <c r="BW26" s="16"/>
      <c r="BX26" s="16"/>
      <c r="BY26" s="16"/>
      <c r="BZ26" s="16"/>
      <c r="CA26" s="16"/>
      <c r="CB26" s="16"/>
      <c r="CC26" s="16"/>
      <c r="CD26" s="16"/>
      <c r="CE26" s="16"/>
      <c r="CF26" s="16"/>
      <c r="CG26" s="16"/>
      <c r="CH26" s="16"/>
      <c r="CI26" s="16"/>
      <c r="CJ26" s="16"/>
      <c r="CK26" s="16"/>
      <c r="CL26" s="16"/>
      <c r="CM26" s="16"/>
      <c r="CN26" s="16"/>
      <c r="CO26" s="16"/>
      <c r="CP26" s="16"/>
      <c r="CQ26" s="16"/>
      <c r="CR26" s="16"/>
      <c r="CS26" s="16"/>
      <c r="CT26" s="16"/>
      <c r="CU26" s="16"/>
      <c r="CV26" s="16"/>
      <c r="CW26" s="16"/>
      <c r="CX26" s="16"/>
      <c r="CY26" s="16"/>
      <c r="CZ26" s="16"/>
      <c r="DA26" s="16"/>
      <c r="DB26" s="16"/>
      <c r="DC26" s="16"/>
      <c r="DD26" s="16"/>
      <c r="DE26" s="16"/>
      <c r="DF26" s="16"/>
      <c r="DG26" s="16"/>
      <c r="DH26" s="16"/>
      <c r="DI26" s="16"/>
      <c r="DJ26" s="16"/>
      <c r="DK26" s="16"/>
      <c r="DL26" s="16"/>
      <c r="DM26" s="16"/>
      <c r="DN26" s="16"/>
      <c r="DO26" s="16"/>
      <c r="DP26" s="16"/>
      <c r="DQ26" s="16"/>
      <c r="DR26" s="16"/>
      <c r="DS26" s="16"/>
      <c r="DT26" s="16"/>
      <c r="DU26" s="16"/>
      <c r="DV26" s="16"/>
      <c r="DW26" s="16"/>
      <c r="DX26" s="16"/>
      <c r="DY26" s="16"/>
      <c r="DZ26" s="16"/>
      <c r="EA26" s="16"/>
      <c r="EB26" s="16"/>
      <c r="EC26" s="16"/>
      <c r="ED26" s="16"/>
      <c r="EE26" s="16"/>
      <c r="EF26" s="16"/>
      <c r="EG26" s="16"/>
      <c r="EH26" s="16"/>
      <c r="EI26" s="16"/>
      <c r="EJ26" s="16"/>
      <c r="EK26" s="16"/>
      <c r="EL26" s="16"/>
      <c r="EM26" s="16"/>
      <c r="EN26" s="16"/>
      <c r="EO26" s="16"/>
      <c r="EP26" s="16"/>
      <c r="EQ26" s="16"/>
      <c r="ER26" s="16"/>
      <c r="ES26" s="16"/>
      <c r="ET26" s="16"/>
      <c r="EU26" s="16"/>
      <c r="EV26" s="16"/>
      <c r="EW26" s="16"/>
      <c r="EX26" s="16"/>
      <c r="EY26" s="16"/>
      <c r="EZ26" s="16"/>
      <c r="FA26" s="16"/>
      <c r="FB26" s="16"/>
      <c r="FC26" s="16"/>
      <c r="FD26" s="16"/>
      <c r="FE26" s="16"/>
    </row>
    <row r="27" spans="1:161" s="9" customFormat="1" ht="39.75" customHeight="1" x14ac:dyDescent="0.2">
      <c r="A27" s="10"/>
      <c r="B27" s="17"/>
      <c r="C27" s="17"/>
      <c r="D27" s="17"/>
      <c r="E27" s="17"/>
      <c r="F27" s="17"/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8"/>
      <c r="R27" s="10"/>
      <c r="S27" s="19" t="s">
        <v>13</v>
      </c>
      <c r="T27" s="19"/>
      <c r="U27" s="19"/>
      <c r="V27" s="19"/>
      <c r="W27" s="19"/>
      <c r="X27" s="19"/>
      <c r="Y27" s="19"/>
      <c r="Z27" s="19"/>
      <c r="AA27" s="19"/>
      <c r="AB27" s="19"/>
      <c r="AC27" s="19"/>
      <c r="AD27" s="19"/>
      <c r="AE27" s="19"/>
      <c r="AF27" s="19"/>
      <c r="AG27" s="19"/>
      <c r="AH27" s="19"/>
      <c r="AI27" s="20"/>
      <c r="AJ27" s="16"/>
      <c r="AK27" s="16"/>
      <c r="AL27" s="16"/>
      <c r="AM27" s="16"/>
      <c r="AN27" s="16"/>
      <c r="AO27" s="16"/>
      <c r="AP27" s="16"/>
      <c r="AQ27" s="16"/>
      <c r="AR27" s="16"/>
      <c r="AS27" s="16"/>
      <c r="AT27" s="16"/>
      <c r="AU27" s="16"/>
      <c r="AV27" s="16"/>
      <c r="AW27" s="16"/>
      <c r="AX27" s="16"/>
      <c r="AY27" s="16"/>
      <c r="AZ27" s="16"/>
      <c r="BA27" s="16"/>
      <c r="BB27" s="16"/>
      <c r="BC27" s="16"/>
      <c r="BD27" s="16"/>
      <c r="BE27" s="16"/>
      <c r="BF27" s="16"/>
      <c r="BG27" s="16"/>
      <c r="BH27" s="16"/>
      <c r="BI27" s="16"/>
      <c r="BJ27" s="16"/>
      <c r="BK27" s="16"/>
      <c r="BL27" s="16"/>
      <c r="BM27" s="16"/>
      <c r="BN27" s="16"/>
      <c r="BO27" s="16"/>
      <c r="BP27" s="16"/>
      <c r="BQ27" s="16"/>
      <c r="BR27" s="16"/>
      <c r="BS27" s="16"/>
      <c r="BT27" s="16"/>
      <c r="BU27" s="16"/>
      <c r="BV27" s="16"/>
      <c r="BW27" s="16"/>
      <c r="BX27" s="16"/>
      <c r="BY27" s="16"/>
      <c r="BZ27" s="16"/>
      <c r="CA27" s="16"/>
      <c r="CB27" s="16"/>
      <c r="CC27" s="16"/>
      <c r="CD27" s="16"/>
      <c r="CE27" s="16"/>
      <c r="CF27" s="16"/>
      <c r="CG27" s="16"/>
      <c r="CH27" s="16"/>
      <c r="CI27" s="16"/>
      <c r="CJ27" s="16"/>
      <c r="CK27" s="16"/>
      <c r="CL27" s="16"/>
      <c r="CM27" s="16"/>
      <c r="CN27" s="16"/>
      <c r="CO27" s="16"/>
      <c r="CP27" s="16"/>
      <c r="CQ27" s="16"/>
      <c r="CR27" s="16"/>
      <c r="CS27" s="16"/>
      <c r="CT27" s="16"/>
      <c r="CU27" s="16"/>
      <c r="CV27" s="16"/>
      <c r="CW27" s="16"/>
      <c r="CX27" s="16"/>
      <c r="CY27" s="16"/>
      <c r="CZ27" s="16"/>
      <c r="DA27" s="16"/>
      <c r="DB27" s="16"/>
      <c r="DC27" s="16"/>
      <c r="DD27" s="16"/>
      <c r="DE27" s="16"/>
      <c r="DF27" s="16"/>
      <c r="DG27" s="16"/>
      <c r="DH27" s="16"/>
      <c r="DI27" s="16"/>
      <c r="DJ27" s="16"/>
      <c r="DK27" s="16"/>
      <c r="DL27" s="16"/>
      <c r="DM27" s="16"/>
      <c r="DN27" s="16"/>
      <c r="DO27" s="16"/>
      <c r="DP27" s="16"/>
      <c r="DQ27" s="16"/>
      <c r="DR27" s="16"/>
      <c r="DS27" s="16"/>
      <c r="DT27" s="16"/>
      <c r="DU27" s="16"/>
      <c r="DV27" s="16"/>
      <c r="DW27" s="16"/>
      <c r="DX27" s="16"/>
      <c r="DY27" s="16"/>
      <c r="DZ27" s="16"/>
      <c r="EA27" s="16"/>
      <c r="EB27" s="16"/>
      <c r="EC27" s="16"/>
      <c r="ED27" s="16"/>
      <c r="EE27" s="16"/>
      <c r="EF27" s="16"/>
      <c r="EG27" s="16"/>
      <c r="EH27" s="16"/>
      <c r="EI27" s="16"/>
      <c r="EJ27" s="16"/>
      <c r="EK27" s="16"/>
      <c r="EL27" s="16"/>
      <c r="EM27" s="16"/>
      <c r="EN27" s="16"/>
      <c r="EO27" s="16"/>
      <c r="EP27" s="16"/>
      <c r="EQ27" s="16"/>
      <c r="ER27" s="16"/>
      <c r="ES27" s="16"/>
      <c r="ET27" s="16"/>
      <c r="EU27" s="16"/>
      <c r="EV27" s="16"/>
      <c r="EW27" s="16"/>
      <c r="EX27" s="16"/>
      <c r="EY27" s="16"/>
      <c r="EZ27" s="16"/>
      <c r="FA27" s="16"/>
      <c r="FB27" s="16"/>
      <c r="FC27" s="16"/>
      <c r="FD27" s="16"/>
      <c r="FE27" s="16"/>
    </row>
    <row r="28" spans="1:161" s="9" customFormat="1" ht="39.75" customHeight="1" x14ac:dyDescent="0.2">
      <c r="A28" s="10"/>
      <c r="B28" s="17"/>
      <c r="C28" s="17"/>
      <c r="D28" s="17"/>
      <c r="E28" s="17"/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8"/>
      <c r="R28" s="10"/>
      <c r="S28" s="19" t="s">
        <v>14</v>
      </c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20"/>
      <c r="AJ28" s="16"/>
      <c r="AK28" s="16"/>
      <c r="AL28" s="16"/>
      <c r="AM28" s="16"/>
      <c r="AN28" s="16"/>
      <c r="AO28" s="16"/>
      <c r="AP28" s="16"/>
      <c r="AQ28" s="16"/>
      <c r="AR28" s="16"/>
      <c r="AS28" s="16"/>
      <c r="AT28" s="16"/>
      <c r="AU28" s="16"/>
      <c r="AV28" s="16"/>
      <c r="AW28" s="16"/>
      <c r="AX28" s="16"/>
      <c r="AY28" s="16"/>
      <c r="AZ28" s="16"/>
      <c r="BA28" s="16"/>
      <c r="BB28" s="16"/>
      <c r="BC28" s="16"/>
      <c r="BD28" s="16"/>
      <c r="BE28" s="16"/>
      <c r="BF28" s="16"/>
      <c r="BG28" s="16"/>
      <c r="BH28" s="16"/>
      <c r="BI28" s="16"/>
      <c r="BJ28" s="16"/>
      <c r="BK28" s="16"/>
      <c r="BL28" s="16"/>
      <c r="BM28" s="16"/>
      <c r="BN28" s="16"/>
      <c r="BO28" s="16"/>
      <c r="BP28" s="16"/>
      <c r="BQ28" s="16"/>
      <c r="BR28" s="16"/>
      <c r="BS28" s="16"/>
      <c r="BT28" s="16"/>
      <c r="BU28" s="16"/>
      <c r="BV28" s="16"/>
      <c r="BW28" s="16"/>
      <c r="BX28" s="16"/>
      <c r="BY28" s="16"/>
      <c r="BZ28" s="16"/>
      <c r="CA28" s="16"/>
      <c r="CB28" s="16"/>
      <c r="CC28" s="16"/>
      <c r="CD28" s="16"/>
      <c r="CE28" s="16"/>
      <c r="CF28" s="16"/>
      <c r="CG28" s="16"/>
      <c r="CH28" s="16"/>
      <c r="CI28" s="16"/>
      <c r="CJ28" s="16"/>
      <c r="CK28" s="16"/>
      <c r="CL28" s="16"/>
      <c r="CM28" s="16"/>
      <c r="CN28" s="16"/>
      <c r="CO28" s="16"/>
      <c r="CP28" s="16"/>
      <c r="CQ28" s="16"/>
      <c r="CR28" s="16"/>
      <c r="CS28" s="16"/>
      <c r="CT28" s="16"/>
      <c r="CU28" s="16"/>
      <c r="CV28" s="16"/>
      <c r="CW28" s="16"/>
      <c r="CX28" s="16"/>
      <c r="CY28" s="16"/>
      <c r="CZ28" s="16"/>
      <c r="DA28" s="16"/>
      <c r="DB28" s="16"/>
      <c r="DC28" s="16"/>
      <c r="DD28" s="16"/>
      <c r="DE28" s="16"/>
      <c r="DF28" s="16"/>
      <c r="DG28" s="16"/>
      <c r="DH28" s="16"/>
      <c r="DI28" s="16"/>
      <c r="DJ28" s="16"/>
      <c r="DK28" s="16"/>
      <c r="DL28" s="16"/>
      <c r="DM28" s="16"/>
      <c r="DN28" s="16"/>
      <c r="DO28" s="16"/>
      <c r="DP28" s="16"/>
      <c r="DQ28" s="16"/>
      <c r="DR28" s="16"/>
      <c r="DS28" s="16"/>
      <c r="DT28" s="16"/>
      <c r="DU28" s="16"/>
      <c r="DV28" s="16"/>
      <c r="DW28" s="16"/>
      <c r="DX28" s="16"/>
      <c r="DY28" s="16"/>
      <c r="DZ28" s="16"/>
      <c r="EA28" s="16"/>
      <c r="EB28" s="16"/>
      <c r="EC28" s="16"/>
      <c r="ED28" s="16"/>
      <c r="EE28" s="16"/>
      <c r="EF28" s="16"/>
      <c r="EG28" s="16"/>
      <c r="EH28" s="16"/>
      <c r="EI28" s="16"/>
      <c r="EJ28" s="16"/>
      <c r="EK28" s="16"/>
      <c r="EL28" s="16"/>
      <c r="EM28" s="16"/>
      <c r="EN28" s="16"/>
      <c r="EO28" s="16"/>
      <c r="EP28" s="16"/>
      <c r="EQ28" s="16"/>
      <c r="ER28" s="16"/>
      <c r="ES28" s="16"/>
      <c r="ET28" s="16"/>
      <c r="EU28" s="16"/>
      <c r="EV28" s="16"/>
      <c r="EW28" s="16"/>
      <c r="EX28" s="16"/>
      <c r="EY28" s="16"/>
      <c r="EZ28" s="16"/>
      <c r="FA28" s="16"/>
      <c r="FB28" s="16"/>
      <c r="FC28" s="16"/>
      <c r="FD28" s="16"/>
      <c r="FE28" s="16"/>
    </row>
    <row r="29" spans="1:161" s="9" customFormat="1" ht="53.25" customHeight="1" x14ac:dyDescent="0.2">
      <c r="A29" s="10"/>
      <c r="B29" s="17"/>
      <c r="C29" s="17"/>
      <c r="D29" s="17"/>
      <c r="E29" s="17"/>
      <c r="F29" s="17"/>
      <c r="G29" s="17"/>
      <c r="H29" s="17"/>
      <c r="I29" s="17"/>
      <c r="J29" s="17"/>
      <c r="K29" s="17"/>
      <c r="L29" s="17"/>
      <c r="M29" s="17"/>
      <c r="N29" s="17"/>
      <c r="O29" s="17"/>
      <c r="P29" s="17"/>
      <c r="Q29" s="18"/>
      <c r="R29" s="10"/>
      <c r="S29" s="19" t="s">
        <v>25</v>
      </c>
      <c r="T29" s="19"/>
      <c r="U29" s="19"/>
      <c r="V29" s="19"/>
      <c r="W29" s="19"/>
      <c r="X29" s="19"/>
      <c r="Y29" s="19"/>
      <c r="Z29" s="19"/>
      <c r="AA29" s="19"/>
      <c r="AB29" s="19"/>
      <c r="AC29" s="19"/>
      <c r="AD29" s="19"/>
      <c r="AE29" s="19"/>
      <c r="AF29" s="19"/>
      <c r="AG29" s="19"/>
      <c r="AH29" s="19"/>
      <c r="AI29" s="20"/>
      <c r="AJ29" s="16"/>
      <c r="AK29" s="16"/>
      <c r="AL29" s="16"/>
      <c r="AM29" s="16"/>
      <c r="AN29" s="16"/>
      <c r="AO29" s="16"/>
      <c r="AP29" s="16"/>
      <c r="AQ29" s="16"/>
      <c r="AR29" s="16"/>
      <c r="AS29" s="16"/>
      <c r="AT29" s="16"/>
      <c r="AU29" s="16"/>
      <c r="AV29" s="16"/>
      <c r="AW29" s="16"/>
      <c r="AX29" s="16"/>
      <c r="AY29" s="16"/>
      <c r="AZ29" s="16"/>
      <c r="BA29" s="16"/>
      <c r="BB29" s="16"/>
      <c r="BC29" s="16"/>
      <c r="BD29" s="16"/>
      <c r="BE29" s="16"/>
      <c r="BF29" s="16"/>
      <c r="BG29" s="16"/>
      <c r="BH29" s="16"/>
      <c r="BI29" s="16"/>
      <c r="BJ29" s="16"/>
      <c r="BK29" s="16"/>
      <c r="BL29" s="16"/>
      <c r="BM29" s="16"/>
      <c r="BN29" s="16"/>
      <c r="BO29" s="16"/>
      <c r="BP29" s="16"/>
      <c r="BQ29" s="16"/>
      <c r="BR29" s="16"/>
      <c r="BS29" s="16"/>
      <c r="BT29" s="16"/>
      <c r="BU29" s="16"/>
      <c r="BV29" s="16"/>
      <c r="BW29" s="16"/>
      <c r="BX29" s="16"/>
      <c r="BY29" s="16"/>
      <c r="BZ29" s="16"/>
      <c r="CA29" s="16"/>
      <c r="CB29" s="16"/>
      <c r="CC29" s="16"/>
      <c r="CD29" s="16"/>
      <c r="CE29" s="16"/>
      <c r="CF29" s="16"/>
      <c r="CG29" s="16"/>
      <c r="CH29" s="16"/>
      <c r="CI29" s="16"/>
      <c r="CJ29" s="16"/>
      <c r="CK29" s="16"/>
      <c r="CL29" s="16"/>
      <c r="CM29" s="16"/>
      <c r="CN29" s="16"/>
      <c r="CO29" s="16"/>
      <c r="CP29" s="16"/>
      <c r="CQ29" s="16"/>
      <c r="CR29" s="16"/>
      <c r="CS29" s="16"/>
      <c r="CT29" s="16"/>
      <c r="CU29" s="16"/>
      <c r="CV29" s="16"/>
      <c r="CW29" s="16"/>
      <c r="CX29" s="16"/>
      <c r="CY29" s="16"/>
      <c r="CZ29" s="16"/>
      <c r="DA29" s="16"/>
      <c r="DB29" s="16"/>
      <c r="DC29" s="16"/>
      <c r="DD29" s="16"/>
      <c r="DE29" s="16"/>
      <c r="DF29" s="16"/>
      <c r="DG29" s="16"/>
      <c r="DH29" s="16"/>
      <c r="DI29" s="16"/>
      <c r="DJ29" s="16"/>
      <c r="DK29" s="16"/>
      <c r="DL29" s="16"/>
      <c r="DM29" s="16"/>
      <c r="DN29" s="16"/>
      <c r="DO29" s="16"/>
      <c r="DP29" s="16"/>
      <c r="DQ29" s="16"/>
      <c r="DR29" s="16"/>
      <c r="DS29" s="16"/>
      <c r="DT29" s="16"/>
      <c r="DU29" s="16"/>
      <c r="DV29" s="16"/>
      <c r="DW29" s="16"/>
      <c r="DX29" s="16"/>
      <c r="DY29" s="16"/>
      <c r="DZ29" s="16"/>
      <c r="EA29" s="16"/>
      <c r="EB29" s="16"/>
      <c r="EC29" s="16"/>
      <c r="ED29" s="16"/>
      <c r="EE29" s="16"/>
      <c r="EF29" s="16"/>
      <c r="EG29" s="16"/>
      <c r="EH29" s="16"/>
      <c r="EI29" s="16"/>
      <c r="EJ29" s="16"/>
      <c r="EK29" s="16"/>
      <c r="EL29" s="16"/>
      <c r="EM29" s="16"/>
      <c r="EN29" s="16"/>
      <c r="EO29" s="16"/>
      <c r="EP29" s="16"/>
      <c r="EQ29" s="16"/>
      <c r="ER29" s="16"/>
      <c r="ES29" s="16"/>
      <c r="ET29" s="16"/>
      <c r="EU29" s="16"/>
      <c r="EV29" s="16"/>
      <c r="EW29" s="16"/>
      <c r="EX29" s="16"/>
      <c r="EY29" s="16"/>
      <c r="EZ29" s="16"/>
      <c r="FA29" s="16"/>
      <c r="FB29" s="16"/>
      <c r="FC29" s="16"/>
      <c r="FD29" s="16"/>
      <c r="FE29" s="16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4" t="s">
        <v>27</v>
      </c>
      <c r="B32" s="15"/>
      <c r="C32" s="15"/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/>
      <c r="BA32" s="15"/>
      <c r="BB32" s="15"/>
      <c r="BC32" s="15"/>
      <c r="BD32" s="15"/>
      <c r="BE32" s="15"/>
      <c r="BF32" s="15"/>
      <c r="BG32" s="15"/>
      <c r="BH32" s="15"/>
      <c r="BI32" s="15"/>
      <c r="BJ32" s="15"/>
      <c r="BK32" s="15"/>
      <c r="BL32" s="15"/>
      <c r="BM32" s="15"/>
      <c r="BN32" s="15"/>
      <c r="BO32" s="15"/>
      <c r="BP32" s="15"/>
      <c r="BQ32" s="15"/>
      <c r="BR32" s="15"/>
      <c r="BS32" s="15"/>
      <c r="BT32" s="15"/>
      <c r="BU32" s="15"/>
      <c r="BV32" s="15"/>
      <c r="BW32" s="15"/>
      <c r="BX32" s="15"/>
      <c r="BY32" s="15"/>
      <c r="BZ32" s="15"/>
      <c r="CA32" s="15"/>
      <c r="CB32" s="15"/>
      <c r="CC32" s="15"/>
      <c r="CD32" s="15"/>
      <c r="CE32" s="15"/>
      <c r="CF32" s="15"/>
      <c r="CG32" s="15"/>
      <c r="CH32" s="15"/>
      <c r="CI32" s="15"/>
      <c r="CJ32" s="15"/>
      <c r="CK32" s="15"/>
      <c r="CL32" s="15"/>
      <c r="CM32" s="15"/>
      <c r="CN32" s="15"/>
      <c r="CO32" s="15"/>
      <c r="CP32" s="15"/>
      <c r="CQ32" s="15"/>
      <c r="CR32" s="15"/>
      <c r="CS32" s="15"/>
      <c r="CT32" s="15"/>
      <c r="CU32" s="15"/>
      <c r="CV32" s="15"/>
      <c r="CW32" s="15"/>
      <c r="CX32" s="15"/>
      <c r="CY32" s="15"/>
      <c r="CZ32" s="15"/>
      <c r="DA32" s="15"/>
      <c r="DB32" s="15"/>
      <c r="DC32" s="15"/>
      <c r="DD32" s="15"/>
      <c r="DE32" s="15"/>
      <c r="DF32" s="15"/>
      <c r="DG32" s="15"/>
      <c r="DH32" s="15"/>
      <c r="DI32" s="15"/>
      <c r="DJ32" s="15"/>
      <c r="DK32" s="15"/>
      <c r="DL32" s="15"/>
      <c r="DM32" s="15"/>
      <c r="DN32" s="15"/>
      <c r="DO32" s="15"/>
      <c r="DP32" s="15"/>
      <c r="DQ32" s="15"/>
      <c r="DR32" s="15"/>
      <c r="DS32" s="15"/>
      <c r="DT32" s="15"/>
      <c r="DU32" s="15"/>
      <c r="DV32" s="15"/>
      <c r="DW32" s="15"/>
      <c r="DX32" s="15"/>
      <c r="DY32" s="15"/>
      <c r="DZ32" s="15"/>
      <c r="EA32" s="15"/>
      <c r="EB32" s="15"/>
      <c r="EC32" s="15"/>
      <c r="ED32" s="15"/>
      <c r="EE32" s="15"/>
      <c r="EF32" s="15"/>
      <c r="EG32" s="15"/>
      <c r="EH32" s="15"/>
      <c r="EI32" s="15"/>
      <c r="EJ32" s="15"/>
      <c r="EK32" s="15"/>
      <c r="EL32" s="15"/>
      <c r="EM32" s="15"/>
      <c r="EN32" s="15"/>
      <c r="EO32" s="15"/>
      <c r="EP32" s="15"/>
      <c r="EQ32" s="15"/>
      <c r="ER32" s="15"/>
      <c r="ES32" s="15"/>
      <c r="ET32" s="15"/>
      <c r="EU32" s="15"/>
      <c r="EV32" s="15"/>
      <c r="EW32" s="15"/>
      <c r="EX32" s="15"/>
      <c r="EY32" s="15"/>
      <c r="EZ32" s="15"/>
      <c r="FA32" s="15"/>
      <c r="FB32" s="15"/>
      <c r="FC32" s="15"/>
      <c r="FD32" s="15"/>
      <c r="FE32" s="15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7" zoomScaleNormal="100" zoomScaleSheetLayoutView="100" workbookViewId="0">
      <selection activeCell="EO24" sqref="EO24:FE24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58" t="s">
        <v>7</v>
      </c>
      <c r="B6" s="58"/>
      <c r="C6" s="58"/>
      <c r="D6" s="58"/>
      <c r="E6" s="58"/>
      <c r="F6" s="58"/>
      <c r="G6" s="58"/>
      <c r="H6" s="58"/>
      <c r="I6" s="58"/>
      <c r="J6" s="58"/>
      <c r="K6" s="58"/>
      <c r="L6" s="58"/>
      <c r="M6" s="58"/>
      <c r="N6" s="58"/>
      <c r="O6" s="58"/>
      <c r="P6" s="58"/>
      <c r="Q6" s="58"/>
      <c r="R6" s="58"/>
      <c r="S6" s="58"/>
      <c r="T6" s="58"/>
      <c r="U6" s="58"/>
      <c r="V6" s="58"/>
      <c r="W6" s="58"/>
      <c r="X6" s="58"/>
      <c r="Y6" s="58"/>
      <c r="Z6" s="58"/>
      <c r="AA6" s="58"/>
      <c r="AB6" s="58"/>
      <c r="AC6" s="58"/>
      <c r="AD6" s="58"/>
      <c r="AE6" s="58"/>
      <c r="AF6" s="58"/>
      <c r="AG6" s="58"/>
      <c r="AH6" s="58"/>
      <c r="AI6" s="58"/>
      <c r="AJ6" s="58"/>
      <c r="AK6" s="58"/>
      <c r="AL6" s="58"/>
      <c r="AM6" s="58"/>
      <c r="AN6" s="58"/>
      <c r="AO6" s="58"/>
      <c r="AP6" s="58"/>
      <c r="AQ6" s="58"/>
      <c r="AR6" s="58"/>
      <c r="AS6" s="58"/>
      <c r="AT6" s="58"/>
      <c r="AU6" s="58"/>
      <c r="AV6" s="58"/>
      <c r="AW6" s="58"/>
      <c r="AX6" s="58"/>
      <c r="AY6" s="58"/>
      <c r="AZ6" s="58"/>
      <c r="BA6" s="58"/>
      <c r="BB6" s="58"/>
      <c r="BC6" s="58"/>
      <c r="BD6" s="58"/>
      <c r="BE6" s="58"/>
      <c r="BF6" s="58"/>
      <c r="BG6" s="58"/>
      <c r="BH6" s="58"/>
      <c r="BI6" s="58"/>
      <c r="BJ6" s="58"/>
      <c r="BK6" s="58"/>
      <c r="BL6" s="58"/>
      <c r="BM6" s="58"/>
      <c r="BN6" s="58"/>
      <c r="BO6" s="58"/>
      <c r="BP6" s="58"/>
      <c r="BQ6" s="58"/>
      <c r="BR6" s="58"/>
      <c r="BS6" s="58"/>
      <c r="BT6" s="58"/>
      <c r="BU6" s="58"/>
      <c r="BV6" s="58"/>
      <c r="BW6" s="58"/>
      <c r="BX6" s="58"/>
      <c r="BY6" s="58"/>
      <c r="BZ6" s="58"/>
      <c r="CA6" s="58"/>
      <c r="CB6" s="58"/>
      <c r="CC6" s="58"/>
      <c r="CD6" s="58"/>
      <c r="CE6" s="58"/>
      <c r="CF6" s="58"/>
      <c r="CG6" s="58"/>
      <c r="CH6" s="58"/>
      <c r="CI6" s="58"/>
      <c r="CJ6" s="58"/>
      <c r="CK6" s="58"/>
      <c r="CL6" s="58"/>
      <c r="CM6" s="58"/>
      <c r="CN6" s="58"/>
      <c r="CO6" s="58"/>
      <c r="CP6" s="58"/>
      <c r="CQ6" s="58"/>
      <c r="CR6" s="58"/>
      <c r="CS6" s="58"/>
      <c r="CT6" s="58"/>
      <c r="CU6" s="58"/>
      <c r="CV6" s="58"/>
      <c r="CW6" s="58"/>
      <c r="CX6" s="58"/>
      <c r="CY6" s="58"/>
      <c r="CZ6" s="58"/>
      <c r="DA6" s="58"/>
      <c r="DB6" s="58"/>
      <c r="DC6" s="58"/>
      <c r="DD6" s="58"/>
      <c r="DE6" s="58"/>
      <c r="DF6" s="58"/>
      <c r="DG6" s="58"/>
      <c r="DH6" s="58"/>
      <c r="DI6" s="58"/>
      <c r="DJ6" s="58"/>
      <c r="DK6" s="58"/>
      <c r="DL6" s="58"/>
      <c r="DM6" s="58"/>
      <c r="DN6" s="58"/>
      <c r="DO6" s="58"/>
      <c r="DP6" s="58"/>
      <c r="DQ6" s="58"/>
      <c r="DR6" s="58"/>
      <c r="DS6" s="58"/>
      <c r="DT6" s="58"/>
      <c r="DU6" s="58"/>
      <c r="DV6" s="58"/>
      <c r="DW6" s="58"/>
      <c r="DX6" s="58"/>
      <c r="DY6" s="58"/>
      <c r="DZ6" s="58"/>
      <c r="EA6" s="58"/>
      <c r="EB6" s="58"/>
      <c r="EC6" s="58"/>
      <c r="ED6" s="58"/>
      <c r="EE6" s="58"/>
      <c r="EF6" s="58"/>
      <c r="EG6" s="58"/>
      <c r="EH6" s="58"/>
      <c r="EI6" s="58"/>
      <c r="EJ6" s="58"/>
      <c r="EK6" s="58"/>
      <c r="EL6" s="58"/>
      <c r="EM6" s="58"/>
      <c r="EN6" s="58"/>
      <c r="EO6" s="58"/>
      <c r="EP6" s="58"/>
      <c r="EQ6" s="58"/>
      <c r="ER6" s="58"/>
      <c r="ES6" s="58"/>
      <c r="ET6" s="58"/>
      <c r="EU6" s="58"/>
      <c r="EV6" s="58"/>
      <c r="EW6" s="58"/>
      <c r="EX6" s="58"/>
      <c r="EY6" s="58"/>
      <c r="EZ6" s="58"/>
      <c r="FA6" s="58"/>
      <c r="FB6" s="58"/>
      <c r="FC6" s="58"/>
      <c r="FD6" s="58"/>
      <c r="FE6" s="58"/>
    </row>
    <row r="7" spans="1:161" s="2" customFormat="1" ht="15.75" customHeight="1" x14ac:dyDescent="0.25">
      <c r="A7" s="58" t="s">
        <v>8</v>
      </c>
      <c r="B7" s="58"/>
      <c r="C7" s="58"/>
      <c r="D7" s="58"/>
      <c r="E7" s="58"/>
      <c r="F7" s="58"/>
      <c r="G7" s="58"/>
      <c r="H7" s="58"/>
      <c r="I7" s="58"/>
      <c r="J7" s="58"/>
      <c r="K7" s="58"/>
      <c r="L7" s="58"/>
      <c r="M7" s="58"/>
      <c r="N7" s="58"/>
      <c r="O7" s="58"/>
      <c r="P7" s="58"/>
      <c r="Q7" s="58"/>
      <c r="R7" s="58"/>
      <c r="S7" s="58"/>
      <c r="T7" s="58"/>
      <c r="U7" s="58"/>
      <c r="V7" s="58"/>
      <c r="W7" s="58"/>
      <c r="X7" s="58"/>
      <c r="Y7" s="58"/>
      <c r="Z7" s="58"/>
      <c r="AA7" s="58"/>
      <c r="AB7" s="58"/>
      <c r="AC7" s="58"/>
      <c r="AD7" s="58"/>
      <c r="AE7" s="58"/>
      <c r="AF7" s="58"/>
      <c r="AG7" s="58"/>
      <c r="AH7" s="58"/>
      <c r="AI7" s="58"/>
      <c r="AJ7" s="58"/>
      <c r="AK7" s="58"/>
      <c r="AL7" s="58"/>
      <c r="AM7" s="58"/>
      <c r="AN7" s="58"/>
      <c r="AO7" s="58"/>
      <c r="AP7" s="58"/>
      <c r="AQ7" s="58"/>
      <c r="AR7" s="58"/>
      <c r="AS7" s="58"/>
      <c r="AT7" s="58"/>
      <c r="AU7" s="58"/>
      <c r="AV7" s="58"/>
      <c r="AW7" s="58"/>
      <c r="AX7" s="58"/>
      <c r="AY7" s="58"/>
      <c r="AZ7" s="58"/>
      <c r="BA7" s="58"/>
      <c r="BB7" s="58"/>
      <c r="BC7" s="58"/>
      <c r="BD7" s="58"/>
      <c r="BE7" s="58"/>
      <c r="BF7" s="58"/>
      <c r="BG7" s="58"/>
      <c r="BH7" s="58"/>
      <c r="BI7" s="58"/>
      <c r="BJ7" s="58"/>
      <c r="BK7" s="58"/>
      <c r="BL7" s="58"/>
      <c r="BM7" s="58"/>
      <c r="BN7" s="58"/>
      <c r="BO7" s="58"/>
      <c r="BP7" s="58"/>
      <c r="BQ7" s="58"/>
      <c r="BR7" s="58"/>
      <c r="BS7" s="58"/>
      <c r="BT7" s="58"/>
      <c r="BU7" s="58"/>
      <c r="BV7" s="58"/>
      <c r="BW7" s="58"/>
      <c r="BX7" s="58"/>
      <c r="BY7" s="58"/>
      <c r="BZ7" s="58"/>
      <c r="CA7" s="58"/>
      <c r="CB7" s="58"/>
      <c r="CC7" s="58"/>
      <c r="CD7" s="58"/>
      <c r="CE7" s="58"/>
      <c r="CF7" s="58"/>
      <c r="CG7" s="58"/>
      <c r="CH7" s="58"/>
      <c r="CI7" s="58"/>
      <c r="CJ7" s="58"/>
      <c r="CK7" s="58"/>
      <c r="CL7" s="58"/>
      <c r="CM7" s="58"/>
      <c r="CN7" s="58"/>
      <c r="CO7" s="58"/>
      <c r="CP7" s="58"/>
      <c r="CQ7" s="58"/>
      <c r="CR7" s="58"/>
      <c r="CS7" s="58"/>
      <c r="CT7" s="58"/>
      <c r="CU7" s="58"/>
      <c r="CV7" s="58"/>
      <c r="CW7" s="58"/>
      <c r="CX7" s="58"/>
      <c r="CY7" s="58"/>
      <c r="CZ7" s="58"/>
      <c r="DA7" s="58"/>
      <c r="DB7" s="58"/>
      <c r="DC7" s="58"/>
      <c r="DD7" s="58"/>
      <c r="DE7" s="58"/>
      <c r="DF7" s="58"/>
      <c r="DG7" s="58"/>
      <c r="DH7" s="58"/>
      <c r="DI7" s="58"/>
      <c r="DJ7" s="58"/>
      <c r="DK7" s="58"/>
      <c r="DL7" s="58"/>
      <c r="DM7" s="58"/>
      <c r="DN7" s="58"/>
      <c r="DO7" s="58"/>
      <c r="DP7" s="58"/>
      <c r="DQ7" s="58"/>
      <c r="DR7" s="58"/>
      <c r="DS7" s="58"/>
      <c r="DT7" s="58"/>
      <c r="DU7" s="58"/>
      <c r="DV7" s="58"/>
      <c r="DW7" s="58"/>
      <c r="DX7" s="58"/>
      <c r="DY7" s="58"/>
      <c r="DZ7" s="58"/>
      <c r="EA7" s="58"/>
      <c r="EB7" s="58"/>
      <c r="EC7" s="58"/>
      <c r="ED7" s="58"/>
      <c r="EE7" s="58"/>
      <c r="EF7" s="58"/>
      <c r="EG7" s="58"/>
      <c r="EH7" s="58"/>
      <c r="EI7" s="58"/>
      <c r="EJ7" s="58"/>
      <c r="EK7" s="58"/>
      <c r="EL7" s="58"/>
      <c r="EM7" s="58"/>
      <c r="EN7" s="58"/>
      <c r="EO7" s="58"/>
      <c r="EP7" s="58"/>
      <c r="EQ7" s="58"/>
      <c r="ER7" s="58"/>
      <c r="ES7" s="58"/>
      <c r="ET7" s="58"/>
      <c r="EU7" s="58"/>
      <c r="EV7" s="58"/>
      <c r="EW7" s="58"/>
      <c r="EX7" s="58"/>
      <c r="EY7" s="58"/>
      <c r="EZ7" s="58"/>
      <c r="FA7" s="58"/>
      <c r="FB7" s="58"/>
      <c r="FC7" s="58"/>
      <c r="FD7" s="58"/>
      <c r="FE7" s="58"/>
    </row>
    <row r="8" spans="1:161" s="2" customFormat="1" ht="15.75" customHeight="1" x14ac:dyDescent="0.25">
      <c r="A8" s="58" t="s">
        <v>9</v>
      </c>
      <c r="B8" s="58"/>
      <c r="C8" s="58"/>
      <c r="D8" s="58"/>
      <c r="E8" s="58"/>
      <c r="F8" s="58"/>
      <c r="G8" s="58"/>
      <c r="H8" s="58"/>
      <c r="I8" s="58"/>
      <c r="J8" s="58"/>
      <c r="K8" s="58"/>
      <c r="L8" s="58"/>
      <c r="M8" s="58"/>
      <c r="N8" s="58"/>
      <c r="O8" s="58"/>
      <c r="P8" s="58"/>
      <c r="Q8" s="58"/>
      <c r="R8" s="58"/>
      <c r="S8" s="58"/>
      <c r="T8" s="58"/>
      <c r="U8" s="58"/>
      <c r="V8" s="58"/>
      <c r="W8" s="58"/>
      <c r="X8" s="58"/>
      <c r="Y8" s="58"/>
      <c r="Z8" s="58"/>
      <c r="AA8" s="58"/>
      <c r="AB8" s="58"/>
      <c r="AC8" s="58"/>
      <c r="AD8" s="58"/>
      <c r="AE8" s="58"/>
      <c r="AF8" s="58"/>
      <c r="AG8" s="58"/>
      <c r="AH8" s="58"/>
      <c r="AI8" s="58"/>
      <c r="AJ8" s="58"/>
      <c r="AK8" s="58"/>
      <c r="AL8" s="58"/>
      <c r="AM8" s="58"/>
      <c r="AN8" s="58"/>
      <c r="AO8" s="58"/>
      <c r="AP8" s="58"/>
      <c r="AQ8" s="58"/>
      <c r="AR8" s="58"/>
      <c r="AS8" s="58"/>
      <c r="AT8" s="58"/>
      <c r="AU8" s="58"/>
      <c r="AV8" s="58"/>
      <c r="AW8" s="58"/>
      <c r="AX8" s="58"/>
      <c r="AY8" s="58"/>
      <c r="AZ8" s="58"/>
      <c r="BA8" s="58"/>
      <c r="BB8" s="58"/>
      <c r="BC8" s="58"/>
      <c r="BD8" s="58"/>
      <c r="BE8" s="58"/>
      <c r="BF8" s="58"/>
      <c r="BG8" s="58"/>
      <c r="BH8" s="58"/>
      <c r="BI8" s="58"/>
      <c r="BJ8" s="58"/>
      <c r="BK8" s="58"/>
      <c r="BL8" s="58"/>
      <c r="BM8" s="58"/>
      <c r="BN8" s="58"/>
      <c r="BO8" s="58"/>
      <c r="BP8" s="58"/>
      <c r="BQ8" s="58"/>
      <c r="BR8" s="58"/>
      <c r="BS8" s="58"/>
      <c r="BT8" s="58"/>
      <c r="BU8" s="58"/>
      <c r="BV8" s="58"/>
      <c r="BW8" s="58"/>
      <c r="BX8" s="58"/>
      <c r="BY8" s="58"/>
      <c r="BZ8" s="58"/>
      <c r="CA8" s="58"/>
      <c r="CB8" s="58"/>
      <c r="CC8" s="58"/>
      <c r="CD8" s="58"/>
      <c r="CE8" s="58"/>
      <c r="CF8" s="58"/>
      <c r="CG8" s="58"/>
      <c r="CH8" s="58"/>
      <c r="CI8" s="58"/>
      <c r="CJ8" s="58"/>
      <c r="CK8" s="58"/>
      <c r="CL8" s="58"/>
      <c r="CM8" s="58"/>
      <c r="CN8" s="58"/>
      <c r="CO8" s="58"/>
      <c r="CP8" s="58"/>
      <c r="CQ8" s="58"/>
      <c r="CR8" s="58"/>
      <c r="CS8" s="58"/>
      <c r="CT8" s="58"/>
      <c r="CU8" s="58"/>
      <c r="CV8" s="58"/>
      <c r="CW8" s="58"/>
      <c r="CX8" s="58"/>
      <c r="CY8" s="58"/>
      <c r="CZ8" s="58"/>
      <c r="DA8" s="58"/>
      <c r="DB8" s="58"/>
      <c r="DC8" s="58"/>
      <c r="DD8" s="58"/>
      <c r="DE8" s="58"/>
      <c r="DF8" s="58"/>
      <c r="DG8" s="58"/>
      <c r="DH8" s="58"/>
      <c r="DI8" s="58"/>
      <c r="DJ8" s="58"/>
      <c r="DK8" s="58"/>
      <c r="DL8" s="58"/>
      <c r="DM8" s="58"/>
      <c r="DN8" s="58"/>
      <c r="DO8" s="58"/>
      <c r="DP8" s="58"/>
      <c r="DQ8" s="58"/>
      <c r="DR8" s="58"/>
      <c r="DS8" s="58"/>
      <c r="DT8" s="58"/>
      <c r="DU8" s="58"/>
      <c r="DV8" s="58"/>
      <c r="DW8" s="58"/>
      <c r="DX8" s="58"/>
      <c r="DY8" s="58"/>
      <c r="DZ8" s="58"/>
      <c r="EA8" s="58"/>
      <c r="EB8" s="58"/>
      <c r="EC8" s="58"/>
      <c r="ED8" s="58"/>
      <c r="EE8" s="58"/>
      <c r="EF8" s="58"/>
      <c r="EG8" s="58"/>
      <c r="EH8" s="58"/>
      <c r="EI8" s="58"/>
      <c r="EJ8" s="58"/>
      <c r="EK8" s="58"/>
      <c r="EL8" s="58"/>
      <c r="EM8" s="58"/>
      <c r="EN8" s="58"/>
      <c r="EO8" s="58"/>
      <c r="EP8" s="58"/>
      <c r="EQ8" s="58"/>
      <c r="ER8" s="58"/>
      <c r="ES8" s="58"/>
      <c r="ET8" s="58"/>
      <c r="EU8" s="58"/>
      <c r="EV8" s="58"/>
      <c r="EW8" s="58"/>
      <c r="EX8" s="58"/>
      <c r="EY8" s="58"/>
      <c r="EZ8" s="58"/>
      <c r="FA8" s="58"/>
      <c r="FB8" s="58"/>
      <c r="FC8" s="58"/>
      <c r="FD8" s="58"/>
      <c r="FE8" s="58"/>
    </row>
    <row r="10" spans="1:161" s="2" customFormat="1" ht="15.75" x14ac:dyDescent="0.25">
      <c r="A10" s="59" t="s">
        <v>10</v>
      </c>
      <c r="B10" s="59"/>
      <c r="C10" s="59"/>
      <c r="D10" s="59"/>
      <c r="E10" s="59"/>
      <c r="F10" s="59"/>
      <c r="G10" s="59"/>
      <c r="H10" s="59"/>
      <c r="I10" s="59"/>
      <c r="J10" s="59"/>
      <c r="K10" s="59"/>
      <c r="L10" s="59"/>
      <c r="M10" s="59"/>
      <c r="N10" s="59"/>
      <c r="O10" s="59"/>
      <c r="P10" s="59"/>
      <c r="Q10" s="59"/>
      <c r="R10" s="59"/>
      <c r="S10" s="59"/>
      <c r="T10" s="59"/>
      <c r="U10" s="59"/>
      <c r="V10" s="59"/>
      <c r="W10" s="59"/>
      <c r="X10" s="59"/>
      <c r="Y10" s="59"/>
      <c r="Z10" s="59"/>
      <c r="AA10" s="59"/>
      <c r="AB10" s="59"/>
      <c r="AC10" s="59"/>
      <c r="AD10" s="59"/>
      <c r="AE10" s="59"/>
      <c r="AF10" s="59"/>
      <c r="AG10" s="59"/>
      <c r="AH10" s="59"/>
      <c r="AI10" s="59"/>
      <c r="AJ10" s="59"/>
      <c r="AK10" s="59"/>
      <c r="AL10" s="59"/>
      <c r="AM10" s="59"/>
      <c r="AN10" s="59"/>
      <c r="AO10" s="59"/>
      <c r="AP10" s="59"/>
      <c r="AQ10" s="59"/>
      <c r="AR10" s="59"/>
      <c r="AS10" s="59"/>
      <c r="AT10" s="59"/>
      <c r="AU10" s="59"/>
      <c r="AV10" s="59"/>
      <c r="AW10" s="59"/>
      <c r="AX10" s="59"/>
      <c r="AY10" s="59"/>
      <c r="AZ10" s="59"/>
      <c r="BA10" s="59"/>
      <c r="BB10" s="59"/>
      <c r="BC10" s="59"/>
      <c r="BD10" s="59"/>
      <c r="BE10" s="59"/>
      <c r="BF10" s="59"/>
      <c r="BG10" s="59"/>
      <c r="BH10" s="59"/>
      <c r="BI10" s="59"/>
      <c r="BJ10" s="59"/>
      <c r="BK10" s="59"/>
      <c r="BL10" s="59"/>
      <c r="BM10" s="59"/>
      <c r="BN10" s="59"/>
      <c r="BO10" s="59"/>
      <c r="BP10" s="59"/>
      <c r="BQ10" s="59"/>
      <c r="BR10" s="59"/>
      <c r="BS10" s="59"/>
      <c r="BT10" s="59"/>
      <c r="BU10" s="59"/>
      <c r="BV10" s="59"/>
      <c r="BW10" s="59"/>
      <c r="BX10" s="59"/>
      <c r="BY10" s="59"/>
      <c r="BZ10" s="59"/>
      <c r="CA10" s="59"/>
      <c r="CB10" s="59"/>
      <c r="CC10" s="59"/>
      <c r="CD10" s="59"/>
      <c r="CE10" s="59"/>
      <c r="CF10" s="59"/>
      <c r="CG10" s="59"/>
      <c r="CH10" s="59"/>
      <c r="CI10" s="59"/>
      <c r="CJ10" s="59"/>
      <c r="CK10" s="59"/>
      <c r="CL10" s="59"/>
      <c r="CM10" s="59"/>
      <c r="CN10" s="59"/>
      <c r="CO10" s="59"/>
      <c r="CP10" s="59"/>
      <c r="CQ10" s="59"/>
      <c r="CR10" s="59"/>
      <c r="CS10" s="59"/>
      <c r="CT10" s="59"/>
      <c r="CU10" s="59"/>
      <c r="CV10" s="59"/>
      <c r="CW10" s="59"/>
      <c r="CX10" s="59"/>
      <c r="CY10" s="59"/>
      <c r="CZ10" s="59"/>
      <c r="DA10" s="59"/>
      <c r="DB10" s="59"/>
      <c r="DC10" s="59"/>
      <c r="DD10" s="59"/>
      <c r="DE10" s="59"/>
      <c r="DF10" s="59"/>
      <c r="DG10" s="59"/>
      <c r="DH10" s="59"/>
      <c r="DI10" s="59"/>
      <c r="DJ10" s="59"/>
      <c r="DK10" s="59"/>
      <c r="DL10" s="59"/>
      <c r="DM10" s="59"/>
      <c r="DN10" s="59"/>
      <c r="DO10" s="59"/>
      <c r="DP10" s="59"/>
      <c r="DQ10" s="59"/>
      <c r="DR10" s="59"/>
      <c r="DS10" s="59"/>
      <c r="DT10" s="59"/>
      <c r="DU10" s="59"/>
      <c r="DV10" s="59"/>
      <c r="DW10" s="59"/>
      <c r="DX10" s="59"/>
      <c r="DY10" s="59"/>
      <c r="DZ10" s="59"/>
      <c r="EA10" s="59"/>
      <c r="EB10" s="59"/>
      <c r="EC10" s="59"/>
      <c r="ED10" s="59"/>
      <c r="EE10" s="59"/>
      <c r="EF10" s="59"/>
      <c r="EG10" s="59"/>
      <c r="EH10" s="59"/>
      <c r="EI10" s="59"/>
      <c r="EJ10" s="59"/>
      <c r="EK10" s="59"/>
      <c r="EL10" s="59"/>
      <c r="EM10" s="59"/>
      <c r="EN10" s="59"/>
      <c r="EO10" s="59"/>
      <c r="EP10" s="59"/>
      <c r="EQ10" s="59"/>
      <c r="ER10" s="59"/>
      <c r="ES10" s="59"/>
      <c r="ET10" s="59"/>
      <c r="EU10" s="59"/>
      <c r="EV10" s="59"/>
      <c r="EW10" s="59"/>
      <c r="EX10" s="59"/>
      <c r="EY10" s="59"/>
      <c r="EZ10" s="59"/>
      <c r="FA10" s="59"/>
      <c r="FB10" s="59"/>
      <c r="FC10" s="59"/>
      <c r="FD10" s="59"/>
      <c r="FE10" s="59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60" t="s">
        <v>30</v>
      </c>
      <c r="AC12" s="60"/>
      <c r="AD12" s="60"/>
      <c r="AE12" s="60"/>
      <c r="AF12" s="60"/>
      <c r="AG12" s="60"/>
      <c r="AH12" s="60"/>
      <c r="AI12" s="60"/>
      <c r="AJ12" s="60"/>
      <c r="AK12" s="60"/>
      <c r="AL12" s="60"/>
      <c r="AM12" s="60"/>
      <c r="AN12" s="60"/>
      <c r="AO12" s="60"/>
      <c r="AP12" s="60"/>
      <c r="AQ12" s="60"/>
      <c r="AR12" s="60"/>
      <c r="AS12" s="60"/>
      <c r="AT12" s="60"/>
      <c r="AU12" s="60"/>
      <c r="AV12" s="60"/>
      <c r="AW12" s="60"/>
      <c r="AX12" s="60"/>
      <c r="AY12" s="60"/>
      <c r="AZ12" s="60"/>
      <c r="BA12" s="60"/>
      <c r="BB12" s="60"/>
      <c r="BC12" s="60"/>
      <c r="BD12" s="60"/>
      <c r="BE12" s="60"/>
      <c r="BF12" s="60"/>
      <c r="BG12" s="60"/>
      <c r="BH12" s="60"/>
      <c r="BI12" s="60"/>
      <c r="BJ12" s="60"/>
      <c r="BK12" s="60"/>
      <c r="BL12" s="60"/>
      <c r="BM12" s="60"/>
      <c r="BN12" s="60"/>
      <c r="BO12" s="60"/>
      <c r="BP12" s="60"/>
      <c r="BQ12" s="60"/>
      <c r="BR12" s="60"/>
      <c r="BS12" s="60"/>
      <c r="BT12" s="60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60" t="s">
        <v>31</v>
      </c>
      <c r="Z14" s="60"/>
      <c r="AA14" s="60"/>
      <c r="AB14" s="60"/>
      <c r="AC14" s="60"/>
      <c r="AD14" s="60"/>
      <c r="AE14" s="60"/>
      <c r="AF14" s="60"/>
      <c r="AG14" s="60"/>
      <c r="AH14" s="60"/>
      <c r="AI14" s="60"/>
      <c r="AJ14" s="60"/>
      <c r="AK14" s="60"/>
      <c r="AL14" s="60"/>
      <c r="AM14" s="60"/>
      <c r="AN14" s="60"/>
      <c r="AO14" s="60"/>
      <c r="AP14" s="60"/>
      <c r="AQ14" s="60"/>
      <c r="AR14" s="60"/>
      <c r="AS14" s="60"/>
      <c r="AT14" s="60"/>
      <c r="AU14" s="60"/>
      <c r="AV14" s="60"/>
      <c r="AW14" s="60"/>
      <c r="AX14" s="60"/>
      <c r="AY14" s="60"/>
      <c r="AZ14" s="60"/>
      <c r="BA14" s="60"/>
      <c r="BB14" s="60"/>
      <c r="BC14" s="60"/>
      <c r="BD14" s="60"/>
      <c r="BE14" s="60"/>
      <c r="BF14" s="60"/>
      <c r="BG14" s="60"/>
      <c r="BH14" s="60"/>
      <c r="BI14" s="60"/>
      <c r="BJ14" s="60"/>
      <c r="BK14" s="60"/>
      <c r="BL14" s="60"/>
      <c r="BM14" s="60"/>
      <c r="BN14" s="60"/>
      <c r="BO14" s="60"/>
      <c r="BP14" s="60"/>
      <c r="BQ14" s="60"/>
      <c r="BR14" s="60"/>
      <c r="BS14" s="60"/>
      <c r="BT14" s="60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48" t="s">
        <v>55</v>
      </c>
      <c r="U16" s="48"/>
      <c r="V16" s="48"/>
      <c r="W16" s="48"/>
      <c r="X16" s="48"/>
      <c r="Y16" s="48"/>
      <c r="Z16" s="48"/>
      <c r="AA16" s="48"/>
      <c r="AB16" s="48"/>
      <c r="AC16" s="48"/>
      <c r="AD16" s="48"/>
      <c r="AE16" s="48"/>
      <c r="AF16" s="48"/>
      <c r="AG16" s="48"/>
      <c r="AH16" s="48"/>
      <c r="AI16" s="48"/>
      <c r="AJ16" s="48"/>
      <c r="AK16" s="48"/>
      <c r="AL16" s="48"/>
      <c r="AM16" s="48"/>
      <c r="AN16" s="48"/>
      <c r="AO16" s="48"/>
      <c r="AP16" s="48"/>
      <c r="AQ16" s="48"/>
      <c r="AR16" s="48"/>
      <c r="AS16" s="48"/>
      <c r="AT16" s="48"/>
      <c r="AU16" s="48"/>
      <c r="AV16" s="48"/>
      <c r="AW16" s="48"/>
      <c r="AX16" s="48"/>
      <c r="AY16" s="48"/>
      <c r="AZ16" s="48"/>
      <c r="BA16" s="48"/>
      <c r="BB16" s="48"/>
      <c r="BC16" s="48"/>
      <c r="BD16" s="48"/>
      <c r="BE16" s="48"/>
      <c r="BF16" s="48"/>
      <c r="BG16" s="48"/>
      <c r="BH16" s="48"/>
      <c r="BI16" s="48"/>
      <c r="BJ16" s="48"/>
      <c r="BK16" s="48"/>
      <c r="BL16" s="48"/>
      <c r="BM16" s="48"/>
      <c r="BN16" s="48"/>
      <c r="BO16" s="48"/>
      <c r="BP16" s="48"/>
      <c r="BQ16" s="48"/>
      <c r="BR16" s="48"/>
      <c r="BS16" s="48"/>
      <c r="BT16" s="48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49"/>
      <c r="B18" s="50"/>
      <c r="C18" s="50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1"/>
      <c r="R18" s="26"/>
      <c r="S18" s="27"/>
      <c r="T18" s="27"/>
      <c r="U18" s="27"/>
      <c r="V18" s="27"/>
      <c r="W18" s="27"/>
      <c r="X18" s="27"/>
      <c r="Y18" s="27"/>
      <c r="Z18" s="27"/>
      <c r="AA18" s="27"/>
      <c r="AB18" s="27"/>
      <c r="AC18" s="27"/>
      <c r="AD18" s="27"/>
      <c r="AE18" s="27"/>
      <c r="AF18" s="27"/>
      <c r="AG18" s="27"/>
      <c r="AH18" s="27"/>
      <c r="AI18" s="28"/>
      <c r="AJ18" s="26" t="s">
        <v>15</v>
      </c>
      <c r="AK18" s="27"/>
      <c r="AL18" s="27"/>
      <c r="AM18" s="27"/>
      <c r="AN18" s="27"/>
      <c r="AO18" s="27"/>
      <c r="AP18" s="27"/>
      <c r="AQ18" s="27"/>
      <c r="AR18" s="27"/>
      <c r="AS18" s="27"/>
      <c r="AT18" s="27"/>
      <c r="AU18" s="27"/>
      <c r="AV18" s="27"/>
      <c r="AW18" s="27"/>
      <c r="AX18" s="27"/>
      <c r="AY18" s="27"/>
      <c r="AZ18" s="27"/>
      <c r="BA18" s="28"/>
      <c r="BB18" s="35" t="s">
        <v>20</v>
      </c>
      <c r="BC18" s="36"/>
      <c r="BD18" s="36"/>
      <c r="BE18" s="36"/>
      <c r="BF18" s="36"/>
      <c r="BG18" s="36"/>
      <c r="BH18" s="36"/>
      <c r="BI18" s="36"/>
      <c r="BJ18" s="36"/>
      <c r="BK18" s="36"/>
      <c r="BL18" s="36"/>
      <c r="BM18" s="36"/>
      <c r="BN18" s="36"/>
      <c r="BO18" s="36"/>
      <c r="BP18" s="36"/>
      <c r="BQ18" s="36"/>
      <c r="BR18" s="36"/>
      <c r="BS18" s="36"/>
      <c r="BT18" s="36"/>
      <c r="BU18" s="36"/>
      <c r="BV18" s="36"/>
      <c r="BW18" s="36"/>
      <c r="BX18" s="36"/>
      <c r="BY18" s="36"/>
      <c r="BZ18" s="36"/>
      <c r="CA18" s="36"/>
      <c r="CB18" s="36"/>
      <c r="CC18" s="36"/>
      <c r="CD18" s="36"/>
      <c r="CE18" s="36"/>
      <c r="CF18" s="36"/>
      <c r="CG18" s="37"/>
      <c r="CH18" s="26" t="s">
        <v>21</v>
      </c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27"/>
      <c r="CW18" s="27"/>
      <c r="CX18" s="27"/>
      <c r="CY18" s="27"/>
      <c r="CZ18" s="27"/>
      <c r="DA18" s="27"/>
      <c r="DB18" s="28"/>
      <c r="DC18" s="26" t="s">
        <v>22</v>
      </c>
      <c r="DD18" s="27"/>
      <c r="DE18" s="27"/>
      <c r="DF18" s="27"/>
      <c r="DG18" s="27"/>
      <c r="DH18" s="27"/>
      <c r="DI18" s="27"/>
      <c r="DJ18" s="27"/>
      <c r="DK18" s="27"/>
      <c r="DL18" s="27"/>
      <c r="DM18" s="27"/>
      <c r="DN18" s="27"/>
      <c r="DO18" s="27"/>
      <c r="DP18" s="27"/>
      <c r="DQ18" s="27"/>
      <c r="DR18" s="27"/>
      <c r="DS18" s="27"/>
      <c r="DT18" s="28"/>
      <c r="DU18" s="35" t="s">
        <v>23</v>
      </c>
      <c r="DV18" s="36"/>
      <c r="DW18" s="36"/>
      <c r="DX18" s="36"/>
      <c r="DY18" s="36"/>
      <c r="DZ18" s="36"/>
      <c r="EA18" s="36"/>
      <c r="EB18" s="36"/>
      <c r="EC18" s="36"/>
      <c r="ED18" s="36"/>
      <c r="EE18" s="36"/>
      <c r="EF18" s="36"/>
      <c r="EG18" s="36"/>
      <c r="EH18" s="36"/>
      <c r="EI18" s="36"/>
      <c r="EJ18" s="36"/>
      <c r="EK18" s="36"/>
      <c r="EL18" s="36"/>
      <c r="EM18" s="36"/>
      <c r="EN18" s="37"/>
      <c r="EO18" s="26" t="s">
        <v>24</v>
      </c>
      <c r="EP18" s="27"/>
      <c r="EQ18" s="27"/>
      <c r="ER18" s="27"/>
      <c r="ES18" s="27"/>
      <c r="ET18" s="27"/>
      <c r="EU18" s="27"/>
      <c r="EV18" s="27"/>
      <c r="EW18" s="27"/>
      <c r="EX18" s="27"/>
      <c r="EY18" s="27"/>
      <c r="EZ18" s="27"/>
      <c r="FA18" s="27"/>
      <c r="FB18" s="27"/>
      <c r="FC18" s="27"/>
      <c r="FD18" s="27"/>
      <c r="FE18" s="28"/>
    </row>
    <row r="19" spans="1:161" s="9" customFormat="1" ht="15" customHeight="1" x14ac:dyDescent="0.2">
      <c r="A19" s="52"/>
      <c r="B19" s="53"/>
      <c r="C19" s="53"/>
      <c r="D19" s="53"/>
      <c r="E19" s="53"/>
      <c r="F19" s="53"/>
      <c r="G19" s="53"/>
      <c r="H19" s="53"/>
      <c r="I19" s="53"/>
      <c r="J19" s="53"/>
      <c r="K19" s="53"/>
      <c r="L19" s="53"/>
      <c r="M19" s="53"/>
      <c r="N19" s="53"/>
      <c r="O19" s="53"/>
      <c r="P19" s="53"/>
      <c r="Q19" s="54"/>
      <c r="R19" s="29"/>
      <c r="S19" s="30"/>
      <c r="T19" s="30"/>
      <c r="U19" s="30"/>
      <c r="V19" s="30"/>
      <c r="W19" s="30"/>
      <c r="X19" s="30"/>
      <c r="Y19" s="30"/>
      <c r="Z19" s="30"/>
      <c r="AA19" s="30"/>
      <c r="AB19" s="30"/>
      <c r="AC19" s="30"/>
      <c r="AD19" s="30"/>
      <c r="AE19" s="30"/>
      <c r="AF19" s="30"/>
      <c r="AG19" s="30"/>
      <c r="AH19" s="30"/>
      <c r="AI19" s="31"/>
      <c r="AJ19" s="29"/>
      <c r="AK19" s="30"/>
      <c r="AL19" s="30"/>
      <c r="AM19" s="30"/>
      <c r="AN19" s="30"/>
      <c r="AO19" s="30"/>
      <c r="AP19" s="30"/>
      <c r="AQ19" s="30"/>
      <c r="AR19" s="30"/>
      <c r="AS19" s="30"/>
      <c r="AT19" s="30"/>
      <c r="AU19" s="30"/>
      <c r="AV19" s="30"/>
      <c r="AW19" s="30"/>
      <c r="AX19" s="30"/>
      <c r="AY19" s="30"/>
      <c r="AZ19" s="30"/>
      <c r="BA19" s="31"/>
      <c r="BB19" s="38" t="s">
        <v>16</v>
      </c>
      <c r="BC19" s="39"/>
      <c r="BD19" s="39"/>
      <c r="BE19" s="39"/>
      <c r="BF19" s="39"/>
      <c r="BG19" s="39"/>
      <c r="BH19" s="39"/>
      <c r="BI19" s="39"/>
      <c r="BJ19" s="39"/>
      <c r="BK19" s="39"/>
      <c r="BL19" s="39"/>
      <c r="BM19" s="39"/>
      <c r="BN19" s="39"/>
      <c r="BO19" s="39"/>
      <c r="BP19" s="39"/>
      <c r="BQ19" s="40"/>
      <c r="BR19" s="38" t="s">
        <v>17</v>
      </c>
      <c r="BS19" s="39"/>
      <c r="BT19" s="39"/>
      <c r="BU19" s="39"/>
      <c r="BV19" s="39"/>
      <c r="BW19" s="39"/>
      <c r="BX19" s="39"/>
      <c r="BY19" s="39"/>
      <c r="BZ19" s="39"/>
      <c r="CA19" s="39"/>
      <c r="CB19" s="39"/>
      <c r="CC19" s="39"/>
      <c r="CD19" s="39"/>
      <c r="CE19" s="39"/>
      <c r="CF19" s="39"/>
      <c r="CG19" s="40"/>
      <c r="CH19" s="29"/>
      <c r="CI19" s="30"/>
      <c r="CJ19" s="30"/>
      <c r="CK19" s="30"/>
      <c r="CL19" s="30"/>
      <c r="CM19" s="30"/>
      <c r="CN19" s="30"/>
      <c r="CO19" s="30"/>
      <c r="CP19" s="30"/>
      <c r="CQ19" s="30"/>
      <c r="CR19" s="30"/>
      <c r="CS19" s="30"/>
      <c r="CT19" s="30"/>
      <c r="CU19" s="30"/>
      <c r="CV19" s="30"/>
      <c r="CW19" s="30"/>
      <c r="CX19" s="30"/>
      <c r="CY19" s="30"/>
      <c r="CZ19" s="30"/>
      <c r="DA19" s="30"/>
      <c r="DB19" s="31"/>
      <c r="DC19" s="29"/>
      <c r="DD19" s="30"/>
      <c r="DE19" s="30"/>
      <c r="DF19" s="30"/>
      <c r="DG19" s="30"/>
      <c r="DH19" s="30"/>
      <c r="DI19" s="30"/>
      <c r="DJ19" s="30"/>
      <c r="DK19" s="30"/>
      <c r="DL19" s="30"/>
      <c r="DM19" s="30"/>
      <c r="DN19" s="30"/>
      <c r="DO19" s="30"/>
      <c r="DP19" s="30"/>
      <c r="DQ19" s="30"/>
      <c r="DR19" s="30"/>
      <c r="DS19" s="30"/>
      <c r="DT19" s="31"/>
      <c r="DU19" s="41" t="s">
        <v>18</v>
      </c>
      <c r="DV19" s="42"/>
      <c r="DW19" s="42"/>
      <c r="DX19" s="42"/>
      <c r="DY19" s="42"/>
      <c r="DZ19" s="42"/>
      <c r="EA19" s="42"/>
      <c r="EB19" s="42"/>
      <c r="EC19" s="42"/>
      <c r="ED19" s="43"/>
      <c r="EE19" s="41" t="s">
        <v>19</v>
      </c>
      <c r="EF19" s="42"/>
      <c r="EG19" s="42"/>
      <c r="EH19" s="42"/>
      <c r="EI19" s="42"/>
      <c r="EJ19" s="42"/>
      <c r="EK19" s="42"/>
      <c r="EL19" s="42"/>
      <c r="EM19" s="42"/>
      <c r="EN19" s="43"/>
      <c r="EO19" s="29"/>
      <c r="EP19" s="30"/>
      <c r="EQ19" s="30"/>
      <c r="ER19" s="30"/>
      <c r="ES19" s="30"/>
      <c r="ET19" s="30"/>
      <c r="EU19" s="30"/>
      <c r="EV19" s="30"/>
      <c r="EW19" s="30"/>
      <c r="EX19" s="30"/>
      <c r="EY19" s="30"/>
      <c r="EZ19" s="30"/>
      <c r="FA19" s="30"/>
      <c r="FB19" s="30"/>
      <c r="FC19" s="30"/>
      <c r="FD19" s="30"/>
      <c r="FE19" s="31"/>
    </row>
    <row r="20" spans="1:161" s="9" customFormat="1" ht="15" customHeight="1" x14ac:dyDescent="0.2">
      <c r="A20" s="55"/>
      <c r="B20" s="56"/>
      <c r="C20" s="56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7"/>
      <c r="R20" s="32"/>
      <c r="S20" s="33"/>
      <c r="T20" s="33"/>
      <c r="U20" s="33"/>
      <c r="V20" s="33"/>
      <c r="W20" s="33"/>
      <c r="X20" s="33"/>
      <c r="Y20" s="33"/>
      <c r="Z20" s="33"/>
      <c r="AA20" s="33"/>
      <c r="AB20" s="33"/>
      <c r="AC20" s="33"/>
      <c r="AD20" s="33"/>
      <c r="AE20" s="33"/>
      <c r="AF20" s="33"/>
      <c r="AG20" s="33"/>
      <c r="AH20" s="33"/>
      <c r="AI20" s="34"/>
      <c r="AJ20" s="32"/>
      <c r="AK20" s="33"/>
      <c r="AL20" s="33"/>
      <c r="AM20" s="33"/>
      <c r="AN20" s="33"/>
      <c r="AO20" s="33"/>
      <c r="AP20" s="33"/>
      <c r="AQ20" s="33"/>
      <c r="AR20" s="33"/>
      <c r="AS20" s="33"/>
      <c r="AT20" s="33"/>
      <c r="AU20" s="33"/>
      <c r="AV20" s="33"/>
      <c r="AW20" s="33"/>
      <c r="AX20" s="33"/>
      <c r="AY20" s="33"/>
      <c r="AZ20" s="33"/>
      <c r="BA20" s="34"/>
      <c r="BB20" s="47" t="s">
        <v>18</v>
      </c>
      <c r="BC20" s="47"/>
      <c r="BD20" s="47"/>
      <c r="BE20" s="47"/>
      <c r="BF20" s="47"/>
      <c r="BG20" s="47"/>
      <c r="BH20" s="47"/>
      <c r="BI20" s="47"/>
      <c r="BJ20" s="47" t="s">
        <v>19</v>
      </c>
      <c r="BK20" s="47"/>
      <c r="BL20" s="47"/>
      <c r="BM20" s="47"/>
      <c r="BN20" s="47"/>
      <c r="BO20" s="47"/>
      <c r="BP20" s="47"/>
      <c r="BQ20" s="47"/>
      <c r="BR20" s="47" t="s">
        <v>18</v>
      </c>
      <c r="BS20" s="47"/>
      <c r="BT20" s="47"/>
      <c r="BU20" s="47"/>
      <c r="BV20" s="47"/>
      <c r="BW20" s="47"/>
      <c r="BX20" s="47"/>
      <c r="BY20" s="47"/>
      <c r="BZ20" s="47" t="s">
        <v>19</v>
      </c>
      <c r="CA20" s="47"/>
      <c r="CB20" s="47"/>
      <c r="CC20" s="47"/>
      <c r="CD20" s="47"/>
      <c r="CE20" s="47"/>
      <c r="CF20" s="47"/>
      <c r="CG20" s="47"/>
      <c r="CH20" s="32"/>
      <c r="CI20" s="33"/>
      <c r="CJ20" s="33"/>
      <c r="CK20" s="33"/>
      <c r="CL20" s="33"/>
      <c r="CM20" s="33"/>
      <c r="CN20" s="33"/>
      <c r="CO20" s="33"/>
      <c r="CP20" s="33"/>
      <c r="CQ20" s="33"/>
      <c r="CR20" s="33"/>
      <c r="CS20" s="33"/>
      <c r="CT20" s="33"/>
      <c r="CU20" s="33"/>
      <c r="CV20" s="33"/>
      <c r="CW20" s="33"/>
      <c r="CX20" s="33"/>
      <c r="CY20" s="33"/>
      <c r="CZ20" s="33"/>
      <c r="DA20" s="33"/>
      <c r="DB20" s="34"/>
      <c r="DC20" s="32"/>
      <c r="DD20" s="33"/>
      <c r="DE20" s="33"/>
      <c r="DF20" s="33"/>
      <c r="DG20" s="33"/>
      <c r="DH20" s="33"/>
      <c r="DI20" s="33"/>
      <c r="DJ20" s="33"/>
      <c r="DK20" s="33"/>
      <c r="DL20" s="33"/>
      <c r="DM20" s="33"/>
      <c r="DN20" s="33"/>
      <c r="DO20" s="33"/>
      <c r="DP20" s="33"/>
      <c r="DQ20" s="33"/>
      <c r="DR20" s="33"/>
      <c r="DS20" s="33"/>
      <c r="DT20" s="34"/>
      <c r="DU20" s="44"/>
      <c r="DV20" s="45"/>
      <c r="DW20" s="45"/>
      <c r="DX20" s="45"/>
      <c r="DY20" s="45"/>
      <c r="DZ20" s="45"/>
      <c r="EA20" s="45"/>
      <c r="EB20" s="45"/>
      <c r="EC20" s="45"/>
      <c r="ED20" s="46"/>
      <c r="EE20" s="44"/>
      <c r="EF20" s="45"/>
      <c r="EG20" s="45"/>
      <c r="EH20" s="45"/>
      <c r="EI20" s="45"/>
      <c r="EJ20" s="45"/>
      <c r="EK20" s="45"/>
      <c r="EL20" s="45"/>
      <c r="EM20" s="45"/>
      <c r="EN20" s="46"/>
      <c r="EO20" s="32"/>
      <c r="EP20" s="33"/>
      <c r="EQ20" s="33"/>
      <c r="ER20" s="33"/>
      <c r="ES20" s="33"/>
      <c r="ET20" s="33"/>
      <c r="EU20" s="33"/>
      <c r="EV20" s="33"/>
      <c r="EW20" s="33"/>
      <c r="EX20" s="33"/>
      <c r="EY20" s="33"/>
      <c r="EZ20" s="33"/>
      <c r="FA20" s="33"/>
      <c r="FB20" s="33"/>
      <c r="FC20" s="33"/>
      <c r="FD20" s="33"/>
      <c r="FE20" s="34"/>
    </row>
    <row r="21" spans="1:161" s="9" customFormat="1" ht="14.25" customHeight="1" x14ac:dyDescent="0.2">
      <c r="A21" s="23">
        <v>1</v>
      </c>
      <c r="B21" s="24"/>
      <c r="C21" s="24"/>
      <c r="D21" s="24"/>
      <c r="E21" s="24"/>
      <c r="F21" s="24"/>
      <c r="G21" s="24"/>
      <c r="H21" s="24"/>
      <c r="I21" s="24"/>
      <c r="J21" s="24"/>
      <c r="K21" s="24"/>
      <c r="L21" s="24"/>
      <c r="M21" s="24"/>
      <c r="N21" s="24"/>
      <c r="O21" s="24"/>
      <c r="P21" s="24"/>
      <c r="Q21" s="25"/>
      <c r="R21" s="23">
        <v>2</v>
      </c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5"/>
      <c r="AJ21" s="16">
        <v>3</v>
      </c>
      <c r="AK21" s="16"/>
      <c r="AL21" s="16"/>
      <c r="AM21" s="16"/>
      <c r="AN21" s="16"/>
      <c r="AO21" s="16"/>
      <c r="AP21" s="16"/>
      <c r="AQ21" s="16"/>
      <c r="AR21" s="16"/>
      <c r="AS21" s="16"/>
      <c r="AT21" s="16"/>
      <c r="AU21" s="16"/>
      <c r="AV21" s="16"/>
      <c r="AW21" s="16"/>
      <c r="AX21" s="16"/>
      <c r="AY21" s="16"/>
      <c r="AZ21" s="16"/>
      <c r="BA21" s="16"/>
      <c r="BB21" s="16">
        <v>4</v>
      </c>
      <c r="BC21" s="16"/>
      <c r="BD21" s="16"/>
      <c r="BE21" s="16"/>
      <c r="BF21" s="16"/>
      <c r="BG21" s="16"/>
      <c r="BH21" s="16"/>
      <c r="BI21" s="16"/>
      <c r="BJ21" s="16">
        <v>5</v>
      </c>
      <c r="BK21" s="16"/>
      <c r="BL21" s="16"/>
      <c r="BM21" s="16"/>
      <c r="BN21" s="16"/>
      <c r="BO21" s="16"/>
      <c r="BP21" s="16"/>
      <c r="BQ21" s="16"/>
      <c r="BR21" s="16">
        <v>6</v>
      </c>
      <c r="BS21" s="16"/>
      <c r="BT21" s="16"/>
      <c r="BU21" s="16"/>
      <c r="BV21" s="16"/>
      <c r="BW21" s="16"/>
      <c r="BX21" s="16"/>
      <c r="BY21" s="16"/>
      <c r="BZ21" s="16">
        <v>7</v>
      </c>
      <c r="CA21" s="16"/>
      <c r="CB21" s="16"/>
      <c r="CC21" s="16"/>
      <c r="CD21" s="16"/>
      <c r="CE21" s="16"/>
      <c r="CF21" s="16"/>
      <c r="CG21" s="16"/>
      <c r="CH21" s="16">
        <v>8</v>
      </c>
      <c r="CI21" s="16"/>
      <c r="CJ21" s="16"/>
      <c r="CK21" s="16"/>
      <c r="CL21" s="16"/>
      <c r="CM21" s="16"/>
      <c r="CN21" s="16"/>
      <c r="CO21" s="16"/>
      <c r="CP21" s="16"/>
      <c r="CQ21" s="16"/>
      <c r="CR21" s="16"/>
      <c r="CS21" s="16"/>
      <c r="CT21" s="16"/>
      <c r="CU21" s="16"/>
      <c r="CV21" s="16"/>
      <c r="CW21" s="16"/>
      <c r="CX21" s="16"/>
      <c r="CY21" s="16"/>
      <c r="CZ21" s="16"/>
      <c r="DA21" s="16"/>
      <c r="DB21" s="16"/>
      <c r="DC21" s="16">
        <v>9</v>
      </c>
      <c r="DD21" s="16"/>
      <c r="DE21" s="16"/>
      <c r="DF21" s="16"/>
      <c r="DG21" s="16"/>
      <c r="DH21" s="16"/>
      <c r="DI21" s="16"/>
      <c r="DJ21" s="16"/>
      <c r="DK21" s="16"/>
      <c r="DL21" s="16"/>
      <c r="DM21" s="16"/>
      <c r="DN21" s="16"/>
      <c r="DO21" s="16"/>
      <c r="DP21" s="16"/>
      <c r="DQ21" s="16"/>
      <c r="DR21" s="16"/>
      <c r="DS21" s="16"/>
      <c r="DT21" s="16"/>
      <c r="DU21" s="16">
        <v>10</v>
      </c>
      <c r="DV21" s="16"/>
      <c r="DW21" s="16"/>
      <c r="DX21" s="16"/>
      <c r="DY21" s="16"/>
      <c r="DZ21" s="16"/>
      <c r="EA21" s="16"/>
      <c r="EB21" s="16"/>
      <c r="EC21" s="16"/>
      <c r="ED21" s="16"/>
      <c r="EE21" s="16">
        <v>11</v>
      </c>
      <c r="EF21" s="16"/>
      <c r="EG21" s="16"/>
      <c r="EH21" s="16"/>
      <c r="EI21" s="16"/>
      <c r="EJ21" s="16"/>
      <c r="EK21" s="16"/>
      <c r="EL21" s="16"/>
      <c r="EM21" s="16"/>
      <c r="EN21" s="16"/>
      <c r="EO21" s="16">
        <v>12</v>
      </c>
      <c r="EP21" s="16"/>
      <c r="EQ21" s="16"/>
      <c r="ER21" s="16"/>
      <c r="ES21" s="16"/>
      <c r="ET21" s="16"/>
      <c r="EU21" s="16"/>
      <c r="EV21" s="16"/>
      <c r="EW21" s="16"/>
      <c r="EX21" s="16"/>
      <c r="EY21" s="16"/>
      <c r="EZ21" s="16"/>
      <c r="FA21" s="16"/>
      <c r="FB21" s="16"/>
      <c r="FC21" s="16"/>
      <c r="FD21" s="16"/>
      <c r="FE21" s="16"/>
    </row>
    <row r="22" spans="1:161" s="9" customFormat="1" ht="13.5" customHeight="1" x14ac:dyDescent="0.2">
      <c r="A22" s="10"/>
      <c r="B22" s="17" t="s">
        <v>11</v>
      </c>
      <c r="C22" s="17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  <c r="O22" s="17"/>
      <c r="P22" s="17"/>
      <c r="Q22" s="18"/>
      <c r="R22" s="10"/>
      <c r="S22" s="19" t="s">
        <v>12</v>
      </c>
      <c r="T22" s="19"/>
      <c r="U22" s="19"/>
      <c r="V22" s="19"/>
      <c r="W22" s="19"/>
      <c r="X22" s="19"/>
      <c r="Y22" s="19"/>
      <c r="Z22" s="19"/>
      <c r="AA22" s="19"/>
      <c r="AB22" s="19"/>
      <c r="AC22" s="19"/>
      <c r="AD22" s="19"/>
      <c r="AE22" s="19"/>
      <c r="AF22" s="19"/>
      <c r="AG22" s="19"/>
      <c r="AH22" s="19"/>
      <c r="AI22" s="20"/>
      <c r="AJ22" s="16">
        <v>1.7</v>
      </c>
      <c r="AK22" s="16"/>
      <c r="AL22" s="16"/>
      <c r="AM22" s="16"/>
      <c r="AN22" s="16"/>
      <c r="AO22" s="16"/>
      <c r="AP22" s="16"/>
      <c r="AQ22" s="16"/>
      <c r="AR22" s="16"/>
      <c r="AS22" s="16"/>
      <c r="AT22" s="16"/>
      <c r="AU22" s="16"/>
      <c r="AV22" s="16"/>
      <c r="AW22" s="16"/>
      <c r="AX22" s="16"/>
      <c r="AY22" s="16"/>
      <c r="AZ22" s="16"/>
      <c r="BA22" s="16"/>
      <c r="BB22" s="16"/>
      <c r="BC22" s="16"/>
      <c r="BD22" s="16"/>
      <c r="BE22" s="16"/>
      <c r="BF22" s="16"/>
      <c r="BG22" s="16"/>
      <c r="BH22" s="16"/>
      <c r="BI22" s="16"/>
      <c r="BJ22" s="16"/>
      <c r="BK22" s="16"/>
      <c r="BL22" s="16"/>
      <c r="BM22" s="16"/>
      <c r="BN22" s="16"/>
      <c r="BO22" s="16"/>
      <c r="BP22" s="16"/>
      <c r="BQ22" s="16"/>
      <c r="BR22" s="61">
        <v>13.2</v>
      </c>
      <c r="BS22" s="61"/>
      <c r="BT22" s="61"/>
      <c r="BU22" s="61"/>
      <c r="BV22" s="61"/>
      <c r="BW22" s="61"/>
      <c r="BX22" s="61"/>
      <c r="BY22" s="61"/>
      <c r="BZ22" s="61">
        <v>13.2</v>
      </c>
      <c r="CA22" s="61"/>
      <c r="CB22" s="61"/>
      <c r="CC22" s="61"/>
      <c r="CD22" s="61"/>
      <c r="CE22" s="61"/>
      <c r="CF22" s="61"/>
      <c r="CG22" s="61"/>
      <c r="CH22" s="16">
        <v>1.7</v>
      </c>
      <c r="CI22" s="16"/>
      <c r="CJ22" s="16"/>
      <c r="CK22" s="16"/>
      <c r="CL22" s="16"/>
      <c r="CM22" s="16"/>
      <c r="CN22" s="16"/>
      <c r="CO22" s="16"/>
      <c r="CP22" s="16"/>
      <c r="CQ22" s="16"/>
      <c r="CR22" s="16"/>
      <c r="CS22" s="16"/>
      <c r="CT22" s="16"/>
      <c r="CU22" s="16"/>
      <c r="CV22" s="16"/>
      <c r="CW22" s="16"/>
      <c r="CX22" s="16"/>
      <c r="CY22" s="16"/>
      <c r="CZ22" s="16"/>
      <c r="DA22" s="16"/>
      <c r="DB22" s="16"/>
      <c r="DC22" s="61">
        <v>13.2</v>
      </c>
      <c r="DD22" s="61"/>
      <c r="DE22" s="61"/>
      <c r="DF22" s="61"/>
      <c r="DG22" s="61"/>
      <c r="DH22" s="61"/>
      <c r="DI22" s="61"/>
      <c r="DJ22" s="61"/>
      <c r="DK22" s="61"/>
      <c r="DL22" s="61"/>
      <c r="DM22" s="61"/>
      <c r="DN22" s="61"/>
      <c r="DO22" s="61"/>
      <c r="DP22" s="61"/>
      <c r="DQ22" s="61"/>
      <c r="DR22" s="61"/>
      <c r="DS22" s="61"/>
      <c r="DT22" s="61"/>
      <c r="DU22" s="16">
        <v>3</v>
      </c>
      <c r="DV22" s="16"/>
      <c r="DW22" s="16"/>
      <c r="DX22" s="16"/>
      <c r="DY22" s="16"/>
      <c r="DZ22" s="16"/>
      <c r="EA22" s="16"/>
      <c r="EB22" s="16"/>
      <c r="EC22" s="16"/>
      <c r="ED22" s="16"/>
      <c r="EE22" s="61">
        <f>1325/744</f>
        <v>1.7809139784946237</v>
      </c>
      <c r="EF22" s="61"/>
      <c r="EG22" s="61"/>
      <c r="EH22" s="61"/>
      <c r="EI22" s="61"/>
      <c r="EJ22" s="61"/>
      <c r="EK22" s="61"/>
      <c r="EL22" s="61"/>
      <c r="EM22" s="61"/>
      <c r="EN22" s="61"/>
      <c r="EO22" s="61">
        <f>AJ22+EE22</f>
        <v>3.4809139784946237</v>
      </c>
      <c r="EP22" s="16"/>
      <c r="EQ22" s="16"/>
      <c r="ER22" s="16"/>
      <c r="ES22" s="16"/>
      <c r="ET22" s="16"/>
      <c r="EU22" s="16"/>
      <c r="EV22" s="16"/>
      <c r="EW22" s="16"/>
      <c r="EX22" s="16"/>
      <c r="EY22" s="16"/>
      <c r="EZ22" s="16"/>
      <c r="FA22" s="16"/>
      <c r="FB22" s="16"/>
      <c r="FC22" s="16"/>
      <c r="FD22" s="16"/>
      <c r="FE22" s="16"/>
    </row>
    <row r="23" spans="1:161" s="9" customFormat="1" ht="39.75" customHeight="1" x14ac:dyDescent="0.2">
      <c r="A23" s="10"/>
      <c r="B23" s="17" t="s">
        <v>33</v>
      </c>
      <c r="C23" s="17"/>
      <c r="D23" s="17"/>
      <c r="E23" s="17"/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8"/>
      <c r="R23" s="10"/>
      <c r="S23" s="19" t="s">
        <v>13</v>
      </c>
      <c r="T23" s="19"/>
      <c r="U23" s="19"/>
      <c r="V23" s="19"/>
      <c r="W23" s="19"/>
      <c r="X23" s="19"/>
      <c r="Y23" s="19"/>
      <c r="Z23" s="19"/>
      <c r="AA23" s="19"/>
      <c r="AB23" s="19"/>
      <c r="AC23" s="19"/>
      <c r="AD23" s="19"/>
      <c r="AE23" s="19"/>
      <c r="AF23" s="19"/>
      <c r="AG23" s="19"/>
      <c r="AH23" s="19"/>
      <c r="AI23" s="20"/>
      <c r="AJ23" s="61">
        <f>1329/744</f>
        <v>1.7862903225806452</v>
      </c>
      <c r="AK23" s="61"/>
      <c r="AL23" s="61"/>
      <c r="AM23" s="61"/>
      <c r="AN23" s="61"/>
      <c r="AO23" s="61"/>
      <c r="AP23" s="61"/>
      <c r="AQ23" s="61"/>
      <c r="AR23" s="61"/>
      <c r="AS23" s="61"/>
      <c r="AT23" s="61"/>
      <c r="AU23" s="61"/>
      <c r="AV23" s="61"/>
      <c r="AW23" s="61"/>
      <c r="AX23" s="61"/>
      <c r="AY23" s="61"/>
      <c r="AZ23" s="61"/>
      <c r="BA23" s="61"/>
      <c r="BB23" s="16"/>
      <c r="BC23" s="16"/>
      <c r="BD23" s="16"/>
      <c r="BE23" s="16"/>
      <c r="BF23" s="16"/>
      <c r="BG23" s="16"/>
      <c r="BH23" s="16"/>
      <c r="BI23" s="16"/>
      <c r="BJ23" s="16"/>
      <c r="BK23" s="16"/>
      <c r="BL23" s="16"/>
      <c r="BM23" s="16"/>
      <c r="BN23" s="16"/>
      <c r="BO23" s="16"/>
      <c r="BP23" s="16"/>
      <c r="BQ23" s="16"/>
      <c r="BR23" s="16"/>
      <c r="BS23" s="16"/>
      <c r="BT23" s="16"/>
      <c r="BU23" s="16"/>
      <c r="BV23" s="16"/>
      <c r="BW23" s="16"/>
      <c r="BX23" s="16"/>
      <c r="BY23" s="16"/>
      <c r="BZ23" s="16"/>
      <c r="CA23" s="16"/>
      <c r="CB23" s="16"/>
      <c r="CC23" s="16"/>
      <c r="CD23" s="16"/>
      <c r="CE23" s="16"/>
      <c r="CF23" s="16"/>
      <c r="CG23" s="16"/>
      <c r="CH23" s="16"/>
      <c r="CI23" s="16"/>
      <c r="CJ23" s="16"/>
      <c r="CK23" s="16"/>
      <c r="CL23" s="16"/>
      <c r="CM23" s="16"/>
      <c r="CN23" s="16"/>
      <c r="CO23" s="16"/>
      <c r="CP23" s="16"/>
      <c r="CQ23" s="16"/>
      <c r="CR23" s="16"/>
      <c r="CS23" s="16"/>
      <c r="CT23" s="16"/>
      <c r="CU23" s="16"/>
      <c r="CV23" s="16"/>
      <c r="CW23" s="16"/>
      <c r="CX23" s="16"/>
      <c r="CY23" s="16"/>
      <c r="CZ23" s="16"/>
      <c r="DA23" s="16"/>
      <c r="DB23" s="16"/>
      <c r="DC23" s="16"/>
      <c r="DD23" s="16"/>
      <c r="DE23" s="16"/>
      <c r="DF23" s="16"/>
      <c r="DG23" s="16"/>
      <c r="DH23" s="16"/>
      <c r="DI23" s="16"/>
      <c r="DJ23" s="16"/>
      <c r="DK23" s="16"/>
      <c r="DL23" s="16"/>
      <c r="DM23" s="16"/>
      <c r="DN23" s="16"/>
      <c r="DO23" s="16"/>
      <c r="DP23" s="16"/>
      <c r="DQ23" s="16"/>
      <c r="DR23" s="16"/>
      <c r="DS23" s="16"/>
      <c r="DT23" s="16"/>
      <c r="DU23" s="61">
        <f>744/744</f>
        <v>1</v>
      </c>
      <c r="DV23" s="61"/>
      <c r="DW23" s="61"/>
      <c r="DX23" s="61"/>
      <c r="DY23" s="61"/>
      <c r="DZ23" s="61"/>
      <c r="EA23" s="61"/>
      <c r="EB23" s="61"/>
      <c r="EC23" s="61"/>
      <c r="ED23" s="61"/>
      <c r="EE23" s="61">
        <v>1</v>
      </c>
      <c r="EF23" s="61"/>
      <c r="EG23" s="61"/>
      <c r="EH23" s="61"/>
      <c r="EI23" s="61"/>
      <c r="EJ23" s="61"/>
      <c r="EK23" s="61"/>
      <c r="EL23" s="61"/>
      <c r="EM23" s="61"/>
      <c r="EN23" s="61"/>
      <c r="EO23" s="61">
        <f>AJ23+EE23</f>
        <v>2.786290322580645</v>
      </c>
      <c r="EP23" s="61"/>
      <c r="EQ23" s="61"/>
      <c r="ER23" s="61"/>
      <c r="ES23" s="61"/>
      <c r="ET23" s="61"/>
      <c r="EU23" s="61"/>
      <c r="EV23" s="61"/>
      <c r="EW23" s="61"/>
      <c r="EX23" s="61"/>
      <c r="EY23" s="61"/>
      <c r="EZ23" s="61"/>
      <c r="FA23" s="61"/>
      <c r="FB23" s="61"/>
      <c r="FC23" s="61"/>
      <c r="FD23" s="61"/>
      <c r="FE23" s="61"/>
    </row>
    <row r="24" spans="1:161" s="9" customFormat="1" ht="39.75" customHeight="1" x14ac:dyDescent="0.2">
      <c r="A24" s="10"/>
      <c r="B24" s="17"/>
      <c r="C24" s="17"/>
      <c r="D24" s="17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8"/>
      <c r="R24" s="10"/>
      <c r="S24" s="19" t="s">
        <v>14</v>
      </c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  <c r="AE24" s="19"/>
      <c r="AF24" s="19"/>
      <c r="AG24" s="19"/>
      <c r="AH24" s="19"/>
      <c r="AI24" s="20"/>
      <c r="AJ24" s="16"/>
      <c r="AK24" s="16"/>
      <c r="AL24" s="16"/>
      <c r="AM24" s="16"/>
      <c r="AN24" s="16"/>
      <c r="AO24" s="16"/>
      <c r="AP24" s="16"/>
      <c r="AQ24" s="16"/>
      <c r="AR24" s="16"/>
      <c r="AS24" s="16"/>
      <c r="AT24" s="16"/>
      <c r="AU24" s="16"/>
      <c r="AV24" s="16"/>
      <c r="AW24" s="16"/>
      <c r="AX24" s="16"/>
      <c r="AY24" s="16"/>
      <c r="AZ24" s="16"/>
      <c r="BA24" s="16"/>
      <c r="BB24" s="16"/>
      <c r="BC24" s="16"/>
      <c r="BD24" s="16"/>
      <c r="BE24" s="16"/>
      <c r="BF24" s="16"/>
      <c r="BG24" s="16"/>
      <c r="BH24" s="16"/>
      <c r="BI24" s="16"/>
      <c r="BJ24" s="16"/>
      <c r="BK24" s="16"/>
      <c r="BL24" s="16"/>
      <c r="BM24" s="16"/>
      <c r="BN24" s="16"/>
      <c r="BO24" s="16"/>
      <c r="BP24" s="16"/>
      <c r="BQ24" s="16"/>
      <c r="BR24" s="16"/>
      <c r="BS24" s="16"/>
      <c r="BT24" s="16"/>
      <c r="BU24" s="16"/>
      <c r="BV24" s="16"/>
      <c r="BW24" s="16"/>
      <c r="BX24" s="16"/>
      <c r="BY24" s="16"/>
      <c r="BZ24" s="16"/>
      <c r="CA24" s="16"/>
      <c r="CB24" s="16"/>
      <c r="CC24" s="16"/>
      <c r="CD24" s="16"/>
      <c r="CE24" s="16"/>
      <c r="CF24" s="16"/>
      <c r="CG24" s="16"/>
      <c r="CH24" s="16"/>
      <c r="CI24" s="16"/>
      <c r="CJ24" s="16"/>
      <c r="CK24" s="16"/>
      <c r="CL24" s="16"/>
      <c r="CM24" s="16"/>
      <c r="CN24" s="16"/>
      <c r="CO24" s="16"/>
      <c r="CP24" s="16"/>
      <c r="CQ24" s="16"/>
      <c r="CR24" s="16"/>
      <c r="CS24" s="16"/>
      <c r="CT24" s="16"/>
      <c r="CU24" s="16"/>
      <c r="CV24" s="16"/>
      <c r="CW24" s="16"/>
      <c r="CX24" s="16"/>
      <c r="CY24" s="16"/>
      <c r="CZ24" s="16"/>
      <c r="DA24" s="16"/>
      <c r="DB24" s="16"/>
      <c r="DC24" s="16"/>
      <c r="DD24" s="16"/>
      <c r="DE24" s="16"/>
      <c r="DF24" s="16"/>
      <c r="DG24" s="16"/>
      <c r="DH24" s="16"/>
      <c r="DI24" s="16"/>
      <c r="DJ24" s="16"/>
      <c r="DK24" s="16"/>
      <c r="DL24" s="16"/>
      <c r="DM24" s="16"/>
      <c r="DN24" s="16"/>
      <c r="DO24" s="16"/>
      <c r="DP24" s="16"/>
      <c r="DQ24" s="16"/>
      <c r="DR24" s="16"/>
      <c r="DS24" s="16"/>
      <c r="DT24" s="16"/>
      <c r="DU24" s="16"/>
      <c r="DV24" s="16"/>
      <c r="DW24" s="16"/>
      <c r="DX24" s="16"/>
      <c r="DY24" s="16"/>
      <c r="DZ24" s="16"/>
      <c r="EA24" s="16"/>
      <c r="EB24" s="16"/>
      <c r="EC24" s="16"/>
      <c r="ED24" s="16"/>
      <c r="EE24" s="16"/>
      <c r="EF24" s="16"/>
      <c r="EG24" s="16"/>
      <c r="EH24" s="16"/>
      <c r="EI24" s="16"/>
      <c r="EJ24" s="16"/>
      <c r="EK24" s="16"/>
      <c r="EL24" s="16"/>
      <c r="EM24" s="16"/>
      <c r="EN24" s="16"/>
      <c r="EO24" s="16"/>
      <c r="EP24" s="16"/>
      <c r="EQ24" s="16"/>
      <c r="ER24" s="16"/>
      <c r="ES24" s="16"/>
      <c r="ET24" s="16"/>
      <c r="EU24" s="16"/>
      <c r="EV24" s="16"/>
      <c r="EW24" s="16"/>
      <c r="EX24" s="16"/>
      <c r="EY24" s="16"/>
      <c r="EZ24" s="16"/>
      <c r="FA24" s="16"/>
      <c r="FB24" s="16"/>
      <c r="FC24" s="16"/>
      <c r="FD24" s="16"/>
      <c r="FE24" s="16"/>
    </row>
    <row r="25" spans="1:161" s="9" customFormat="1" ht="53.25" customHeight="1" x14ac:dyDescent="0.2">
      <c r="A25" s="10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8"/>
      <c r="R25" s="10"/>
      <c r="S25" s="19" t="s">
        <v>25</v>
      </c>
      <c r="T25" s="19"/>
      <c r="U25" s="19"/>
      <c r="V25" s="19"/>
      <c r="W25" s="19"/>
      <c r="X25" s="19"/>
      <c r="Y25" s="19"/>
      <c r="Z25" s="19"/>
      <c r="AA25" s="19"/>
      <c r="AB25" s="19"/>
      <c r="AC25" s="19"/>
      <c r="AD25" s="19"/>
      <c r="AE25" s="19"/>
      <c r="AF25" s="19"/>
      <c r="AG25" s="19"/>
      <c r="AH25" s="19"/>
      <c r="AI25" s="20"/>
      <c r="AJ25" s="16"/>
      <c r="AK25" s="16"/>
      <c r="AL25" s="16"/>
      <c r="AM25" s="16"/>
      <c r="AN25" s="16"/>
      <c r="AO25" s="16"/>
      <c r="AP25" s="16"/>
      <c r="AQ25" s="16"/>
      <c r="AR25" s="16"/>
      <c r="AS25" s="16"/>
      <c r="AT25" s="16"/>
      <c r="AU25" s="16"/>
      <c r="AV25" s="16"/>
      <c r="AW25" s="16"/>
      <c r="AX25" s="16"/>
      <c r="AY25" s="16"/>
      <c r="AZ25" s="16"/>
      <c r="BA25" s="16"/>
      <c r="BB25" s="16"/>
      <c r="BC25" s="16"/>
      <c r="BD25" s="16"/>
      <c r="BE25" s="16"/>
      <c r="BF25" s="16"/>
      <c r="BG25" s="16"/>
      <c r="BH25" s="16"/>
      <c r="BI25" s="16"/>
      <c r="BJ25" s="16"/>
      <c r="BK25" s="16"/>
      <c r="BL25" s="16"/>
      <c r="BM25" s="16"/>
      <c r="BN25" s="16"/>
      <c r="BO25" s="16"/>
      <c r="BP25" s="16"/>
      <c r="BQ25" s="16"/>
      <c r="BR25" s="16"/>
      <c r="BS25" s="16"/>
      <c r="BT25" s="16"/>
      <c r="BU25" s="16"/>
      <c r="BV25" s="16"/>
      <c r="BW25" s="16"/>
      <c r="BX25" s="16"/>
      <c r="BY25" s="16"/>
      <c r="BZ25" s="16"/>
      <c r="CA25" s="16"/>
      <c r="CB25" s="16"/>
      <c r="CC25" s="16"/>
      <c r="CD25" s="16"/>
      <c r="CE25" s="16"/>
      <c r="CF25" s="16"/>
      <c r="CG25" s="16"/>
      <c r="CH25" s="16"/>
      <c r="CI25" s="16"/>
      <c r="CJ25" s="16"/>
      <c r="CK25" s="16"/>
      <c r="CL25" s="16"/>
      <c r="CM25" s="16"/>
      <c r="CN25" s="16"/>
      <c r="CO25" s="16"/>
      <c r="CP25" s="16"/>
      <c r="CQ25" s="16"/>
      <c r="CR25" s="16"/>
      <c r="CS25" s="16"/>
      <c r="CT25" s="16"/>
      <c r="CU25" s="16"/>
      <c r="CV25" s="16"/>
      <c r="CW25" s="16"/>
      <c r="CX25" s="16"/>
      <c r="CY25" s="16"/>
      <c r="CZ25" s="16"/>
      <c r="DA25" s="16"/>
      <c r="DB25" s="16"/>
      <c r="DC25" s="16"/>
      <c r="DD25" s="16"/>
      <c r="DE25" s="16"/>
      <c r="DF25" s="16"/>
      <c r="DG25" s="16"/>
      <c r="DH25" s="16"/>
      <c r="DI25" s="16"/>
      <c r="DJ25" s="16"/>
      <c r="DK25" s="16"/>
      <c r="DL25" s="16"/>
      <c r="DM25" s="16"/>
      <c r="DN25" s="16"/>
      <c r="DO25" s="16"/>
      <c r="DP25" s="16"/>
      <c r="DQ25" s="16"/>
      <c r="DR25" s="16"/>
      <c r="DS25" s="16"/>
      <c r="DT25" s="16"/>
      <c r="DU25" s="16"/>
      <c r="DV25" s="16"/>
      <c r="DW25" s="16"/>
      <c r="DX25" s="16"/>
      <c r="DY25" s="16"/>
      <c r="DZ25" s="16"/>
      <c r="EA25" s="16"/>
      <c r="EB25" s="16"/>
      <c r="EC25" s="16"/>
      <c r="ED25" s="16"/>
      <c r="EE25" s="16"/>
      <c r="EF25" s="16"/>
      <c r="EG25" s="16"/>
      <c r="EH25" s="16"/>
      <c r="EI25" s="16"/>
      <c r="EJ25" s="16"/>
      <c r="EK25" s="16"/>
      <c r="EL25" s="16"/>
      <c r="EM25" s="16"/>
      <c r="EN25" s="16"/>
      <c r="EO25" s="16"/>
      <c r="EP25" s="16"/>
      <c r="EQ25" s="16"/>
      <c r="ER25" s="16"/>
      <c r="ES25" s="16"/>
      <c r="ET25" s="16"/>
      <c r="EU25" s="16"/>
      <c r="EV25" s="16"/>
      <c r="EW25" s="16"/>
      <c r="EX25" s="16"/>
      <c r="EY25" s="16"/>
      <c r="EZ25" s="16"/>
      <c r="FA25" s="16"/>
      <c r="FB25" s="16"/>
      <c r="FC25" s="16"/>
      <c r="FD25" s="16"/>
      <c r="FE25" s="16"/>
    </row>
    <row r="26" spans="1:161" s="9" customFormat="1" ht="57" customHeight="1" x14ac:dyDescent="0.2">
      <c r="A26" s="10"/>
      <c r="B26" s="21" t="s">
        <v>26</v>
      </c>
      <c r="C26" s="21"/>
      <c r="D26" s="21"/>
      <c r="E26" s="21"/>
      <c r="F26" s="21"/>
      <c r="G26" s="21"/>
      <c r="H26" s="21"/>
      <c r="I26" s="21"/>
      <c r="J26" s="21"/>
      <c r="K26" s="21"/>
      <c r="L26" s="21"/>
      <c r="M26" s="21"/>
      <c r="N26" s="21"/>
      <c r="O26" s="21"/>
      <c r="P26" s="21"/>
      <c r="Q26" s="22"/>
      <c r="R26" s="10"/>
      <c r="S26" s="19" t="s">
        <v>12</v>
      </c>
      <c r="T26" s="19"/>
      <c r="U26" s="19"/>
      <c r="V26" s="19"/>
      <c r="W26" s="19"/>
      <c r="X26" s="19"/>
      <c r="Y26" s="19"/>
      <c r="Z26" s="19"/>
      <c r="AA26" s="19"/>
      <c r="AB26" s="19"/>
      <c r="AC26" s="19"/>
      <c r="AD26" s="19"/>
      <c r="AE26" s="19"/>
      <c r="AF26" s="19"/>
      <c r="AG26" s="19"/>
      <c r="AH26" s="19"/>
      <c r="AI26" s="20"/>
      <c r="AJ26" s="16"/>
      <c r="AK26" s="16"/>
      <c r="AL26" s="16"/>
      <c r="AM26" s="16"/>
      <c r="AN26" s="16"/>
      <c r="AO26" s="16"/>
      <c r="AP26" s="16"/>
      <c r="AQ26" s="16"/>
      <c r="AR26" s="16"/>
      <c r="AS26" s="16"/>
      <c r="AT26" s="16"/>
      <c r="AU26" s="16"/>
      <c r="AV26" s="16"/>
      <c r="AW26" s="16"/>
      <c r="AX26" s="16"/>
      <c r="AY26" s="16"/>
      <c r="AZ26" s="16"/>
      <c r="BA26" s="16"/>
      <c r="BB26" s="16"/>
      <c r="BC26" s="16"/>
      <c r="BD26" s="16"/>
      <c r="BE26" s="16"/>
      <c r="BF26" s="16"/>
      <c r="BG26" s="16"/>
      <c r="BH26" s="16"/>
      <c r="BI26" s="16"/>
      <c r="BJ26" s="16"/>
      <c r="BK26" s="16"/>
      <c r="BL26" s="16"/>
      <c r="BM26" s="16"/>
      <c r="BN26" s="16"/>
      <c r="BO26" s="16"/>
      <c r="BP26" s="16"/>
      <c r="BQ26" s="16"/>
      <c r="BR26" s="16"/>
      <c r="BS26" s="16"/>
      <c r="BT26" s="16"/>
      <c r="BU26" s="16"/>
      <c r="BV26" s="16"/>
      <c r="BW26" s="16"/>
      <c r="BX26" s="16"/>
      <c r="BY26" s="16"/>
      <c r="BZ26" s="16"/>
      <c r="CA26" s="16"/>
      <c r="CB26" s="16"/>
      <c r="CC26" s="16"/>
      <c r="CD26" s="16"/>
      <c r="CE26" s="16"/>
      <c r="CF26" s="16"/>
      <c r="CG26" s="16"/>
      <c r="CH26" s="16"/>
      <c r="CI26" s="16"/>
      <c r="CJ26" s="16"/>
      <c r="CK26" s="16"/>
      <c r="CL26" s="16"/>
      <c r="CM26" s="16"/>
      <c r="CN26" s="16"/>
      <c r="CO26" s="16"/>
      <c r="CP26" s="16"/>
      <c r="CQ26" s="16"/>
      <c r="CR26" s="16"/>
      <c r="CS26" s="16"/>
      <c r="CT26" s="16"/>
      <c r="CU26" s="16"/>
      <c r="CV26" s="16"/>
      <c r="CW26" s="16"/>
      <c r="CX26" s="16"/>
      <c r="CY26" s="16"/>
      <c r="CZ26" s="16"/>
      <c r="DA26" s="16"/>
      <c r="DB26" s="16"/>
      <c r="DC26" s="16"/>
      <c r="DD26" s="16"/>
      <c r="DE26" s="16"/>
      <c r="DF26" s="16"/>
      <c r="DG26" s="16"/>
      <c r="DH26" s="16"/>
      <c r="DI26" s="16"/>
      <c r="DJ26" s="16"/>
      <c r="DK26" s="16"/>
      <c r="DL26" s="16"/>
      <c r="DM26" s="16"/>
      <c r="DN26" s="16"/>
      <c r="DO26" s="16"/>
      <c r="DP26" s="16"/>
      <c r="DQ26" s="16"/>
      <c r="DR26" s="16"/>
      <c r="DS26" s="16"/>
      <c r="DT26" s="16"/>
      <c r="DU26" s="16"/>
      <c r="DV26" s="16"/>
      <c r="DW26" s="16"/>
      <c r="DX26" s="16"/>
      <c r="DY26" s="16"/>
      <c r="DZ26" s="16"/>
      <c r="EA26" s="16"/>
      <c r="EB26" s="16"/>
      <c r="EC26" s="16"/>
      <c r="ED26" s="16"/>
      <c r="EE26" s="16"/>
      <c r="EF26" s="16"/>
      <c r="EG26" s="16"/>
      <c r="EH26" s="16"/>
      <c r="EI26" s="16"/>
      <c r="EJ26" s="16"/>
      <c r="EK26" s="16"/>
      <c r="EL26" s="16"/>
      <c r="EM26" s="16"/>
      <c r="EN26" s="16"/>
      <c r="EO26" s="16"/>
      <c r="EP26" s="16"/>
      <c r="EQ26" s="16"/>
      <c r="ER26" s="16"/>
      <c r="ES26" s="16"/>
      <c r="ET26" s="16"/>
      <c r="EU26" s="16"/>
      <c r="EV26" s="16"/>
      <c r="EW26" s="16"/>
      <c r="EX26" s="16"/>
      <c r="EY26" s="16"/>
      <c r="EZ26" s="16"/>
      <c r="FA26" s="16"/>
      <c r="FB26" s="16"/>
      <c r="FC26" s="16"/>
      <c r="FD26" s="16"/>
      <c r="FE26" s="16"/>
    </row>
    <row r="27" spans="1:161" s="9" customFormat="1" ht="39.75" customHeight="1" x14ac:dyDescent="0.2">
      <c r="A27" s="10"/>
      <c r="B27" s="17"/>
      <c r="C27" s="17"/>
      <c r="D27" s="17"/>
      <c r="E27" s="17"/>
      <c r="F27" s="17"/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8"/>
      <c r="R27" s="10"/>
      <c r="S27" s="19" t="s">
        <v>13</v>
      </c>
      <c r="T27" s="19"/>
      <c r="U27" s="19"/>
      <c r="V27" s="19"/>
      <c r="W27" s="19"/>
      <c r="X27" s="19"/>
      <c r="Y27" s="19"/>
      <c r="Z27" s="19"/>
      <c r="AA27" s="19"/>
      <c r="AB27" s="19"/>
      <c r="AC27" s="19"/>
      <c r="AD27" s="19"/>
      <c r="AE27" s="19"/>
      <c r="AF27" s="19"/>
      <c r="AG27" s="19"/>
      <c r="AH27" s="19"/>
      <c r="AI27" s="20"/>
      <c r="AJ27" s="16"/>
      <c r="AK27" s="16"/>
      <c r="AL27" s="16"/>
      <c r="AM27" s="16"/>
      <c r="AN27" s="16"/>
      <c r="AO27" s="16"/>
      <c r="AP27" s="16"/>
      <c r="AQ27" s="16"/>
      <c r="AR27" s="16"/>
      <c r="AS27" s="16"/>
      <c r="AT27" s="16"/>
      <c r="AU27" s="16"/>
      <c r="AV27" s="16"/>
      <c r="AW27" s="16"/>
      <c r="AX27" s="16"/>
      <c r="AY27" s="16"/>
      <c r="AZ27" s="16"/>
      <c r="BA27" s="16"/>
      <c r="BB27" s="16"/>
      <c r="BC27" s="16"/>
      <c r="BD27" s="16"/>
      <c r="BE27" s="16"/>
      <c r="BF27" s="16"/>
      <c r="BG27" s="16"/>
      <c r="BH27" s="16"/>
      <c r="BI27" s="16"/>
      <c r="BJ27" s="16"/>
      <c r="BK27" s="16"/>
      <c r="BL27" s="16"/>
      <c r="BM27" s="16"/>
      <c r="BN27" s="16"/>
      <c r="BO27" s="16"/>
      <c r="BP27" s="16"/>
      <c r="BQ27" s="16"/>
      <c r="BR27" s="16"/>
      <c r="BS27" s="16"/>
      <c r="BT27" s="16"/>
      <c r="BU27" s="16"/>
      <c r="BV27" s="16"/>
      <c r="BW27" s="16"/>
      <c r="BX27" s="16"/>
      <c r="BY27" s="16"/>
      <c r="BZ27" s="16"/>
      <c r="CA27" s="16"/>
      <c r="CB27" s="16"/>
      <c r="CC27" s="16"/>
      <c r="CD27" s="16"/>
      <c r="CE27" s="16"/>
      <c r="CF27" s="16"/>
      <c r="CG27" s="16"/>
      <c r="CH27" s="16"/>
      <c r="CI27" s="16"/>
      <c r="CJ27" s="16"/>
      <c r="CK27" s="16"/>
      <c r="CL27" s="16"/>
      <c r="CM27" s="16"/>
      <c r="CN27" s="16"/>
      <c r="CO27" s="16"/>
      <c r="CP27" s="16"/>
      <c r="CQ27" s="16"/>
      <c r="CR27" s="16"/>
      <c r="CS27" s="16"/>
      <c r="CT27" s="16"/>
      <c r="CU27" s="16"/>
      <c r="CV27" s="16"/>
      <c r="CW27" s="16"/>
      <c r="CX27" s="16"/>
      <c r="CY27" s="16"/>
      <c r="CZ27" s="16"/>
      <c r="DA27" s="16"/>
      <c r="DB27" s="16"/>
      <c r="DC27" s="16"/>
      <c r="DD27" s="16"/>
      <c r="DE27" s="16"/>
      <c r="DF27" s="16"/>
      <c r="DG27" s="16"/>
      <c r="DH27" s="16"/>
      <c r="DI27" s="16"/>
      <c r="DJ27" s="16"/>
      <c r="DK27" s="16"/>
      <c r="DL27" s="16"/>
      <c r="DM27" s="16"/>
      <c r="DN27" s="16"/>
      <c r="DO27" s="16"/>
      <c r="DP27" s="16"/>
      <c r="DQ27" s="16"/>
      <c r="DR27" s="16"/>
      <c r="DS27" s="16"/>
      <c r="DT27" s="16"/>
      <c r="DU27" s="16"/>
      <c r="DV27" s="16"/>
      <c r="DW27" s="16"/>
      <c r="DX27" s="16"/>
      <c r="DY27" s="16"/>
      <c r="DZ27" s="16"/>
      <c r="EA27" s="16"/>
      <c r="EB27" s="16"/>
      <c r="EC27" s="16"/>
      <c r="ED27" s="16"/>
      <c r="EE27" s="16"/>
      <c r="EF27" s="16"/>
      <c r="EG27" s="16"/>
      <c r="EH27" s="16"/>
      <c r="EI27" s="16"/>
      <c r="EJ27" s="16"/>
      <c r="EK27" s="16"/>
      <c r="EL27" s="16"/>
      <c r="EM27" s="16"/>
      <c r="EN27" s="16"/>
      <c r="EO27" s="16"/>
      <c r="EP27" s="16"/>
      <c r="EQ27" s="16"/>
      <c r="ER27" s="16"/>
      <c r="ES27" s="16"/>
      <c r="ET27" s="16"/>
      <c r="EU27" s="16"/>
      <c r="EV27" s="16"/>
      <c r="EW27" s="16"/>
      <c r="EX27" s="16"/>
      <c r="EY27" s="16"/>
      <c r="EZ27" s="16"/>
      <c r="FA27" s="16"/>
      <c r="FB27" s="16"/>
      <c r="FC27" s="16"/>
      <c r="FD27" s="16"/>
      <c r="FE27" s="16"/>
    </row>
    <row r="28" spans="1:161" s="9" customFormat="1" ht="39.75" customHeight="1" x14ac:dyDescent="0.2">
      <c r="A28" s="10"/>
      <c r="B28" s="17"/>
      <c r="C28" s="17"/>
      <c r="D28" s="17"/>
      <c r="E28" s="17"/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8"/>
      <c r="R28" s="10"/>
      <c r="S28" s="19" t="s">
        <v>14</v>
      </c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20"/>
      <c r="AJ28" s="16"/>
      <c r="AK28" s="16"/>
      <c r="AL28" s="16"/>
      <c r="AM28" s="16"/>
      <c r="AN28" s="16"/>
      <c r="AO28" s="16"/>
      <c r="AP28" s="16"/>
      <c r="AQ28" s="16"/>
      <c r="AR28" s="16"/>
      <c r="AS28" s="16"/>
      <c r="AT28" s="16"/>
      <c r="AU28" s="16"/>
      <c r="AV28" s="16"/>
      <c r="AW28" s="16"/>
      <c r="AX28" s="16"/>
      <c r="AY28" s="16"/>
      <c r="AZ28" s="16"/>
      <c r="BA28" s="16"/>
      <c r="BB28" s="16"/>
      <c r="BC28" s="16"/>
      <c r="BD28" s="16"/>
      <c r="BE28" s="16"/>
      <c r="BF28" s="16"/>
      <c r="BG28" s="16"/>
      <c r="BH28" s="16"/>
      <c r="BI28" s="16"/>
      <c r="BJ28" s="16"/>
      <c r="BK28" s="16"/>
      <c r="BL28" s="16"/>
      <c r="BM28" s="16"/>
      <c r="BN28" s="16"/>
      <c r="BO28" s="16"/>
      <c r="BP28" s="16"/>
      <c r="BQ28" s="16"/>
      <c r="BR28" s="16"/>
      <c r="BS28" s="16"/>
      <c r="BT28" s="16"/>
      <c r="BU28" s="16"/>
      <c r="BV28" s="16"/>
      <c r="BW28" s="16"/>
      <c r="BX28" s="16"/>
      <c r="BY28" s="16"/>
      <c r="BZ28" s="16"/>
      <c r="CA28" s="16"/>
      <c r="CB28" s="16"/>
      <c r="CC28" s="16"/>
      <c r="CD28" s="16"/>
      <c r="CE28" s="16"/>
      <c r="CF28" s="16"/>
      <c r="CG28" s="16"/>
      <c r="CH28" s="16"/>
      <c r="CI28" s="16"/>
      <c r="CJ28" s="16"/>
      <c r="CK28" s="16"/>
      <c r="CL28" s="16"/>
      <c r="CM28" s="16"/>
      <c r="CN28" s="16"/>
      <c r="CO28" s="16"/>
      <c r="CP28" s="16"/>
      <c r="CQ28" s="16"/>
      <c r="CR28" s="16"/>
      <c r="CS28" s="16"/>
      <c r="CT28" s="16"/>
      <c r="CU28" s="16"/>
      <c r="CV28" s="16"/>
      <c r="CW28" s="16"/>
      <c r="CX28" s="16"/>
      <c r="CY28" s="16"/>
      <c r="CZ28" s="16"/>
      <c r="DA28" s="16"/>
      <c r="DB28" s="16"/>
      <c r="DC28" s="16"/>
      <c r="DD28" s="16"/>
      <c r="DE28" s="16"/>
      <c r="DF28" s="16"/>
      <c r="DG28" s="16"/>
      <c r="DH28" s="16"/>
      <c r="DI28" s="16"/>
      <c r="DJ28" s="16"/>
      <c r="DK28" s="16"/>
      <c r="DL28" s="16"/>
      <c r="DM28" s="16"/>
      <c r="DN28" s="16"/>
      <c r="DO28" s="16"/>
      <c r="DP28" s="16"/>
      <c r="DQ28" s="16"/>
      <c r="DR28" s="16"/>
      <c r="DS28" s="16"/>
      <c r="DT28" s="16"/>
      <c r="DU28" s="16"/>
      <c r="DV28" s="16"/>
      <c r="DW28" s="16"/>
      <c r="DX28" s="16"/>
      <c r="DY28" s="16"/>
      <c r="DZ28" s="16"/>
      <c r="EA28" s="16"/>
      <c r="EB28" s="16"/>
      <c r="EC28" s="16"/>
      <c r="ED28" s="16"/>
      <c r="EE28" s="16"/>
      <c r="EF28" s="16"/>
      <c r="EG28" s="16"/>
      <c r="EH28" s="16"/>
      <c r="EI28" s="16"/>
      <c r="EJ28" s="16"/>
      <c r="EK28" s="16"/>
      <c r="EL28" s="16"/>
      <c r="EM28" s="16"/>
      <c r="EN28" s="16"/>
      <c r="EO28" s="16"/>
      <c r="EP28" s="16"/>
      <c r="EQ28" s="16"/>
      <c r="ER28" s="16"/>
      <c r="ES28" s="16"/>
      <c r="ET28" s="16"/>
      <c r="EU28" s="16"/>
      <c r="EV28" s="16"/>
      <c r="EW28" s="16"/>
      <c r="EX28" s="16"/>
      <c r="EY28" s="16"/>
      <c r="EZ28" s="16"/>
      <c r="FA28" s="16"/>
      <c r="FB28" s="16"/>
      <c r="FC28" s="16"/>
      <c r="FD28" s="16"/>
      <c r="FE28" s="16"/>
    </row>
    <row r="29" spans="1:161" s="9" customFormat="1" ht="53.25" customHeight="1" x14ac:dyDescent="0.2">
      <c r="A29" s="10"/>
      <c r="B29" s="17"/>
      <c r="C29" s="17"/>
      <c r="D29" s="17"/>
      <c r="E29" s="17"/>
      <c r="F29" s="17"/>
      <c r="G29" s="17"/>
      <c r="H29" s="17"/>
      <c r="I29" s="17"/>
      <c r="J29" s="17"/>
      <c r="K29" s="17"/>
      <c r="L29" s="17"/>
      <c r="M29" s="17"/>
      <c r="N29" s="17"/>
      <c r="O29" s="17"/>
      <c r="P29" s="17"/>
      <c r="Q29" s="18"/>
      <c r="R29" s="10"/>
      <c r="S29" s="19" t="s">
        <v>25</v>
      </c>
      <c r="T29" s="19"/>
      <c r="U29" s="19"/>
      <c r="V29" s="19"/>
      <c r="W29" s="19"/>
      <c r="X29" s="19"/>
      <c r="Y29" s="19"/>
      <c r="Z29" s="19"/>
      <c r="AA29" s="19"/>
      <c r="AB29" s="19"/>
      <c r="AC29" s="19"/>
      <c r="AD29" s="19"/>
      <c r="AE29" s="19"/>
      <c r="AF29" s="19"/>
      <c r="AG29" s="19"/>
      <c r="AH29" s="19"/>
      <c r="AI29" s="20"/>
      <c r="AJ29" s="16"/>
      <c r="AK29" s="16"/>
      <c r="AL29" s="16"/>
      <c r="AM29" s="16"/>
      <c r="AN29" s="16"/>
      <c r="AO29" s="16"/>
      <c r="AP29" s="16"/>
      <c r="AQ29" s="16"/>
      <c r="AR29" s="16"/>
      <c r="AS29" s="16"/>
      <c r="AT29" s="16"/>
      <c r="AU29" s="16"/>
      <c r="AV29" s="16"/>
      <c r="AW29" s="16"/>
      <c r="AX29" s="16"/>
      <c r="AY29" s="16"/>
      <c r="AZ29" s="16"/>
      <c r="BA29" s="16"/>
      <c r="BB29" s="16"/>
      <c r="BC29" s="16"/>
      <c r="BD29" s="16"/>
      <c r="BE29" s="16"/>
      <c r="BF29" s="16"/>
      <c r="BG29" s="16"/>
      <c r="BH29" s="16"/>
      <c r="BI29" s="16"/>
      <c r="BJ29" s="16"/>
      <c r="BK29" s="16"/>
      <c r="BL29" s="16"/>
      <c r="BM29" s="16"/>
      <c r="BN29" s="16"/>
      <c r="BO29" s="16"/>
      <c r="BP29" s="16"/>
      <c r="BQ29" s="16"/>
      <c r="BR29" s="16"/>
      <c r="BS29" s="16"/>
      <c r="BT29" s="16"/>
      <c r="BU29" s="16"/>
      <c r="BV29" s="16"/>
      <c r="BW29" s="16"/>
      <c r="BX29" s="16"/>
      <c r="BY29" s="16"/>
      <c r="BZ29" s="16"/>
      <c r="CA29" s="16"/>
      <c r="CB29" s="16"/>
      <c r="CC29" s="16"/>
      <c r="CD29" s="16"/>
      <c r="CE29" s="16"/>
      <c r="CF29" s="16"/>
      <c r="CG29" s="16"/>
      <c r="CH29" s="16"/>
      <c r="CI29" s="16"/>
      <c r="CJ29" s="16"/>
      <c r="CK29" s="16"/>
      <c r="CL29" s="16"/>
      <c r="CM29" s="16"/>
      <c r="CN29" s="16"/>
      <c r="CO29" s="16"/>
      <c r="CP29" s="16"/>
      <c r="CQ29" s="16"/>
      <c r="CR29" s="16"/>
      <c r="CS29" s="16"/>
      <c r="CT29" s="16"/>
      <c r="CU29" s="16"/>
      <c r="CV29" s="16"/>
      <c r="CW29" s="16"/>
      <c r="CX29" s="16"/>
      <c r="CY29" s="16"/>
      <c r="CZ29" s="16"/>
      <c r="DA29" s="16"/>
      <c r="DB29" s="16"/>
      <c r="DC29" s="16"/>
      <c r="DD29" s="16"/>
      <c r="DE29" s="16"/>
      <c r="DF29" s="16"/>
      <c r="DG29" s="16"/>
      <c r="DH29" s="16"/>
      <c r="DI29" s="16"/>
      <c r="DJ29" s="16"/>
      <c r="DK29" s="16"/>
      <c r="DL29" s="16"/>
      <c r="DM29" s="16"/>
      <c r="DN29" s="16"/>
      <c r="DO29" s="16"/>
      <c r="DP29" s="16"/>
      <c r="DQ29" s="16"/>
      <c r="DR29" s="16"/>
      <c r="DS29" s="16"/>
      <c r="DT29" s="16"/>
      <c r="DU29" s="16"/>
      <c r="DV29" s="16"/>
      <c r="DW29" s="16"/>
      <c r="DX29" s="16"/>
      <c r="DY29" s="16"/>
      <c r="DZ29" s="16"/>
      <c r="EA29" s="16"/>
      <c r="EB29" s="16"/>
      <c r="EC29" s="16"/>
      <c r="ED29" s="16"/>
      <c r="EE29" s="16"/>
      <c r="EF29" s="16"/>
      <c r="EG29" s="16"/>
      <c r="EH29" s="16"/>
      <c r="EI29" s="16"/>
      <c r="EJ29" s="16"/>
      <c r="EK29" s="16"/>
      <c r="EL29" s="16"/>
      <c r="EM29" s="16"/>
      <c r="EN29" s="16"/>
      <c r="EO29" s="16"/>
      <c r="EP29" s="16"/>
      <c r="EQ29" s="16"/>
      <c r="ER29" s="16"/>
      <c r="ES29" s="16"/>
      <c r="ET29" s="16"/>
      <c r="EU29" s="16"/>
      <c r="EV29" s="16"/>
      <c r="EW29" s="16"/>
      <c r="EX29" s="16"/>
      <c r="EY29" s="16"/>
      <c r="EZ29" s="16"/>
      <c r="FA29" s="16"/>
      <c r="FB29" s="16"/>
      <c r="FC29" s="16"/>
      <c r="FD29" s="16"/>
      <c r="FE29" s="16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4" t="s">
        <v>27</v>
      </c>
      <c r="B32" s="15"/>
      <c r="C32" s="15"/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/>
      <c r="BA32" s="15"/>
      <c r="BB32" s="15"/>
      <c r="BC32" s="15"/>
      <c r="BD32" s="15"/>
      <c r="BE32" s="15"/>
      <c r="BF32" s="15"/>
      <c r="BG32" s="15"/>
      <c r="BH32" s="15"/>
      <c r="BI32" s="15"/>
      <c r="BJ32" s="15"/>
      <c r="BK32" s="15"/>
      <c r="BL32" s="15"/>
      <c r="BM32" s="15"/>
      <c r="BN32" s="15"/>
      <c r="BO32" s="15"/>
      <c r="BP32" s="15"/>
      <c r="BQ32" s="15"/>
      <c r="BR32" s="15"/>
      <c r="BS32" s="15"/>
      <c r="BT32" s="15"/>
      <c r="BU32" s="15"/>
      <c r="BV32" s="15"/>
      <c r="BW32" s="15"/>
      <c r="BX32" s="15"/>
      <c r="BY32" s="15"/>
      <c r="BZ32" s="15"/>
      <c r="CA32" s="15"/>
      <c r="CB32" s="15"/>
      <c r="CC32" s="15"/>
      <c r="CD32" s="15"/>
      <c r="CE32" s="15"/>
      <c r="CF32" s="15"/>
      <c r="CG32" s="15"/>
      <c r="CH32" s="15"/>
      <c r="CI32" s="15"/>
      <c r="CJ32" s="15"/>
      <c r="CK32" s="15"/>
      <c r="CL32" s="15"/>
      <c r="CM32" s="15"/>
      <c r="CN32" s="15"/>
      <c r="CO32" s="15"/>
      <c r="CP32" s="15"/>
      <c r="CQ32" s="15"/>
      <c r="CR32" s="15"/>
      <c r="CS32" s="15"/>
      <c r="CT32" s="15"/>
      <c r="CU32" s="15"/>
      <c r="CV32" s="15"/>
      <c r="CW32" s="15"/>
      <c r="CX32" s="15"/>
      <c r="CY32" s="15"/>
      <c r="CZ32" s="15"/>
      <c r="DA32" s="15"/>
      <c r="DB32" s="15"/>
      <c r="DC32" s="15"/>
      <c r="DD32" s="15"/>
      <c r="DE32" s="15"/>
      <c r="DF32" s="15"/>
      <c r="DG32" s="15"/>
      <c r="DH32" s="15"/>
      <c r="DI32" s="15"/>
      <c r="DJ32" s="15"/>
      <c r="DK32" s="15"/>
      <c r="DL32" s="15"/>
      <c r="DM32" s="15"/>
      <c r="DN32" s="15"/>
      <c r="DO32" s="15"/>
      <c r="DP32" s="15"/>
      <c r="DQ32" s="15"/>
      <c r="DR32" s="15"/>
      <c r="DS32" s="15"/>
      <c r="DT32" s="15"/>
      <c r="DU32" s="15"/>
      <c r="DV32" s="15"/>
      <c r="DW32" s="15"/>
      <c r="DX32" s="15"/>
      <c r="DY32" s="15"/>
      <c r="DZ32" s="15"/>
      <c r="EA32" s="15"/>
      <c r="EB32" s="15"/>
      <c r="EC32" s="15"/>
      <c r="ED32" s="15"/>
      <c r="EE32" s="15"/>
      <c r="EF32" s="15"/>
      <c r="EG32" s="15"/>
      <c r="EH32" s="15"/>
      <c r="EI32" s="15"/>
      <c r="EJ32" s="15"/>
      <c r="EK32" s="15"/>
      <c r="EL32" s="15"/>
      <c r="EM32" s="15"/>
      <c r="EN32" s="15"/>
      <c r="EO32" s="15"/>
      <c r="EP32" s="15"/>
      <c r="EQ32" s="15"/>
      <c r="ER32" s="15"/>
      <c r="ES32" s="15"/>
      <c r="ET32" s="15"/>
      <c r="EU32" s="15"/>
      <c r="EV32" s="15"/>
      <c r="EW32" s="15"/>
      <c r="EX32" s="15"/>
      <c r="EY32" s="15"/>
      <c r="EZ32" s="15"/>
      <c r="FA32" s="15"/>
      <c r="FB32" s="15"/>
      <c r="FC32" s="15"/>
      <c r="FD32" s="15"/>
      <c r="FE32" s="15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zoomScaleNormal="100" zoomScaleSheetLayoutView="100" workbookViewId="0">
      <selection activeCell="EX13" sqref="EX1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58" t="s">
        <v>7</v>
      </c>
      <c r="B6" s="58"/>
      <c r="C6" s="58"/>
      <c r="D6" s="58"/>
      <c r="E6" s="58"/>
      <c r="F6" s="58"/>
      <c r="G6" s="58"/>
      <c r="H6" s="58"/>
      <c r="I6" s="58"/>
      <c r="J6" s="58"/>
      <c r="K6" s="58"/>
      <c r="L6" s="58"/>
      <c r="M6" s="58"/>
      <c r="N6" s="58"/>
      <c r="O6" s="58"/>
      <c r="P6" s="58"/>
      <c r="Q6" s="58"/>
      <c r="R6" s="58"/>
      <c r="S6" s="58"/>
      <c r="T6" s="58"/>
      <c r="U6" s="58"/>
      <c r="V6" s="58"/>
      <c r="W6" s="58"/>
      <c r="X6" s="58"/>
      <c r="Y6" s="58"/>
      <c r="Z6" s="58"/>
      <c r="AA6" s="58"/>
      <c r="AB6" s="58"/>
      <c r="AC6" s="58"/>
      <c r="AD6" s="58"/>
      <c r="AE6" s="58"/>
      <c r="AF6" s="58"/>
      <c r="AG6" s="58"/>
      <c r="AH6" s="58"/>
      <c r="AI6" s="58"/>
      <c r="AJ6" s="58"/>
      <c r="AK6" s="58"/>
      <c r="AL6" s="58"/>
      <c r="AM6" s="58"/>
      <c r="AN6" s="58"/>
      <c r="AO6" s="58"/>
      <c r="AP6" s="58"/>
      <c r="AQ6" s="58"/>
      <c r="AR6" s="58"/>
      <c r="AS6" s="58"/>
      <c r="AT6" s="58"/>
      <c r="AU6" s="58"/>
      <c r="AV6" s="58"/>
      <c r="AW6" s="58"/>
      <c r="AX6" s="58"/>
      <c r="AY6" s="58"/>
      <c r="AZ6" s="58"/>
      <c r="BA6" s="58"/>
      <c r="BB6" s="58"/>
      <c r="BC6" s="58"/>
      <c r="BD6" s="58"/>
      <c r="BE6" s="58"/>
      <c r="BF6" s="58"/>
      <c r="BG6" s="58"/>
      <c r="BH6" s="58"/>
      <c r="BI6" s="58"/>
      <c r="BJ6" s="58"/>
      <c r="BK6" s="58"/>
      <c r="BL6" s="58"/>
      <c r="BM6" s="58"/>
      <c r="BN6" s="58"/>
      <c r="BO6" s="58"/>
      <c r="BP6" s="58"/>
      <c r="BQ6" s="58"/>
      <c r="BR6" s="58"/>
      <c r="BS6" s="58"/>
      <c r="BT6" s="58"/>
      <c r="BU6" s="58"/>
      <c r="BV6" s="58"/>
      <c r="BW6" s="58"/>
      <c r="BX6" s="58"/>
      <c r="BY6" s="58"/>
      <c r="BZ6" s="58"/>
      <c r="CA6" s="58"/>
      <c r="CB6" s="58"/>
      <c r="CC6" s="58"/>
      <c r="CD6" s="58"/>
      <c r="CE6" s="58"/>
      <c r="CF6" s="58"/>
      <c r="CG6" s="58"/>
      <c r="CH6" s="58"/>
      <c r="CI6" s="58"/>
      <c r="CJ6" s="58"/>
      <c r="CK6" s="58"/>
      <c r="CL6" s="58"/>
      <c r="CM6" s="58"/>
      <c r="CN6" s="58"/>
      <c r="CO6" s="58"/>
      <c r="CP6" s="58"/>
      <c r="CQ6" s="58"/>
      <c r="CR6" s="58"/>
      <c r="CS6" s="58"/>
      <c r="CT6" s="58"/>
      <c r="CU6" s="58"/>
      <c r="CV6" s="58"/>
      <c r="CW6" s="58"/>
      <c r="CX6" s="58"/>
      <c r="CY6" s="58"/>
      <c r="CZ6" s="58"/>
      <c r="DA6" s="58"/>
      <c r="DB6" s="58"/>
      <c r="DC6" s="58"/>
      <c r="DD6" s="58"/>
      <c r="DE6" s="58"/>
      <c r="DF6" s="58"/>
      <c r="DG6" s="58"/>
      <c r="DH6" s="58"/>
      <c r="DI6" s="58"/>
      <c r="DJ6" s="58"/>
      <c r="DK6" s="58"/>
      <c r="DL6" s="58"/>
      <c r="DM6" s="58"/>
      <c r="DN6" s="58"/>
      <c r="DO6" s="58"/>
      <c r="DP6" s="58"/>
      <c r="DQ6" s="58"/>
      <c r="DR6" s="58"/>
      <c r="DS6" s="58"/>
      <c r="DT6" s="58"/>
      <c r="DU6" s="58"/>
      <c r="DV6" s="58"/>
      <c r="DW6" s="58"/>
      <c r="DX6" s="58"/>
      <c r="DY6" s="58"/>
      <c r="DZ6" s="58"/>
      <c r="EA6" s="58"/>
      <c r="EB6" s="58"/>
      <c r="EC6" s="58"/>
      <c r="ED6" s="58"/>
      <c r="EE6" s="58"/>
      <c r="EF6" s="58"/>
      <c r="EG6" s="58"/>
      <c r="EH6" s="58"/>
      <c r="EI6" s="58"/>
      <c r="EJ6" s="58"/>
      <c r="EK6" s="58"/>
      <c r="EL6" s="58"/>
      <c r="EM6" s="58"/>
      <c r="EN6" s="58"/>
      <c r="EO6" s="58"/>
      <c r="EP6" s="58"/>
      <c r="EQ6" s="58"/>
      <c r="ER6" s="58"/>
      <c r="ES6" s="58"/>
      <c r="ET6" s="58"/>
      <c r="EU6" s="58"/>
      <c r="EV6" s="58"/>
      <c r="EW6" s="58"/>
      <c r="EX6" s="58"/>
      <c r="EY6" s="58"/>
      <c r="EZ6" s="58"/>
      <c r="FA6" s="58"/>
      <c r="FB6" s="58"/>
      <c r="FC6" s="58"/>
      <c r="FD6" s="58"/>
      <c r="FE6" s="58"/>
    </row>
    <row r="7" spans="1:161" s="2" customFormat="1" ht="15.75" customHeight="1" x14ac:dyDescent="0.25">
      <c r="A7" s="58" t="s">
        <v>8</v>
      </c>
      <c r="B7" s="58"/>
      <c r="C7" s="58"/>
      <c r="D7" s="58"/>
      <c r="E7" s="58"/>
      <c r="F7" s="58"/>
      <c r="G7" s="58"/>
      <c r="H7" s="58"/>
      <c r="I7" s="58"/>
      <c r="J7" s="58"/>
      <c r="K7" s="58"/>
      <c r="L7" s="58"/>
      <c r="M7" s="58"/>
      <c r="N7" s="58"/>
      <c r="O7" s="58"/>
      <c r="P7" s="58"/>
      <c r="Q7" s="58"/>
      <c r="R7" s="58"/>
      <c r="S7" s="58"/>
      <c r="T7" s="58"/>
      <c r="U7" s="58"/>
      <c r="V7" s="58"/>
      <c r="W7" s="58"/>
      <c r="X7" s="58"/>
      <c r="Y7" s="58"/>
      <c r="Z7" s="58"/>
      <c r="AA7" s="58"/>
      <c r="AB7" s="58"/>
      <c r="AC7" s="58"/>
      <c r="AD7" s="58"/>
      <c r="AE7" s="58"/>
      <c r="AF7" s="58"/>
      <c r="AG7" s="58"/>
      <c r="AH7" s="58"/>
      <c r="AI7" s="58"/>
      <c r="AJ7" s="58"/>
      <c r="AK7" s="58"/>
      <c r="AL7" s="58"/>
      <c r="AM7" s="58"/>
      <c r="AN7" s="58"/>
      <c r="AO7" s="58"/>
      <c r="AP7" s="58"/>
      <c r="AQ7" s="58"/>
      <c r="AR7" s="58"/>
      <c r="AS7" s="58"/>
      <c r="AT7" s="58"/>
      <c r="AU7" s="58"/>
      <c r="AV7" s="58"/>
      <c r="AW7" s="58"/>
      <c r="AX7" s="58"/>
      <c r="AY7" s="58"/>
      <c r="AZ7" s="58"/>
      <c r="BA7" s="58"/>
      <c r="BB7" s="58"/>
      <c r="BC7" s="58"/>
      <c r="BD7" s="58"/>
      <c r="BE7" s="58"/>
      <c r="BF7" s="58"/>
      <c r="BG7" s="58"/>
      <c r="BH7" s="58"/>
      <c r="BI7" s="58"/>
      <c r="BJ7" s="58"/>
      <c r="BK7" s="58"/>
      <c r="BL7" s="58"/>
      <c r="BM7" s="58"/>
      <c r="BN7" s="58"/>
      <c r="BO7" s="58"/>
      <c r="BP7" s="58"/>
      <c r="BQ7" s="58"/>
      <c r="BR7" s="58"/>
      <c r="BS7" s="58"/>
      <c r="BT7" s="58"/>
      <c r="BU7" s="58"/>
      <c r="BV7" s="58"/>
      <c r="BW7" s="58"/>
      <c r="BX7" s="58"/>
      <c r="BY7" s="58"/>
      <c r="BZ7" s="58"/>
      <c r="CA7" s="58"/>
      <c r="CB7" s="58"/>
      <c r="CC7" s="58"/>
      <c r="CD7" s="58"/>
      <c r="CE7" s="58"/>
      <c r="CF7" s="58"/>
      <c r="CG7" s="58"/>
      <c r="CH7" s="58"/>
      <c r="CI7" s="58"/>
      <c r="CJ7" s="58"/>
      <c r="CK7" s="58"/>
      <c r="CL7" s="58"/>
      <c r="CM7" s="58"/>
      <c r="CN7" s="58"/>
      <c r="CO7" s="58"/>
      <c r="CP7" s="58"/>
      <c r="CQ7" s="58"/>
      <c r="CR7" s="58"/>
      <c r="CS7" s="58"/>
      <c r="CT7" s="58"/>
      <c r="CU7" s="58"/>
      <c r="CV7" s="58"/>
      <c r="CW7" s="58"/>
      <c r="CX7" s="58"/>
      <c r="CY7" s="58"/>
      <c r="CZ7" s="58"/>
      <c r="DA7" s="58"/>
      <c r="DB7" s="58"/>
      <c r="DC7" s="58"/>
      <c r="DD7" s="58"/>
      <c r="DE7" s="58"/>
      <c r="DF7" s="58"/>
      <c r="DG7" s="58"/>
      <c r="DH7" s="58"/>
      <c r="DI7" s="58"/>
      <c r="DJ7" s="58"/>
      <c r="DK7" s="58"/>
      <c r="DL7" s="58"/>
      <c r="DM7" s="58"/>
      <c r="DN7" s="58"/>
      <c r="DO7" s="58"/>
      <c r="DP7" s="58"/>
      <c r="DQ7" s="58"/>
      <c r="DR7" s="58"/>
      <c r="DS7" s="58"/>
      <c r="DT7" s="58"/>
      <c r="DU7" s="58"/>
      <c r="DV7" s="58"/>
      <c r="DW7" s="58"/>
      <c r="DX7" s="58"/>
      <c r="DY7" s="58"/>
      <c r="DZ7" s="58"/>
      <c r="EA7" s="58"/>
      <c r="EB7" s="58"/>
      <c r="EC7" s="58"/>
      <c r="ED7" s="58"/>
      <c r="EE7" s="58"/>
      <c r="EF7" s="58"/>
      <c r="EG7" s="58"/>
      <c r="EH7" s="58"/>
      <c r="EI7" s="58"/>
      <c r="EJ7" s="58"/>
      <c r="EK7" s="58"/>
      <c r="EL7" s="58"/>
      <c r="EM7" s="58"/>
      <c r="EN7" s="58"/>
      <c r="EO7" s="58"/>
      <c r="EP7" s="58"/>
      <c r="EQ7" s="58"/>
      <c r="ER7" s="58"/>
      <c r="ES7" s="58"/>
      <c r="ET7" s="58"/>
      <c r="EU7" s="58"/>
      <c r="EV7" s="58"/>
      <c r="EW7" s="58"/>
      <c r="EX7" s="58"/>
      <c r="EY7" s="58"/>
      <c r="EZ7" s="58"/>
      <c r="FA7" s="58"/>
      <c r="FB7" s="58"/>
      <c r="FC7" s="58"/>
      <c r="FD7" s="58"/>
      <c r="FE7" s="58"/>
    </row>
    <row r="8" spans="1:161" s="2" customFormat="1" ht="15.75" customHeight="1" x14ac:dyDescent="0.25">
      <c r="A8" s="58" t="s">
        <v>9</v>
      </c>
      <c r="B8" s="58"/>
      <c r="C8" s="58"/>
      <c r="D8" s="58"/>
      <c r="E8" s="58"/>
      <c r="F8" s="58"/>
      <c r="G8" s="58"/>
      <c r="H8" s="58"/>
      <c r="I8" s="58"/>
      <c r="J8" s="58"/>
      <c r="K8" s="58"/>
      <c r="L8" s="58"/>
      <c r="M8" s="58"/>
      <c r="N8" s="58"/>
      <c r="O8" s="58"/>
      <c r="P8" s="58"/>
      <c r="Q8" s="58"/>
      <c r="R8" s="58"/>
      <c r="S8" s="58"/>
      <c r="T8" s="58"/>
      <c r="U8" s="58"/>
      <c r="V8" s="58"/>
      <c r="W8" s="58"/>
      <c r="X8" s="58"/>
      <c r="Y8" s="58"/>
      <c r="Z8" s="58"/>
      <c r="AA8" s="58"/>
      <c r="AB8" s="58"/>
      <c r="AC8" s="58"/>
      <c r="AD8" s="58"/>
      <c r="AE8" s="58"/>
      <c r="AF8" s="58"/>
      <c r="AG8" s="58"/>
      <c r="AH8" s="58"/>
      <c r="AI8" s="58"/>
      <c r="AJ8" s="58"/>
      <c r="AK8" s="58"/>
      <c r="AL8" s="58"/>
      <c r="AM8" s="58"/>
      <c r="AN8" s="58"/>
      <c r="AO8" s="58"/>
      <c r="AP8" s="58"/>
      <c r="AQ8" s="58"/>
      <c r="AR8" s="58"/>
      <c r="AS8" s="58"/>
      <c r="AT8" s="58"/>
      <c r="AU8" s="58"/>
      <c r="AV8" s="58"/>
      <c r="AW8" s="58"/>
      <c r="AX8" s="58"/>
      <c r="AY8" s="58"/>
      <c r="AZ8" s="58"/>
      <c r="BA8" s="58"/>
      <c r="BB8" s="58"/>
      <c r="BC8" s="58"/>
      <c r="BD8" s="58"/>
      <c r="BE8" s="58"/>
      <c r="BF8" s="58"/>
      <c r="BG8" s="58"/>
      <c r="BH8" s="58"/>
      <c r="BI8" s="58"/>
      <c r="BJ8" s="58"/>
      <c r="BK8" s="58"/>
      <c r="BL8" s="58"/>
      <c r="BM8" s="58"/>
      <c r="BN8" s="58"/>
      <c r="BO8" s="58"/>
      <c r="BP8" s="58"/>
      <c r="BQ8" s="58"/>
      <c r="BR8" s="58"/>
      <c r="BS8" s="58"/>
      <c r="BT8" s="58"/>
      <c r="BU8" s="58"/>
      <c r="BV8" s="58"/>
      <c r="BW8" s="58"/>
      <c r="BX8" s="58"/>
      <c r="BY8" s="58"/>
      <c r="BZ8" s="58"/>
      <c r="CA8" s="58"/>
      <c r="CB8" s="58"/>
      <c r="CC8" s="58"/>
      <c r="CD8" s="58"/>
      <c r="CE8" s="58"/>
      <c r="CF8" s="58"/>
      <c r="CG8" s="58"/>
      <c r="CH8" s="58"/>
      <c r="CI8" s="58"/>
      <c r="CJ8" s="58"/>
      <c r="CK8" s="58"/>
      <c r="CL8" s="58"/>
      <c r="CM8" s="58"/>
      <c r="CN8" s="58"/>
      <c r="CO8" s="58"/>
      <c r="CP8" s="58"/>
      <c r="CQ8" s="58"/>
      <c r="CR8" s="58"/>
      <c r="CS8" s="58"/>
      <c r="CT8" s="58"/>
      <c r="CU8" s="58"/>
      <c r="CV8" s="58"/>
      <c r="CW8" s="58"/>
      <c r="CX8" s="58"/>
      <c r="CY8" s="58"/>
      <c r="CZ8" s="58"/>
      <c r="DA8" s="58"/>
      <c r="DB8" s="58"/>
      <c r="DC8" s="58"/>
      <c r="DD8" s="58"/>
      <c r="DE8" s="58"/>
      <c r="DF8" s="58"/>
      <c r="DG8" s="58"/>
      <c r="DH8" s="58"/>
      <c r="DI8" s="58"/>
      <c r="DJ8" s="58"/>
      <c r="DK8" s="58"/>
      <c r="DL8" s="58"/>
      <c r="DM8" s="58"/>
      <c r="DN8" s="58"/>
      <c r="DO8" s="58"/>
      <c r="DP8" s="58"/>
      <c r="DQ8" s="58"/>
      <c r="DR8" s="58"/>
      <c r="DS8" s="58"/>
      <c r="DT8" s="58"/>
      <c r="DU8" s="58"/>
      <c r="DV8" s="58"/>
      <c r="DW8" s="58"/>
      <c r="DX8" s="58"/>
      <c r="DY8" s="58"/>
      <c r="DZ8" s="58"/>
      <c r="EA8" s="58"/>
      <c r="EB8" s="58"/>
      <c r="EC8" s="58"/>
      <c r="ED8" s="58"/>
      <c r="EE8" s="58"/>
      <c r="EF8" s="58"/>
      <c r="EG8" s="58"/>
      <c r="EH8" s="58"/>
      <c r="EI8" s="58"/>
      <c r="EJ8" s="58"/>
      <c r="EK8" s="58"/>
      <c r="EL8" s="58"/>
      <c r="EM8" s="58"/>
      <c r="EN8" s="58"/>
      <c r="EO8" s="58"/>
      <c r="EP8" s="58"/>
      <c r="EQ8" s="58"/>
      <c r="ER8" s="58"/>
      <c r="ES8" s="58"/>
      <c r="ET8" s="58"/>
      <c r="EU8" s="58"/>
      <c r="EV8" s="58"/>
      <c r="EW8" s="58"/>
      <c r="EX8" s="58"/>
      <c r="EY8" s="58"/>
      <c r="EZ8" s="58"/>
      <c r="FA8" s="58"/>
      <c r="FB8" s="58"/>
      <c r="FC8" s="58"/>
      <c r="FD8" s="58"/>
      <c r="FE8" s="58"/>
    </row>
    <row r="10" spans="1:161" s="2" customFormat="1" ht="15.75" x14ac:dyDescent="0.25">
      <c r="A10" s="59" t="s">
        <v>10</v>
      </c>
      <c r="B10" s="59"/>
      <c r="C10" s="59"/>
      <c r="D10" s="59"/>
      <c r="E10" s="59"/>
      <c r="F10" s="59"/>
      <c r="G10" s="59"/>
      <c r="H10" s="59"/>
      <c r="I10" s="59"/>
      <c r="J10" s="59"/>
      <c r="K10" s="59"/>
      <c r="L10" s="59"/>
      <c r="M10" s="59"/>
      <c r="N10" s="59"/>
      <c r="O10" s="59"/>
      <c r="P10" s="59"/>
      <c r="Q10" s="59"/>
      <c r="R10" s="59"/>
      <c r="S10" s="59"/>
      <c r="T10" s="59"/>
      <c r="U10" s="59"/>
      <c r="V10" s="59"/>
      <c r="W10" s="59"/>
      <c r="X10" s="59"/>
      <c r="Y10" s="59"/>
      <c r="Z10" s="59"/>
      <c r="AA10" s="59"/>
      <c r="AB10" s="59"/>
      <c r="AC10" s="59"/>
      <c r="AD10" s="59"/>
      <c r="AE10" s="59"/>
      <c r="AF10" s="59"/>
      <c r="AG10" s="59"/>
      <c r="AH10" s="59"/>
      <c r="AI10" s="59"/>
      <c r="AJ10" s="59"/>
      <c r="AK10" s="59"/>
      <c r="AL10" s="59"/>
      <c r="AM10" s="59"/>
      <c r="AN10" s="59"/>
      <c r="AO10" s="59"/>
      <c r="AP10" s="59"/>
      <c r="AQ10" s="59"/>
      <c r="AR10" s="59"/>
      <c r="AS10" s="59"/>
      <c r="AT10" s="59"/>
      <c r="AU10" s="59"/>
      <c r="AV10" s="59"/>
      <c r="AW10" s="59"/>
      <c r="AX10" s="59"/>
      <c r="AY10" s="59"/>
      <c r="AZ10" s="59"/>
      <c r="BA10" s="59"/>
      <c r="BB10" s="59"/>
      <c r="BC10" s="59"/>
      <c r="BD10" s="59"/>
      <c r="BE10" s="59"/>
      <c r="BF10" s="59"/>
      <c r="BG10" s="59"/>
      <c r="BH10" s="59"/>
      <c r="BI10" s="59"/>
      <c r="BJ10" s="59"/>
      <c r="BK10" s="59"/>
      <c r="BL10" s="59"/>
      <c r="BM10" s="59"/>
      <c r="BN10" s="59"/>
      <c r="BO10" s="59"/>
      <c r="BP10" s="59"/>
      <c r="BQ10" s="59"/>
      <c r="BR10" s="59"/>
      <c r="BS10" s="59"/>
      <c r="BT10" s="59"/>
      <c r="BU10" s="59"/>
      <c r="BV10" s="59"/>
      <c r="BW10" s="59"/>
      <c r="BX10" s="59"/>
      <c r="BY10" s="59"/>
      <c r="BZ10" s="59"/>
      <c r="CA10" s="59"/>
      <c r="CB10" s="59"/>
      <c r="CC10" s="59"/>
      <c r="CD10" s="59"/>
      <c r="CE10" s="59"/>
      <c r="CF10" s="59"/>
      <c r="CG10" s="59"/>
      <c r="CH10" s="59"/>
      <c r="CI10" s="59"/>
      <c r="CJ10" s="59"/>
      <c r="CK10" s="59"/>
      <c r="CL10" s="59"/>
      <c r="CM10" s="59"/>
      <c r="CN10" s="59"/>
      <c r="CO10" s="59"/>
      <c r="CP10" s="59"/>
      <c r="CQ10" s="59"/>
      <c r="CR10" s="59"/>
      <c r="CS10" s="59"/>
      <c r="CT10" s="59"/>
      <c r="CU10" s="59"/>
      <c r="CV10" s="59"/>
      <c r="CW10" s="59"/>
      <c r="CX10" s="59"/>
      <c r="CY10" s="59"/>
      <c r="CZ10" s="59"/>
      <c r="DA10" s="59"/>
      <c r="DB10" s="59"/>
      <c r="DC10" s="59"/>
      <c r="DD10" s="59"/>
      <c r="DE10" s="59"/>
      <c r="DF10" s="59"/>
      <c r="DG10" s="59"/>
      <c r="DH10" s="59"/>
      <c r="DI10" s="59"/>
      <c r="DJ10" s="59"/>
      <c r="DK10" s="59"/>
      <c r="DL10" s="59"/>
      <c r="DM10" s="59"/>
      <c r="DN10" s="59"/>
      <c r="DO10" s="59"/>
      <c r="DP10" s="59"/>
      <c r="DQ10" s="59"/>
      <c r="DR10" s="59"/>
      <c r="DS10" s="59"/>
      <c r="DT10" s="59"/>
      <c r="DU10" s="59"/>
      <c r="DV10" s="59"/>
      <c r="DW10" s="59"/>
      <c r="DX10" s="59"/>
      <c r="DY10" s="59"/>
      <c r="DZ10" s="59"/>
      <c r="EA10" s="59"/>
      <c r="EB10" s="59"/>
      <c r="EC10" s="59"/>
      <c r="ED10" s="59"/>
      <c r="EE10" s="59"/>
      <c r="EF10" s="59"/>
      <c r="EG10" s="59"/>
      <c r="EH10" s="59"/>
      <c r="EI10" s="59"/>
      <c r="EJ10" s="59"/>
      <c r="EK10" s="59"/>
      <c r="EL10" s="59"/>
      <c r="EM10" s="59"/>
      <c r="EN10" s="59"/>
      <c r="EO10" s="59"/>
      <c r="EP10" s="59"/>
      <c r="EQ10" s="59"/>
      <c r="ER10" s="59"/>
      <c r="ES10" s="59"/>
      <c r="ET10" s="59"/>
      <c r="EU10" s="59"/>
      <c r="EV10" s="59"/>
      <c r="EW10" s="59"/>
      <c r="EX10" s="59"/>
      <c r="EY10" s="59"/>
      <c r="EZ10" s="59"/>
      <c r="FA10" s="59"/>
      <c r="FB10" s="59"/>
      <c r="FC10" s="59"/>
      <c r="FD10" s="59"/>
      <c r="FE10" s="59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60" t="s">
        <v>30</v>
      </c>
      <c r="AC12" s="60"/>
      <c r="AD12" s="60"/>
      <c r="AE12" s="60"/>
      <c r="AF12" s="60"/>
      <c r="AG12" s="60"/>
      <c r="AH12" s="60"/>
      <c r="AI12" s="60"/>
      <c r="AJ12" s="60"/>
      <c r="AK12" s="60"/>
      <c r="AL12" s="60"/>
      <c r="AM12" s="60"/>
      <c r="AN12" s="60"/>
      <c r="AO12" s="60"/>
      <c r="AP12" s="60"/>
      <c r="AQ12" s="60"/>
      <c r="AR12" s="60"/>
      <c r="AS12" s="60"/>
      <c r="AT12" s="60"/>
      <c r="AU12" s="60"/>
      <c r="AV12" s="60"/>
      <c r="AW12" s="60"/>
      <c r="AX12" s="60"/>
      <c r="AY12" s="60"/>
      <c r="AZ12" s="60"/>
      <c r="BA12" s="60"/>
      <c r="BB12" s="60"/>
      <c r="BC12" s="60"/>
      <c r="BD12" s="60"/>
      <c r="BE12" s="60"/>
      <c r="BF12" s="60"/>
      <c r="BG12" s="60"/>
      <c r="BH12" s="60"/>
      <c r="BI12" s="60"/>
      <c r="BJ12" s="60"/>
      <c r="BK12" s="60"/>
      <c r="BL12" s="60"/>
      <c r="BM12" s="60"/>
      <c r="BN12" s="60"/>
      <c r="BO12" s="60"/>
      <c r="BP12" s="60"/>
      <c r="BQ12" s="60"/>
      <c r="BR12" s="60"/>
      <c r="BS12" s="60"/>
      <c r="BT12" s="60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60" t="s">
        <v>31</v>
      </c>
      <c r="Z14" s="60"/>
      <c r="AA14" s="60"/>
      <c r="AB14" s="60"/>
      <c r="AC14" s="60"/>
      <c r="AD14" s="60"/>
      <c r="AE14" s="60"/>
      <c r="AF14" s="60"/>
      <c r="AG14" s="60"/>
      <c r="AH14" s="60"/>
      <c r="AI14" s="60"/>
      <c r="AJ14" s="60"/>
      <c r="AK14" s="60"/>
      <c r="AL14" s="60"/>
      <c r="AM14" s="60"/>
      <c r="AN14" s="60"/>
      <c r="AO14" s="60"/>
      <c r="AP14" s="60"/>
      <c r="AQ14" s="60"/>
      <c r="AR14" s="60"/>
      <c r="AS14" s="60"/>
      <c r="AT14" s="60"/>
      <c r="AU14" s="60"/>
      <c r="AV14" s="60"/>
      <c r="AW14" s="60"/>
      <c r="AX14" s="60"/>
      <c r="AY14" s="60"/>
      <c r="AZ14" s="60"/>
      <c r="BA14" s="60"/>
      <c r="BB14" s="60"/>
      <c r="BC14" s="60"/>
      <c r="BD14" s="60"/>
      <c r="BE14" s="60"/>
      <c r="BF14" s="60"/>
      <c r="BG14" s="60"/>
      <c r="BH14" s="60"/>
      <c r="BI14" s="60"/>
      <c r="BJ14" s="60"/>
      <c r="BK14" s="60"/>
      <c r="BL14" s="60"/>
      <c r="BM14" s="60"/>
      <c r="BN14" s="60"/>
      <c r="BO14" s="60"/>
      <c r="BP14" s="60"/>
      <c r="BQ14" s="60"/>
      <c r="BR14" s="60"/>
      <c r="BS14" s="60"/>
      <c r="BT14" s="60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48" t="s">
        <v>56</v>
      </c>
      <c r="U16" s="48"/>
      <c r="V16" s="48"/>
      <c r="W16" s="48"/>
      <c r="X16" s="48"/>
      <c r="Y16" s="48"/>
      <c r="Z16" s="48"/>
      <c r="AA16" s="48"/>
      <c r="AB16" s="48"/>
      <c r="AC16" s="48"/>
      <c r="AD16" s="48"/>
      <c r="AE16" s="48"/>
      <c r="AF16" s="48"/>
      <c r="AG16" s="48"/>
      <c r="AH16" s="48"/>
      <c r="AI16" s="48"/>
      <c r="AJ16" s="48"/>
      <c r="AK16" s="48"/>
      <c r="AL16" s="48"/>
      <c r="AM16" s="48"/>
      <c r="AN16" s="48"/>
      <c r="AO16" s="48"/>
      <c r="AP16" s="48"/>
      <c r="AQ16" s="48"/>
      <c r="AR16" s="48"/>
      <c r="AS16" s="48"/>
      <c r="AT16" s="48"/>
      <c r="AU16" s="48"/>
      <c r="AV16" s="48"/>
      <c r="AW16" s="48"/>
      <c r="AX16" s="48"/>
      <c r="AY16" s="48"/>
      <c r="AZ16" s="48"/>
      <c r="BA16" s="48"/>
      <c r="BB16" s="48"/>
      <c r="BC16" s="48"/>
      <c r="BD16" s="48"/>
      <c r="BE16" s="48"/>
      <c r="BF16" s="48"/>
      <c r="BG16" s="48"/>
      <c r="BH16" s="48"/>
      <c r="BI16" s="48"/>
      <c r="BJ16" s="48"/>
      <c r="BK16" s="48"/>
      <c r="BL16" s="48"/>
      <c r="BM16" s="48"/>
      <c r="BN16" s="48"/>
      <c r="BO16" s="48"/>
      <c r="BP16" s="48"/>
      <c r="BQ16" s="48"/>
      <c r="BR16" s="48"/>
      <c r="BS16" s="48"/>
      <c r="BT16" s="48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49"/>
      <c r="B18" s="50"/>
      <c r="C18" s="50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1"/>
      <c r="R18" s="26"/>
      <c r="S18" s="27"/>
      <c r="T18" s="27"/>
      <c r="U18" s="27"/>
      <c r="V18" s="27"/>
      <c r="W18" s="27"/>
      <c r="X18" s="27"/>
      <c r="Y18" s="27"/>
      <c r="Z18" s="27"/>
      <c r="AA18" s="27"/>
      <c r="AB18" s="27"/>
      <c r="AC18" s="27"/>
      <c r="AD18" s="27"/>
      <c r="AE18" s="27"/>
      <c r="AF18" s="27"/>
      <c r="AG18" s="27"/>
      <c r="AH18" s="27"/>
      <c r="AI18" s="28"/>
      <c r="AJ18" s="26" t="s">
        <v>15</v>
      </c>
      <c r="AK18" s="27"/>
      <c r="AL18" s="27"/>
      <c r="AM18" s="27"/>
      <c r="AN18" s="27"/>
      <c r="AO18" s="27"/>
      <c r="AP18" s="27"/>
      <c r="AQ18" s="27"/>
      <c r="AR18" s="27"/>
      <c r="AS18" s="27"/>
      <c r="AT18" s="27"/>
      <c r="AU18" s="27"/>
      <c r="AV18" s="27"/>
      <c r="AW18" s="27"/>
      <c r="AX18" s="27"/>
      <c r="AY18" s="27"/>
      <c r="AZ18" s="27"/>
      <c r="BA18" s="28"/>
      <c r="BB18" s="35" t="s">
        <v>20</v>
      </c>
      <c r="BC18" s="36"/>
      <c r="BD18" s="36"/>
      <c r="BE18" s="36"/>
      <c r="BF18" s="36"/>
      <c r="BG18" s="36"/>
      <c r="BH18" s="36"/>
      <c r="BI18" s="36"/>
      <c r="BJ18" s="36"/>
      <c r="BK18" s="36"/>
      <c r="BL18" s="36"/>
      <c r="BM18" s="36"/>
      <c r="BN18" s="36"/>
      <c r="BO18" s="36"/>
      <c r="BP18" s="36"/>
      <c r="BQ18" s="36"/>
      <c r="BR18" s="36"/>
      <c r="BS18" s="36"/>
      <c r="BT18" s="36"/>
      <c r="BU18" s="36"/>
      <c r="BV18" s="36"/>
      <c r="BW18" s="36"/>
      <c r="BX18" s="36"/>
      <c r="BY18" s="36"/>
      <c r="BZ18" s="36"/>
      <c r="CA18" s="36"/>
      <c r="CB18" s="36"/>
      <c r="CC18" s="36"/>
      <c r="CD18" s="36"/>
      <c r="CE18" s="36"/>
      <c r="CF18" s="36"/>
      <c r="CG18" s="37"/>
      <c r="CH18" s="26" t="s">
        <v>21</v>
      </c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27"/>
      <c r="CW18" s="27"/>
      <c r="CX18" s="27"/>
      <c r="CY18" s="27"/>
      <c r="CZ18" s="27"/>
      <c r="DA18" s="27"/>
      <c r="DB18" s="28"/>
      <c r="DC18" s="26" t="s">
        <v>22</v>
      </c>
      <c r="DD18" s="27"/>
      <c r="DE18" s="27"/>
      <c r="DF18" s="27"/>
      <c r="DG18" s="27"/>
      <c r="DH18" s="27"/>
      <c r="DI18" s="27"/>
      <c r="DJ18" s="27"/>
      <c r="DK18" s="27"/>
      <c r="DL18" s="27"/>
      <c r="DM18" s="27"/>
      <c r="DN18" s="27"/>
      <c r="DO18" s="27"/>
      <c r="DP18" s="27"/>
      <c r="DQ18" s="27"/>
      <c r="DR18" s="27"/>
      <c r="DS18" s="27"/>
      <c r="DT18" s="28"/>
      <c r="DU18" s="35" t="s">
        <v>23</v>
      </c>
      <c r="DV18" s="36"/>
      <c r="DW18" s="36"/>
      <c r="DX18" s="36"/>
      <c r="DY18" s="36"/>
      <c r="DZ18" s="36"/>
      <c r="EA18" s="36"/>
      <c r="EB18" s="36"/>
      <c r="EC18" s="36"/>
      <c r="ED18" s="36"/>
      <c r="EE18" s="36"/>
      <c r="EF18" s="36"/>
      <c r="EG18" s="36"/>
      <c r="EH18" s="36"/>
      <c r="EI18" s="36"/>
      <c r="EJ18" s="36"/>
      <c r="EK18" s="36"/>
      <c r="EL18" s="36"/>
      <c r="EM18" s="36"/>
      <c r="EN18" s="37"/>
      <c r="EO18" s="26" t="s">
        <v>24</v>
      </c>
      <c r="EP18" s="27"/>
      <c r="EQ18" s="27"/>
      <c r="ER18" s="27"/>
      <c r="ES18" s="27"/>
      <c r="ET18" s="27"/>
      <c r="EU18" s="27"/>
      <c r="EV18" s="27"/>
      <c r="EW18" s="27"/>
      <c r="EX18" s="27"/>
      <c r="EY18" s="27"/>
      <c r="EZ18" s="27"/>
      <c r="FA18" s="27"/>
      <c r="FB18" s="27"/>
      <c r="FC18" s="27"/>
      <c r="FD18" s="27"/>
      <c r="FE18" s="28"/>
    </row>
    <row r="19" spans="1:161" s="9" customFormat="1" ht="15" customHeight="1" x14ac:dyDescent="0.2">
      <c r="A19" s="52"/>
      <c r="B19" s="53"/>
      <c r="C19" s="53"/>
      <c r="D19" s="53"/>
      <c r="E19" s="53"/>
      <c r="F19" s="53"/>
      <c r="G19" s="53"/>
      <c r="H19" s="53"/>
      <c r="I19" s="53"/>
      <c r="J19" s="53"/>
      <c r="K19" s="53"/>
      <c r="L19" s="53"/>
      <c r="M19" s="53"/>
      <c r="N19" s="53"/>
      <c r="O19" s="53"/>
      <c r="P19" s="53"/>
      <c r="Q19" s="54"/>
      <c r="R19" s="29"/>
      <c r="S19" s="30"/>
      <c r="T19" s="30"/>
      <c r="U19" s="30"/>
      <c r="V19" s="30"/>
      <c r="W19" s="30"/>
      <c r="X19" s="30"/>
      <c r="Y19" s="30"/>
      <c r="Z19" s="30"/>
      <c r="AA19" s="30"/>
      <c r="AB19" s="30"/>
      <c r="AC19" s="30"/>
      <c r="AD19" s="30"/>
      <c r="AE19" s="30"/>
      <c r="AF19" s="30"/>
      <c r="AG19" s="30"/>
      <c r="AH19" s="30"/>
      <c r="AI19" s="31"/>
      <c r="AJ19" s="29"/>
      <c r="AK19" s="30"/>
      <c r="AL19" s="30"/>
      <c r="AM19" s="30"/>
      <c r="AN19" s="30"/>
      <c r="AO19" s="30"/>
      <c r="AP19" s="30"/>
      <c r="AQ19" s="30"/>
      <c r="AR19" s="30"/>
      <c r="AS19" s="30"/>
      <c r="AT19" s="30"/>
      <c r="AU19" s="30"/>
      <c r="AV19" s="30"/>
      <c r="AW19" s="30"/>
      <c r="AX19" s="30"/>
      <c r="AY19" s="30"/>
      <c r="AZ19" s="30"/>
      <c r="BA19" s="31"/>
      <c r="BB19" s="38" t="s">
        <v>16</v>
      </c>
      <c r="BC19" s="39"/>
      <c r="BD19" s="39"/>
      <c r="BE19" s="39"/>
      <c r="BF19" s="39"/>
      <c r="BG19" s="39"/>
      <c r="BH19" s="39"/>
      <c r="BI19" s="39"/>
      <c r="BJ19" s="39"/>
      <c r="BK19" s="39"/>
      <c r="BL19" s="39"/>
      <c r="BM19" s="39"/>
      <c r="BN19" s="39"/>
      <c r="BO19" s="39"/>
      <c r="BP19" s="39"/>
      <c r="BQ19" s="40"/>
      <c r="BR19" s="38" t="s">
        <v>17</v>
      </c>
      <c r="BS19" s="39"/>
      <c r="BT19" s="39"/>
      <c r="BU19" s="39"/>
      <c r="BV19" s="39"/>
      <c r="BW19" s="39"/>
      <c r="BX19" s="39"/>
      <c r="BY19" s="39"/>
      <c r="BZ19" s="39"/>
      <c r="CA19" s="39"/>
      <c r="CB19" s="39"/>
      <c r="CC19" s="39"/>
      <c r="CD19" s="39"/>
      <c r="CE19" s="39"/>
      <c r="CF19" s="39"/>
      <c r="CG19" s="40"/>
      <c r="CH19" s="29"/>
      <c r="CI19" s="30"/>
      <c r="CJ19" s="30"/>
      <c r="CK19" s="30"/>
      <c r="CL19" s="30"/>
      <c r="CM19" s="30"/>
      <c r="CN19" s="30"/>
      <c r="CO19" s="30"/>
      <c r="CP19" s="30"/>
      <c r="CQ19" s="30"/>
      <c r="CR19" s="30"/>
      <c r="CS19" s="30"/>
      <c r="CT19" s="30"/>
      <c r="CU19" s="30"/>
      <c r="CV19" s="30"/>
      <c r="CW19" s="30"/>
      <c r="CX19" s="30"/>
      <c r="CY19" s="30"/>
      <c r="CZ19" s="30"/>
      <c r="DA19" s="30"/>
      <c r="DB19" s="31"/>
      <c r="DC19" s="29"/>
      <c r="DD19" s="30"/>
      <c r="DE19" s="30"/>
      <c r="DF19" s="30"/>
      <c r="DG19" s="30"/>
      <c r="DH19" s="30"/>
      <c r="DI19" s="30"/>
      <c r="DJ19" s="30"/>
      <c r="DK19" s="30"/>
      <c r="DL19" s="30"/>
      <c r="DM19" s="30"/>
      <c r="DN19" s="30"/>
      <c r="DO19" s="30"/>
      <c r="DP19" s="30"/>
      <c r="DQ19" s="30"/>
      <c r="DR19" s="30"/>
      <c r="DS19" s="30"/>
      <c r="DT19" s="31"/>
      <c r="DU19" s="41" t="s">
        <v>18</v>
      </c>
      <c r="DV19" s="42"/>
      <c r="DW19" s="42"/>
      <c r="DX19" s="42"/>
      <c r="DY19" s="42"/>
      <c r="DZ19" s="42"/>
      <c r="EA19" s="42"/>
      <c r="EB19" s="42"/>
      <c r="EC19" s="42"/>
      <c r="ED19" s="43"/>
      <c r="EE19" s="41" t="s">
        <v>19</v>
      </c>
      <c r="EF19" s="42"/>
      <c r="EG19" s="42"/>
      <c r="EH19" s="42"/>
      <c r="EI19" s="42"/>
      <c r="EJ19" s="42"/>
      <c r="EK19" s="42"/>
      <c r="EL19" s="42"/>
      <c r="EM19" s="42"/>
      <c r="EN19" s="43"/>
      <c r="EO19" s="29"/>
      <c r="EP19" s="30"/>
      <c r="EQ19" s="30"/>
      <c r="ER19" s="30"/>
      <c r="ES19" s="30"/>
      <c r="ET19" s="30"/>
      <c r="EU19" s="30"/>
      <c r="EV19" s="30"/>
      <c r="EW19" s="30"/>
      <c r="EX19" s="30"/>
      <c r="EY19" s="30"/>
      <c r="EZ19" s="30"/>
      <c r="FA19" s="30"/>
      <c r="FB19" s="30"/>
      <c r="FC19" s="30"/>
      <c r="FD19" s="30"/>
      <c r="FE19" s="31"/>
    </row>
    <row r="20" spans="1:161" s="9" customFormat="1" ht="15" customHeight="1" x14ac:dyDescent="0.2">
      <c r="A20" s="55"/>
      <c r="B20" s="56"/>
      <c r="C20" s="56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7"/>
      <c r="R20" s="32"/>
      <c r="S20" s="33"/>
      <c r="T20" s="33"/>
      <c r="U20" s="33"/>
      <c r="V20" s="33"/>
      <c r="W20" s="33"/>
      <c r="X20" s="33"/>
      <c r="Y20" s="33"/>
      <c r="Z20" s="33"/>
      <c r="AA20" s="33"/>
      <c r="AB20" s="33"/>
      <c r="AC20" s="33"/>
      <c r="AD20" s="33"/>
      <c r="AE20" s="33"/>
      <c r="AF20" s="33"/>
      <c r="AG20" s="33"/>
      <c r="AH20" s="33"/>
      <c r="AI20" s="34"/>
      <c r="AJ20" s="32"/>
      <c r="AK20" s="33"/>
      <c r="AL20" s="33"/>
      <c r="AM20" s="33"/>
      <c r="AN20" s="33"/>
      <c r="AO20" s="33"/>
      <c r="AP20" s="33"/>
      <c r="AQ20" s="33"/>
      <c r="AR20" s="33"/>
      <c r="AS20" s="33"/>
      <c r="AT20" s="33"/>
      <c r="AU20" s="33"/>
      <c r="AV20" s="33"/>
      <c r="AW20" s="33"/>
      <c r="AX20" s="33"/>
      <c r="AY20" s="33"/>
      <c r="AZ20" s="33"/>
      <c r="BA20" s="34"/>
      <c r="BB20" s="47" t="s">
        <v>18</v>
      </c>
      <c r="BC20" s="47"/>
      <c r="BD20" s="47"/>
      <c r="BE20" s="47"/>
      <c r="BF20" s="47"/>
      <c r="BG20" s="47"/>
      <c r="BH20" s="47"/>
      <c r="BI20" s="47"/>
      <c r="BJ20" s="47" t="s">
        <v>19</v>
      </c>
      <c r="BK20" s="47"/>
      <c r="BL20" s="47"/>
      <c r="BM20" s="47"/>
      <c r="BN20" s="47"/>
      <c r="BO20" s="47"/>
      <c r="BP20" s="47"/>
      <c r="BQ20" s="47"/>
      <c r="BR20" s="47" t="s">
        <v>18</v>
      </c>
      <c r="BS20" s="47"/>
      <c r="BT20" s="47"/>
      <c r="BU20" s="47"/>
      <c r="BV20" s="47"/>
      <c r="BW20" s="47"/>
      <c r="BX20" s="47"/>
      <c r="BY20" s="47"/>
      <c r="BZ20" s="47" t="s">
        <v>19</v>
      </c>
      <c r="CA20" s="47"/>
      <c r="CB20" s="47"/>
      <c r="CC20" s="47"/>
      <c r="CD20" s="47"/>
      <c r="CE20" s="47"/>
      <c r="CF20" s="47"/>
      <c r="CG20" s="47"/>
      <c r="CH20" s="32"/>
      <c r="CI20" s="33"/>
      <c r="CJ20" s="33"/>
      <c r="CK20" s="33"/>
      <c r="CL20" s="33"/>
      <c r="CM20" s="33"/>
      <c r="CN20" s="33"/>
      <c r="CO20" s="33"/>
      <c r="CP20" s="33"/>
      <c r="CQ20" s="33"/>
      <c r="CR20" s="33"/>
      <c r="CS20" s="33"/>
      <c r="CT20" s="33"/>
      <c r="CU20" s="33"/>
      <c r="CV20" s="33"/>
      <c r="CW20" s="33"/>
      <c r="CX20" s="33"/>
      <c r="CY20" s="33"/>
      <c r="CZ20" s="33"/>
      <c r="DA20" s="33"/>
      <c r="DB20" s="34"/>
      <c r="DC20" s="32"/>
      <c r="DD20" s="33"/>
      <c r="DE20" s="33"/>
      <c r="DF20" s="33"/>
      <c r="DG20" s="33"/>
      <c r="DH20" s="33"/>
      <c r="DI20" s="33"/>
      <c r="DJ20" s="33"/>
      <c r="DK20" s="33"/>
      <c r="DL20" s="33"/>
      <c r="DM20" s="33"/>
      <c r="DN20" s="33"/>
      <c r="DO20" s="33"/>
      <c r="DP20" s="33"/>
      <c r="DQ20" s="33"/>
      <c r="DR20" s="33"/>
      <c r="DS20" s="33"/>
      <c r="DT20" s="34"/>
      <c r="DU20" s="44"/>
      <c r="DV20" s="45"/>
      <c r="DW20" s="45"/>
      <c r="DX20" s="45"/>
      <c r="DY20" s="45"/>
      <c r="DZ20" s="45"/>
      <c r="EA20" s="45"/>
      <c r="EB20" s="45"/>
      <c r="EC20" s="45"/>
      <c r="ED20" s="46"/>
      <c r="EE20" s="44"/>
      <c r="EF20" s="45"/>
      <c r="EG20" s="45"/>
      <c r="EH20" s="45"/>
      <c r="EI20" s="45"/>
      <c r="EJ20" s="45"/>
      <c r="EK20" s="45"/>
      <c r="EL20" s="45"/>
      <c r="EM20" s="45"/>
      <c r="EN20" s="46"/>
      <c r="EO20" s="32"/>
      <c r="EP20" s="33"/>
      <c r="EQ20" s="33"/>
      <c r="ER20" s="33"/>
      <c r="ES20" s="33"/>
      <c r="ET20" s="33"/>
      <c r="EU20" s="33"/>
      <c r="EV20" s="33"/>
      <c r="EW20" s="33"/>
      <c r="EX20" s="33"/>
      <c r="EY20" s="33"/>
      <c r="EZ20" s="33"/>
      <c r="FA20" s="33"/>
      <c r="FB20" s="33"/>
      <c r="FC20" s="33"/>
      <c r="FD20" s="33"/>
      <c r="FE20" s="34"/>
    </row>
    <row r="21" spans="1:161" s="9" customFormat="1" ht="14.25" customHeight="1" x14ac:dyDescent="0.2">
      <c r="A21" s="23">
        <v>1</v>
      </c>
      <c r="B21" s="24"/>
      <c r="C21" s="24"/>
      <c r="D21" s="24"/>
      <c r="E21" s="24"/>
      <c r="F21" s="24"/>
      <c r="G21" s="24"/>
      <c r="H21" s="24"/>
      <c r="I21" s="24"/>
      <c r="J21" s="24"/>
      <c r="K21" s="24"/>
      <c r="L21" s="24"/>
      <c r="M21" s="24"/>
      <c r="N21" s="24"/>
      <c r="O21" s="24"/>
      <c r="P21" s="24"/>
      <c r="Q21" s="25"/>
      <c r="R21" s="23">
        <v>2</v>
      </c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5"/>
      <c r="AJ21" s="16">
        <v>3</v>
      </c>
      <c r="AK21" s="16"/>
      <c r="AL21" s="16"/>
      <c r="AM21" s="16"/>
      <c r="AN21" s="16"/>
      <c r="AO21" s="16"/>
      <c r="AP21" s="16"/>
      <c r="AQ21" s="16"/>
      <c r="AR21" s="16"/>
      <c r="AS21" s="16"/>
      <c r="AT21" s="16"/>
      <c r="AU21" s="16"/>
      <c r="AV21" s="16"/>
      <c r="AW21" s="16"/>
      <c r="AX21" s="16"/>
      <c r="AY21" s="16"/>
      <c r="AZ21" s="16"/>
      <c r="BA21" s="16"/>
      <c r="BB21" s="16">
        <v>4</v>
      </c>
      <c r="BC21" s="16"/>
      <c r="BD21" s="16"/>
      <c r="BE21" s="16"/>
      <c r="BF21" s="16"/>
      <c r="BG21" s="16"/>
      <c r="BH21" s="16"/>
      <c r="BI21" s="16"/>
      <c r="BJ21" s="16">
        <v>5</v>
      </c>
      <c r="BK21" s="16"/>
      <c r="BL21" s="16"/>
      <c r="BM21" s="16"/>
      <c r="BN21" s="16"/>
      <c r="BO21" s="16"/>
      <c r="BP21" s="16"/>
      <c r="BQ21" s="16"/>
      <c r="BR21" s="16">
        <v>6</v>
      </c>
      <c r="BS21" s="16"/>
      <c r="BT21" s="16"/>
      <c r="BU21" s="16"/>
      <c r="BV21" s="16"/>
      <c r="BW21" s="16"/>
      <c r="BX21" s="16"/>
      <c r="BY21" s="16"/>
      <c r="BZ21" s="16">
        <v>7</v>
      </c>
      <c r="CA21" s="16"/>
      <c r="CB21" s="16"/>
      <c r="CC21" s="16"/>
      <c r="CD21" s="16"/>
      <c r="CE21" s="16"/>
      <c r="CF21" s="16"/>
      <c r="CG21" s="16"/>
      <c r="CH21" s="16">
        <v>8</v>
      </c>
      <c r="CI21" s="16"/>
      <c r="CJ21" s="16"/>
      <c r="CK21" s="16"/>
      <c r="CL21" s="16"/>
      <c r="CM21" s="16"/>
      <c r="CN21" s="16"/>
      <c r="CO21" s="16"/>
      <c r="CP21" s="16"/>
      <c r="CQ21" s="16"/>
      <c r="CR21" s="16"/>
      <c r="CS21" s="16"/>
      <c r="CT21" s="16"/>
      <c r="CU21" s="16"/>
      <c r="CV21" s="16"/>
      <c r="CW21" s="16"/>
      <c r="CX21" s="16"/>
      <c r="CY21" s="16"/>
      <c r="CZ21" s="16"/>
      <c r="DA21" s="16"/>
      <c r="DB21" s="16"/>
      <c r="DC21" s="16">
        <v>9</v>
      </c>
      <c r="DD21" s="16"/>
      <c r="DE21" s="16"/>
      <c r="DF21" s="16"/>
      <c r="DG21" s="16"/>
      <c r="DH21" s="16"/>
      <c r="DI21" s="16"/>
      <c r="DJ21" s="16"/>
      <c r="DK21" s="16"/>
      <c r="DL21" s="16"/>
      <c r="DM21" s="16"/>
      <c r="DN21" s="16"/>
      <c r="DO21" s="16"/>
      <c r="DP21" s="16"/>
      <c r="DQ21" s="16"/>
      <c r="DR21" s="16"/>
      <c r="DS21" s="16"/>
      <c r="DT21" s="16"/>
      <c r="DU21" s="16">
        <v>10</v>
      </c>
      <c r="DV21" s="16"/>
      <c r="DW21" s="16"/>
      <c r="DX21" s="16"/>
      <c r="DY21" s="16"/>
      <c r="DZ21" s="16"/>
      <c r="EA21" s="16"/>
      <c r="EB21" s="16"/>
      <c r="EC21" s="16"/>
      <c r="ED21" s="16"/>
      <c r="EE21" s="16">
        <v>11</v>
      </c>
      <c r="EF21" s="16"/>
      <c r="EG21" s="16"/>
      <c r="EH21" s="16"/>
      <c r="EI21" s="16"/>
      <c r="EJ21" s="16"/>
      <c r="EK21" s="16"/>
      <c r="EL21" s="16"/>
      <c r="EM21" s="16"/>
      <c r="EN21" s="16"/>
      <c r="EO21" s="16">
        <v>12</v>
      </c>
      <c r="EP21" s="16"/>
      <c r="EQ21" s="16"/>
      <c r="ER21" s="16"/>
      <c r="ES21" s="16"/>
      <c r="ET21" s="16"/>
      <c r="EU21" s="16"/>
      <c r="EV21" s="16"/>
      <c r="EW21" s="16"/>
      <c r="EX21" s="16"/>
      <c r="EY21" s="16"/>
      <c r="EZ21" s="16"/>
      <c r="FA21" s="16"/>
      <c r="FB21" s="16"/>
      <c r="FC21" s="16"/>
      <c r="FD21" s="16"/>
      <c r="FE21" s="16"/>
    </row>
    <row r="22" spans="1:161" s="9" customFormat="1" ht="13.5" customHeight="1" x14ac:dyDescent="0.2">
      <c r="A22" s="10"/>
      <c r="B22" s="17" t="s">
        <v>11</v>
      </c>
      <c r="C22" s="17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  <c r="O22" s="17"/>
      <c r="P22" s="17"/>
      <c r="Q22" s="18"/>
      <c r="R22" s="10"/>
      <c r="S22" s="19" t="s">
        <v>12</v>
      </c>
      <c r="T22" s="19"/>
      <c r="U22" s="19"/>
      <c r="V22" s="19"/>
      <c r="W22" s="19"/>
      <c r="X22" s="19"/>
      <c r="Y22" s="19"/>
      <c r="Z22" s="19"/>
      <c r="AA22" s="19"/>
      <c r="AB22" s="19"/>
      <c r="AC22" s="19"/>
      <c r="AD22" s="19"/>
      <c r="AE22" s="19"/>
      <c r="AF22" s="19"/>
      <c r="AG22" s="19"/>
      <c r="AH22" s="19"/>
      <c r="AI22" s="20"/>
      <c r="AJ22" s="16">
        <v>2.1</v>
      </c>
      <c r="AK22" s="16"/>
      <c r="AL22" s="16"/>
      <c r="AM22" s="16"/>
      <c r="AN22" s="16"/>
      <c r="AO22" s="16"/>
      <c r="AP22" s="16"/>
      <c r="AQ22" s="16"/>
      <c r="AR22" s="16"/>
      <c r="AS22" s="16"/>
      <c r="AT22" s="16"/>
      <c r="AU22" s="16"/>
      <c r="AV22" s="16"/>
      <c r="AW22" s="16"/>
      <c r="AX22" s="16"/>
      <c r="AY22" s="16"/>
      <c r="AZ22" s="16"/>
      <c r="BA22" s="16"/>
      <c r="BB22" s="16"/>
      <c r="BC22" s="16"/>
      <c r="BD22" s="16"/>
      <c r="BE22" s="16"/>
      <c r="BF22" s="16"/>
      <c r="BG22" s="16"/>
      <c r="BH22" s="16"/>
      <c r="BI22" s="16"/>
      <c r="BJ22" s="16"/>
      <c r="BK22" s="16"/>
      <c r="BL22" s="16"/>
      <c r="BM22" s="16"/>
      <c r="BN22" s="16"/>
      <c r="BO22" s="16"/>
      <c r="BP22" s="16"/>
      <c r="BQ22" s="16"/>
      <c r="BR22" s="61">
        <v>13.4</v>
      </c>
      <c r="BS22" s="61"/>
      <c r="BT22" s="61"/>
      <c r="BU22" s="61"/>
      <c r="BV22" s="61"/>
      <c r="BW22" s="61"/>
      <c r="BX22" s="61"/>
      <c r="BY22" s="61"/>
      <c r="BZ22" s="61">
        <v>13.4</v>
      </c>
      <c r="CA22" s="61"/>
      <c r="CB22" s="61"/>
      <c r="CC22" s="61"/>
      <c r="CD22" s="61"/>
      <c r="CE22" s="61"/>
      <c r="CF22" s="61"/>
      <c r="CG22" s="61"/>
      <c r="CH22" s="16">
        <v>2.1</v>
      </c>
      <c r="CI22" s="16"/>
      <c r="CJ22" s="16"/>
      <c r="CK22" s="16"/>
      <c r="CL22" s="16"/>
      <c r="CM22" s="16"/>
      <c r="CN22" s="16"/>
      <c r="CO22" s="16"/>
      <c r="CP22" s="16"/>
      <c r="CQ22" s="16"/>
      <c r="CR22" s="16"/>
      <c r="CS22" s="16"/>
      <c r="CT22" s="16"/>
      <c r="CU22" s="16"/>
      <c r="CV22" s="16"/>
      <c r="CW22" s="16"/>
      <c r="CX22" s="16"/>
      <c r="CY22" s="16"/>
      <c r="CZ22" s="16"/>
      <c r="DA22" s="16"/>
      <c r="DB22" s="16"/>
      <c r="DC22" s="61">
        <v>13.4</v>
      </c>
      <c r="DD22" s="61"/>
      <c r="DE22" s="61"/>
      <c r="DF22" s="61"/>
      <c r="DG22" s="61"/>
      <c r="DH22" s="61"/>
      <c r="DI22" s="61"/>
      <c r="DJ22" s="61"/>
      <c r="DK22" s="61"/>
      <c r="DL22" s="61"/>
      <c r="DM22" s="61"/>
      <c r="DN22" s="61"/>
      <c r="DO22" s="61"/>
      <c r="DP22" s="61"/>
      <c r="DQ22" s="61"/>
      <c r="DR22" s="61"/>
      <c r="DS22" s="61"/>
      <c r="DT22" s="61"/>
      <c r="DU22" s="16">
        <v>3</v>
      </c>
      <c r="DV22" s="16"/>
      <c r="DW22" s="16"/>
      <c r="DX22" s="16"/>
      <c r="DY22" s="16"/>
      <c r="DZ22" s="16"/>
      <c r="EA22" s="16"/>
      <c r="EB22" s="16"/>
      <c r="EC22" s="16"/>
      <c r="ED22" s="16"/>
      <c r="EE22" s="61">
        <f>1504/744</f>
        <v>2.021505376344086</v>
      </c>
      <c r="EF22" s="61"/>
      <c r="EG22" s="61"/>
      <c r="EH22" s="61"/>
      <c r="EI22" s="61"/>
      <c r="EJ22" s="61"/>
      <c r="EK22" s="61"/>
      <c r="EL22" s="61"/>
      <c r="EM22" s="61"/>
      <c r="EN22" s="61"/>
      <c r="EO22" s="61">
        <f>AJ22+EE22</f>
        <v>4.1215053763440856</v>
      </c>
      <c r="EP22" s="16"/>
      <c r="EQ22" s="16"/>
      <c r="ER22" s="16"/>
      <c r="ES22" s="16"/>
      <c r="ET22" s="16"/>
      <c r="EU22" s="16"/>
      <c r="EV22" s="16"/>
      <c r="EW22" s="16"/>
      <c r="EX22" s="16"/>
      <c r="EY22" s="16"/>
      <c r="EZ22" s="16"/>
      <c r="FA22" s="16"/>
      <c r="FB22" s="16"/>
      <c r="FC22" s="16"/>
      <c r="FD22" s="16"/>
      <c r="FE22" s="16"/>
    </row>
    <row r="23" spans="1:161" s="9" customFormat="1" ht="39.75" customHeight="1" x14ac:dyDescent="0.2">
      <c r="A23" s="10"/>
      <c r="B23" s="17" t="s">
        <v>33</v>
      </c>
      <c r="C23" s="17"/>
      <c r="D23" s="17"/>
      <c r="E23" s="17"/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8"/>
      <c r="R23" s="10"/>
      <c r="S23" s="19" t="s">
        <v>13</v>
      </c>
      <c r="T23" s="19"/>
      <c r="U23" s="19"/>
      <c r="V23" s="19"/>
      <c r="W23" s="19"/>
      <c r="X23" s="19"/>
      <c r="Y23" s="19"/>
      <c r="Z23" s="19"/>
      <c r="AA23" s="19"/>
      <c r="AB23" s="19"/>
      <c r="AC23" s="19"/>
      <c r="AD23" s="19"/>
      <c r="AE23" s="19"/>
      <c r="AF23" s="19"/>
      <c r="AG23" s="19"/>
      <c r="AH23" s="19"/>
      <c r="AI23" s="20"/>
      <c r="AJ23" s="61">
        <f>1311/744</f>
        <v>1.7620967741935485</v>
      </c>
      <c r="AK23" s="61"/>
      <c r="AL23" s="61"/>
      <c r="AM23" s="61"/>
      <c r="AN23" s="61"/>
      <c r="AO23" s="61"/>
      <c r="AP23" s="61"/>
      <c r="AQ23" s="61"/>
      <c r="AR23" s="61"/>
      <c r="AS23" s="61"/>
      <c r="AT23" s="61"/>
      <c r="AU23" s="61"/>
      <c r="AV23" s="61"/>
      <c r="AW23" s="61"/>
      <c r="AX23" s="61"/>
      <c r="AY23" s="61"/>
      <c r="AZ23" s="61"/>
      <c r="BA23" s="61"/>
      <c r="BB23" s="16"/>
      <c r="BC23" s="16"/>
      <c r="BD23" s="16"/>
      <c r="BE23" s="16"/>
      <c r="BF23" s="16"/>
      <c r="BG23" s="16"/>
      <c r="BH23" s="16"/>
      <c r="BI23" s="16"/>
      <c r="BJ23" s="16"/>
      <c r="BK23" s="16"/>
      <c r="BL23" s="16"/>
      <c r="BM23" s="16"/>
      <c r="BN23" s="16"/>
      <c r="BO23" s="16"/>
      <c r="BP23" s="16"/>
      <c r="BQ23" s="16"/>
      <c r="BR23" s="16"/>
      <c r="BS23" s="16"/>
      <c r="BT23" s="16"/>
      <c r="BU23" s="16"/>
      <c r="BV23" s="16"/>
      <c r="BW23" s="16"/>
      <c r="BX23" s="16"/>
      <c r="BY23" s="16"/>
      <c r="BZ23" s="16"/>
      <c r="CA23" s="16"/>
      <c r="CB23" s="16"/>
      <c r="CC23" s="16"/>
      <c r="CD23" s="16"/>
      <c r="CE23" s="16"/>
      <c r="CF23" s="16"/>
      <c r="CG23" s="16"/>
      <c r="CH23" s="16"/>
      <c r="CI23" s="16"/>
      <c r="CJ23" s="16"/>
      <c r="CK23" s="16"/>
      <c r="CL23" s="16"/>
      <c r="CM23" s="16"/>
      <c r="CN23" s="16"/>
      <c r="CO23" s="16"/>
      <c r="CP23" s="16"/>
      <c r="CQ23" s="16"/>
      <c r="CR23" s="16"/>
      <c r="CS23" s="16"/>
      <c r="CT23" s="16"/>
      <c r="CU23" s="16"/>
      <c r="CV23" s="16"/>
      <c r="CW23" s="16"/>
      <c r="CX23" s="16"/>
      <c r="CY23" s="16"/>
      <c r="CZ23" s="16"/>
      <c r="DA23" s="16"/>
      <c r="DB23" s="16"/>
      <c r="DC23" s="16"/>
      <c r="DD23" s="16"/>
      <c r="DE23" s="16"/>
      <c r="DF23" s="16"/>
      <c r="DG23" s="16"/>
      <c r="DH23" s="16"/>
      <c r="DI23" s="16"/>
      <c r="DJ23" s="16"/>
      <c r="DK23" s="16"/>
      <c r="DL23" s="16"/>
      <c r="DM23" s="16"/>
      <c r="DN23" s="16"/>
      <c r="DO23" s="16"/>
      <c r="DP23" s="16"/>
      <c r="DQ23" s="16"/>
      <c r="DR23" s="16"/>
      <c r="DS23" s="16"/>
      <c r="DT23" s="16"/>
      <c r="DU23" s="61">
        <f>744/744</f>
        <v>1</v>
      </c>
      <c r="DV23" s="61"/>
      <c r="DW23" s="61"/>
      <c r="DX23" s="61"/>
      <c r="DY23" s="61"/>
      <c r="DZ23" s="61"/>
      <c r="EA23" s="61"/>
      <c r="EB23" s="61"/>
      <c r="EC23" s="61"/>
      <c r="ED23" s="61"/>
      <c r="EE23" s="61">
        <f>878/744</f>
        <v>1.1801075268817205</v>
      </c>
      <c r="EF23" s="61"/>
      <c r="EG23" s="61"/>
      <c r="EH23" s="61"/>
      <c r="EI23" s="61"/>
      <c r="EJ23" s="61"/>
      <c r="EK23" s="61"/>
      <c r="EL23" s="61"/>
      <c r="EM23" s="61"/>
      <c r="EN23" s="61"/>
      <c r="EO23" s="61">
        <f>AJ23+EE23</f>
        <v>2.942204301075269</v>
      </c>
      <c r="EP23" s="61"/>
      <c r="EQ23" s="61"/>
      <c r="ER23" s="61"/>
      <c r="ES23" s="61"/>
      <c r="ET23" s="61"/>
      <c r="EU23" s="61"/>
      <c r="EV23" s="61"/>
      <c r="EW23" s="61"/>
      <c r="EX23" s="61"/>
      <c r="EY23" s="61"/>
      <c r="EZ23" s="61"/>
      <c r="FA23" s="61"/>
      <c r="FB23" s="61"/>
      <c r="FC23" s="61"/>
      <c r="FD23" s="61"/>
      <c r="FE23" s="61"/>
    </row>
    <row r="24" spans="1:161" s="9" customFormat="1" ht="39.75" customHeight="1" x14ac:dyDescent="0.2">
      <c r="A24" s="10"/>
      <c r="B24" s="17"/>
      <c r="C24" s="17"/>
      <c r="D24" s="17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8"/>
      <c r="R24" s="10"/>
      <c r="S24" s="19" t="s">
        <v>14</v>
      </c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  <c r="AE24" s="19"/>
      <c r="AF24" s="19"/>
      <c r="AG24" s="19"/>
      <c r="AH24" s="19"/>
      <c r="AI24" s="20"/>
      <c r="AJ24" s="16"/>
      <c r="AK24" s="16"/>
      <c r="AL24" s="16"/>
      <c r="AM24" s="16"/>
      <c r="AN24" s="16"/>
      <c r="AO24" s="16"/>
      <c r="AP24" s="16"/>
      <c r="AQ24" s="16"/>
      <c r="AR24" s="16"/>
      <c r="AS24" s="16"/>
      <c r="AT24" s="16"/>
      <c r="AU24" s="16"/>
      <c r="AV24" s="16"/>
      <c r="AW24" s="16"/>
      <c r="AX24" s="16"/>
      <c r="AY24" s="16"/>
      <c r="AZ24" s="16"/>
      <c r="BA24" s="16"/>
      <c r="BB24" s="16"/>
      <c r="BC24" s="16"/>
      <c r="BD24" s="16"/>
      <c r="BE24" s="16"/>
      <c r="BF24" s="16"/>
      <c r="BG24" s="16"/>
      <c r="BH24" s="16"/>
      <c r="BI24" s="16"/>
      <c r="BJ24" s="16"/>
      <c r="BK24" s="16"/>
      <c r="BL24" s="16"/>
      <c r="BM24" s="16"/>
      <c r="BN24" s="16"/>
      <c r="BO24" s="16"/>
      <c r="BP24" s="16"/>
      <c r="BQ24" s="16"/>
      <c r="BR24" s="16"/>
      <c r="BS24" s="16"/>
      <c r="BT24" s="16"/>
      <c r="BU24" s="16"/>
      <c r="BV24" s="16"/>
      <c r="BW24" s="16"/>
      <c r="BX24" s="16"/>
      <c r="BY24" s="16"/>
      <c r="BZ24" s="16"/>
      <c r="CA24" s="16"/>
      <c r="CB24" s="16"/>
      <c r="CC24" s="16"/>
      <c r="CD24" s="16"/>
      <c r="CE24" s="16"/>
      <c r="CF24" s="16"/>
      <c r="CG24" s="16"/>
      <c r="CH24" s="16"/>
      <c r="CI24" s="16"/>
      <c r="CJ24" s="16"/>
      <c r="CK24" s="16"/>
      <c r="CL24" s="16"/>
      <c r="CM24" s="16"/>
      <c r="CN24" s="16"/>
      <c r="CO24" s="16"/>
      <c r="CP24" s="16"/>
      <c r="CQ24" s="16"/>
      <c r="CR24" s="16"/>
      <c r="CS24" s="16"/>
      <c r="CT24" s="16"/>
      <c r="CU24" s="16"/>
      <c r="CV24" s="16"/>
      <c r="CW24" s="16"/>
      <c r="CX24" s="16"/>
      <c r="CY24" s="16"/>
      <c r="CZ24" s="16"/>
      <c r="DA24" s="16"/>
      <c r="DB24" s="16"/>
      <c r="DC24" s="16"/>
      <c r="DD24" s="16"/>
      <c r="DE24" s="16"/>
      <c r="DF24" s="16"/>
      <c r="DG24" s="16"/>
      <c r="DH24" s="16"/>
      <c r="DI24" s="16"/>
      <c r="DJ24" s="16"/>
      <c r="DK24" s="16"/>
      <c r="DL24" s="16"/>
      <c r="DM24" s="16"/>
      <c r="DN24" s="16"/>
      <c r="DO24" s="16"/>
      <c r="DP24" s="16"/>
      <c r="DQ24" s="16"/>
      <c r="DR24" s="16"/>
      <c r="DS24" s="16"/>
      <c r="DT24" s="16"/>
      <c r="DU24" s="16"/>
      <c r="DV24" s="16"/>
      <c r="DW24" s="16"/>
      <c r="DX24" s="16"/>
      <c r="DY24" s="16"/>
      <c r="DZ24" s="16"/>
      <c r="EA24" s="16"/>
      <c r="EB24" s="16"/>
      <c r="EC24" s="16"/>
      <c r="ED24" s="16"/>
      <c r="EE24" s="16"/>
      <c r="EF24" s="16"/>
      <c r="EG24" s="16"/>
      <c r="EH24" s="16"/>
      <c r="EI24" s="16"/>
      <c r="EJ24" s="16"/>
      <c r="EK24" s="16"/>
      <c r="EL24" s="16"/>
      <c r="EM24" s="16"/>
      <c r="EN24" s="16"/>
      <c r="EO24" s="16"/>
      <c r="EP24" s="16"/>
      <c r="EQ24" s="16"/>
      <c r="ER24" s="16"/>
      <c r="ES24" s="16"/>
      <c r="ET24" s="16"/>
      <c r="EU24" s="16"/>
      <c r="EV24" s="16"/>
      <c r="EW24" s="16"/>
      <c r="EX24" s="16"/>
      <c r="EY24" s="16"/>
      <c r="EZ24" s="16"/>
      <c r="FA24" s="16"/>
      <c r="FB24" s="16"/>
      <c r="FC24" s="16"/>
      <c r="FD24" s="16"/>
      <c r="FE24" s="16"/>
    </row>
    <row r="25" spans="1:161" s="9" customFormat="1" ht="53.25" customHeight="1" x14ac:dyDescent="0.2">
      <c r="A25" s="10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8"/>
      <c r="R25" s="10"/>
      <c r="S25" s="19" t="s">
        <v>25</v>
      </c>
      <c r="T25" s="19"/>
      <c r="U25" s="19"/>
      <c r="V25" s="19"/>
      <c r="W25" s="19"/>
      <c r="X25" s="19"/>
      <c r="Y25" s="19"/>
      <c r="Z25" s="19"/>
      <c r="AA25" s="19"/>
      <c r="AB25" s="19"/>
      <c r="AC25" s="19"/>
      <c r="AD25" s="19"/>
      <c r="AE25" s="19"/>
      <c r="AF25" s="19"/>
      <c r="AG25" s="19"/>
      <c r="AH25" s="19"/>
      <c r="AI25" s="20"/>
      <c r="AJ25" s="16"/>
      <c r="AK25" s="16"/>
      <c r="AL25" s="16"/>
      <c r="AM25" s="16"/>
      <c r="AN25" s="16"/>
      <c r="AO25" s="16"/>
      <c r="AP25" s="16"/>
      <c r="AQ25" s="16"/>
      <c r="AR25" s="16"/>
      <c r="AS25" s="16"/>
      <c r="AT25" s="16"/>
      <c r="AU25" s="16"/>
      <c r="AV25" s="16"/>
      <c r="AW25" s="16"/>
      <c r="AX25" s="16"/>
      <c r="AY25" s="16"/>
      <c r="AZ25" s="16"/>
      <c r="BA25" s="16"/>
      <c r="BB25" s="16"/>
      <c r="BC25" s="16"/>
      <c r="BD25" s="16"/>
      <c r="BE25" s="16"/>
      <c r="BF25" s="16"/>
      <c r="BG25" s="16"/>
      <c r="BH25" s="16"/>
      <c r="BI25" s="16"/>
      <c r="BJ25" s="16"/>
      <c r="BK25" s="16"/>
      <c r="BL25" s="16"/>
      <c r="BM25" s="16"/>
      <c r="BN25" s="16"/>
      <c r="BO25" s="16"/>
      <c r="BP25" s="16"/>
      <c r="BQ25" s="16"/>
      <c r="BR25" s="16"/>
      <c r="BS25" s="16"/>
      <c r="BT25" s="16"/>
      <c r="BU25" s="16"/>
      <c r="BV25" s="16"/>
      <c r="BW25" s="16"/>
      <c r="BX25" s="16"/>
      <c r="BY25" s="16"/>
      <c r="BZ25" s="16"/>
      <c r="CA25" s="16"/>
      <c r="CB25" s="16"/>
      <c r="CC25" s="16"/>
      <c r="CD25" s="16"/>
      <c r="CE25" s="16"/>
      <c r="CF25" s="16"/>
      <c r="CG25" s="16"/>
      <c r="CH25" s="16"/>
      <c r="CI25" s="16"/>
      <c r="CJ25" s="16"/>
      <c r="CK25" s="16"/>
      <c r="CL25" s="16"/>
      <c r="CM25" s="16"/>
      <c r="CN25" s="16"/>
      <c r="CO25" s="16"/>
      <c r="CP25" s="16"/>
      <c r="CQ25" s="16"/>
      <c r="CR25" s="16"/>
      <c r="CS25" s="16"/>
      <c r="CT25" s="16"/>
      <c r="CU25" s="16"/>
      <c r="CV25" s="16"/>
      <c r="CW25" s="16"/>
      <c r="CX25" s="16"/>
      <c r="CY25" s="16"/>
      <c r="CZ25" s="16"/>
      <c r="DA25" s="16"/>
      <c r="DB25" s="16"/>
      <c r="DC25" s="16"/>
      <c r="DD25" s="16"/>
      <c r="DE25" s="16"/>
      <c r="DF25" s="16"/>
      <c r="DG25" s="16"/>
      <c r="DH25" s="16"/>
      <c r="DI25" s="16"/>
      <c r="DJ25" s="16"/>
      <c r="DK25" s="16"/>
      <c r="DL25" s="16"/>
      <c r="DM25" s="16"/>
      <c r="DN25" s="16"/>
      <c r="DO25" s="16"/>
      <c r="DP25" s="16"/>
      <c r="DQ25" s="16"/>
      <c r="DR25" s="16"/>
      <c r="DS25" s="16"/>
      <c r="DT25" s="16"/>
      <c r="DU25" s="16"/>
      <c r="DV25" s="16"/>
      <c r="DW25" s="16"/>
      <c r="DX25" s="16"/>
      <c r="DY25" s="16"/>
      <c r="DZ25" s="16"/>
      <c r="EA25" s="16"/>
      <c r="EB25" s="16"/>
      <c r="EC25" s="16"/>
      <c r="ED25" s="16"/>
      <c r="EE25" s="16"/>
      <c r="EF25" s="16"/>
      <c r="EG25" s="16"/>
      <c r="EH25" s="16"/>
      <c r="EI25" s="16"/>
      <c r="EJ25" s="16"/>
      <c r="EK25" s="16"/>
      <c r="EL25" s="16"/>
      <c r="EM25" s="16"/>
      <c r="EN25" s="16"/>
      <c r="EO25" s="16"/>
      <c r="EP25" s="16"/>
      <c r="EQ25" s="16"/>
      <c r="ER25" s="16"/>
      <c r="ES25" s="16"/>
      <c r="ET25" s="16"/>
      <c r="EU25" s="16"/>
      <c r="EV25" s="16"/>
      <c r="EW25" s="16"/>
      <c r="EX25" s="16"/>
      <c r="EY25" s="16"/>
      <c r="EZ25" s="16"/>
      <c r="FA25" s="16"/>
      <c r="FB25" s="16"/>
      <c r="FC25" s="16"/>
      <c r="FD25" s="16"/>
      <c r="FE25" s="16"/>
    </row>
    <row r="26" spans="1:161" s="9" customFormat="1" ht="57" customHeight="1" x14ac:dyDescent="0.2">
      <c r="A26" s="10"/>
      <c r="B26" s="21" t="s">
        <v>26</v>
      </c>
      <c r="C26" s="21"/>
      <c r="D26" s="21"/>
      <c r="E26" s="21"/>
      <c r="F26" s="21"/>
      <c r="G26" s="21"/>
      <c r="H26" s="21"/>
      <c r="I26" s="21"/>
      <c r="J26" s="21"/>
      <c r="K26" s="21"/>
      <c r="L26" s="21"/>
      <c r="M26" s="21"/>
      <c r="N26" s="21"/>
      <c r="O26" s="21"/>
      <c r="P26" s="21"/>
      <c r="Q26" s="22"/>
      <c r="R26" s="10"/>
      <c r="S26" s="19" t="s">
        <v>12</v>
      </c>
      <c r="T26" s="19"/>
      <c r="U26" s="19"/>
      <c r="V26" s="19"/>
      <c r="W26" s="19"/>
      <c r="X26" s="19"/>
      <c r="Y26" s="19"/>
      <c r="Z26" s="19"/>
      <c r="AA26" s="19"/>
      <c r="AB26" s="19"/>
      <c r="AC26" s="19"/>
      <c r="AD26" s="19"/>
      <c r="AE26" s="19"/>
      <c r="AF26" s="19"/>
      <c r="AG26" s="19"/>
      <c r="AH26" s="19"/>
      <c r="AI26" s="20"/>
      <c r="AJ26" s="16"/>
      <c r="AK26" s="16"/>
      <c r="AL26" s="16"/>
      <c r="AM26" s="16"/>
      <c r="AN26" s="16"/>
      <c r="AO26" s="16"/>
      <c r="AP26" s="16"/>
      <c r="AQ26" s="16"/>
      <c r="AR26" s="16"/>
      <c r="AS26" s="16"/>
      <c r="AT26" s="16"/>
      <c r="AU26" s="16"/>
      <c r="AV26" s="16"/>
      <c r="AW26" s="16"/>
      <c r="AX26" s="16"/>
      <c r="AY26" s="16"/>
      <c r="AZ26" s="16"/>
      <c r="BA26" s="16"/>
      <c r="BB26" s="16"/>
      <c r="BC26" s="16"/>
      <c r="BD26" s="16"/>
      <c r="BE26" s="16"/>
      <c r="BF26" s="16"/>
      <c r="BG26" s="16"/>
      <c r="BH26" s="16"/>
      <c r="BI26" s="16"/>
      <c r="BJ26" s="16"/>
      <c r="BK26" s="16"/>
      <c r="BL26" s="16"/>
      <c r="BM26" s="16"/>
      <c r="BN26" s="16"/>
      <c r="BO26" s="16"/>
      <c r="BP26" s="16"/>
      <c r="BQ26" s="16"/>
      <c r="BR26" s="16"/>
      <c r="BS26" s="16"/>
      <c r="BT26" s="16"/>
      <c r="BU26" s="16"/>
      <c r="BV26" s="16"/>
      <c r="BW26" s="16"/>
      <c r="BX26" s="16"/>
      <c r="BY26" s="16"/>
      <c r="BZ26" s="16"/>
      <c r="CA26" s="16"/>
      <c r="CB26" s="16"/>
      <c r="CC26" s="16"/>
      <c r="CD26" s="16"/>
      <c r="CE26" s="16"/>
      <c r="CF26" s="16"/>
      <c r="CG26" s="16"/>
      <c r="CH26" s="16"/>
      <c r="CI26" s="16"/>
      <c r="CJ26" s="16"/>
      <c r="CK26" s="16"/>
      <c r="CL26" s="16"/>
      <c r="CM26" s="16"/>
      <c r="CN26" s="16"/>
      <c r="CO26" s="16"/>
      <c r="CP26" s="16"/>
      <c r="CQ26" s="16"/>
      <c r="CR26" s="16"/>
      <c r="CS26" s="16"/>
      <c r="CT26" s="16"/>
      <c r="CU26" s="16"/>
      <c r="CV26" s="16"/>
      <c r="CW26" s="16"/>
      <c r="CX26" s="16"/>
      <c r="CY26" s="16"/>
      <c r="CZ26" s="16"/>
      <c r="DA26" s="16"/>
      <c r="DB26" s="16"/>
      <c r="DC26" s="16"/>
      <c r="DD26" s="16"/>
      <c r="DE26" s="16"/>
      <c r="DF26" s="16"/>
      <c r="DG26" s="16"/>
      <c r="DH26" s="16"/>
      <c r="DI26" s="16"/>
      <c r="DJ26" s="16"/>
      <c r="DK26" s="16"/>
      <c r="DL26" s="16"/>
      <c r="DM26" s="16"/>
      <c r="DN26" s="16"/>
      <c r="DO26" s="16"/>
      <c r="DP26" s="16"/>
      <c r="DQ26" s="16"/>
      <c r="DR26" s="16"/>
      <c r="DS26" s="16"/>
      <c r="DT26" s="16"/>
      <c r="DU26" s="16"/>
      <c r="DV26" s="16"/>
      <c r="DW26" s="16"/>
      <c r="DX26" s="16"/>
      <c r="DY26" s="16"/>
      <c r="DZ26" s="16"/>
      <c r="EA26" s="16"/>
      <c r="EB26" s="16"/>
      <c r="EC26" s="16"/>
      <c r="ED26" s="16"/>
      <c r="EE26" s="16"/>
      <c r="EF26" s="16"/>
      <c r="EG26" s="16"/>
      <c r="EH26" s="16"/>
      <c r="EI26" s="16"/>
      <c r="EJ26" s="16"/>
      <c r="EK26" s="16"/>
      <c r="EL26" s="16"/>
      <c r="EM26" s="16"/>
      <c r="EN26" s="16"/>
      <c r="EO26" s="16"/>
      <c r="EP26" s="16"/>
      <c r="EQ26" s="16"/>
      <c r="ER26" s="16"/>
      <c r="ES26" s="16"/>
      <c r="ET26" s="16"/>
      <c r="EU26" s="16"/>
      <c r="EV26" s="16"/>
      <c r="EW26" s="16"/>
      <c r="EX26" s="16"/>
      <c r="EY26" s="16"/>
      <c r="EZ26" s="16"/>
      <c r="FA26" s="16"/>
      <c r="FB26" s="16"/>
      <c r="FC26" s="16"/>
      <c r="FD26" s="16"/>
      <c r="FE26" s="16"/>
    </row>
    <row r="27" spans="1:161" s="9" customFormat="1" ht="39.75" customHeight="1" x14ac:dyDescent="0.2">
      <c r="A27" s="10"/>
      <c r="B27" s="17"/>
      <c r="C27" s="17"/>
      <c r="D27" s="17"/>
      <c r="E27" s="17"/>
      <c r="F27" s="17"/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8"/>
      <c r="R27" s="10"/>
      <c r="S27" s="19" t="s">
        <v>13</v>
      </c>
      <c r="T27" s="19"/>
      <c r="U27" s="19"/>
      <c r="V27" s="19"/>
      <c r="W27" s="19"/>
      <c r="X27" s="19"/>
      <c r="Y27" s="19"/>
      <c r="Z27" s="19"/>
      <c r="AA27" s="19"/>
      <c r="AB27" s="19"/>
      <c r="AC27" s="19"/>
      <c r="AD27" s="19"/>
      <c r="AE27" s="19"/>
      <c r="AF27" s="19"/>
      <c r="AG27" s="19"/>
      <c r="AH27" s="19"/>
      <c r="AI27" s="20"/>
      <c r="AJ27" s="16"/>
      <c r="AK27" s="16"/>
      <c r="AL27" s="16"/>
      <c r="AM27" s="16"/>
      <c r="AN27" s="16"/>
      <c r="AO27" s="16"/>
      <c r="AP27" s="16"/>
      <c r="AQ27" s="16"/>
      <c r="AR27" s="16"/>
      <c r="AS27" s="16"/>
      <c r="AT27" s="16"/>
      <c r="AU27" s="16"/>
      <c r="AV27" s="16"/>
      <c r="AW27" s="16"/>
      <c r="AX27" s="16"/>
      <c r="AY27" s="16"/>
      <c r="AZ27" s="16"/>
      <c r="BA27" s="16"/>
      <c r="BB27" s="16"/>
      <c r="BC27" s="16"/>
      <c r="BD27" s="16"/>
      <c r="BE27" s="16"/>
      <c r="BF27" s="16"/>
      <c r="BG27" s="16"/>
      <c r="BH27" s="16"/>
      <c r="BI27" s="16"/>
      <c r="BJ27" s="16"/>
      <c r="BK27" s="16"/>
      <c r="BL27" s="16"/>
      <c r="BM27" s="16"/>
      <c r="BN27" s="16"/>
      <c r="BO27" s="16"/>
      <c r="BP27" s="16"/>
      <c r="BQ27" s="16"/>
      <c r="BR27" s="16"/>
      <c r="BS27" s="16"/>
      <c r="BT27" s="16"/>
      <c r="BU27" s="16"/>
      <c r="BV27" s="16"/>
      <c r="BW27" s="16"/>
      <c r="BX27" s="16"/>
      <c r="BY27" s="16"/>
      <c r="BZ27" s="16"/>
      <c r="CA27" s="16"/>
      <c r="CB27" s="16"/>
      <c r="CC27" s="16"/>
      <c r="CD27" s="16"/>
      <c r="CE27" s="16"/>
      <c r="CF27" s="16"/>
      <c r="CG27" s="16"/>
      <c r="CH27" s="16"/>
      <c r="CI27" s="16"/>
      <c r="CJ27" s="16"/>
      <c r="CK27" s="16"/>
      <c r="CL27" s="16"/>
      <c r="CM27" s="16"/>
      <c r="CN27" s="16"/>
      <c r="CO27" s="16"/>
      <c r="CP27" s="16"/>
      <c r="CQ27" s="16"/>
      <c r="CR27" s="16"/>
      <c r="CS27" s="16"/>
      <c r="CT27" s="16"/>
      <c r="CU27" s="16"/>
      <c r="CV27" s="16"/>
      <c r="CW27" s="16"/>
      <c r="CX27" s="16"/>
      <c r="CY27" s="16"/>
      <c r="CZ27" s="16"/>
      <c r="DA27" s="16"/>
      <c r="DB27" s="16"/>
      <c r="DC27" s="16"/>
      <c r="DD27" s="16"/>
      <c r="DE27" s="16"/>
      <c r="DF27" s="16"/>
      <c r="DG27" s="16"/>
      <c r="DH27" s="16"/>
      <c r="DI27" s="16"/>
      <c r="DJ27" s="16"/>
      <c r="DK27" s="16"/>
      <c r="DL27" s="16"/>
      <c r="DM27" s="16"/>
      <c r="DN27" s="16"/>
      <c r="DO27" s="16"/>
      <c r="DP27" s="16"/>
      <c r="DQ27" s="16"/>
      <c r="DR27" s="16"/>
      <c r="DS27" s="16"/>
      <c r="DT27" s="16"/>
      <c r="DU27" s="16"/>
      <c r="DV27" s="16"/>
      <c r="DW27" s="16"/>
      <c r="DX27" s="16"/>
      <c r="DY27" s="16"/>
      <c r="DZ27" s="16"/>
      <c r="EA27" s="16"/>
      <c r="EB27" s="16"/>
      <c r="EC27" s="16"/>
      <c r="ED27" s="16"/>
      <c r="EE27" s="16"/>
      <c r="EF27" s="16"/>
      <c r="EG27" s="16"/>
      <c r="EH27" s="16"/>
      <c r="EI27" s="16"/>
      <c r="EJ27" s="16"/>
      <c r="EK27" s="16"/>
      <c r="EL27" s="16"/>
      <c r="EM27" s="16"/>
      <c r="EN27" s="16"/>
      <c r="EO27" s="16"/>
      <c r="EP27" s="16"/>
      <c r="EQ27" s="16"/>
      <c r="ER27" s="16"/>
      <c r="ES27" s="16"/>
      <c r="ET27" s="16"/>
      <c r="EU27" s="16"/>
      <c r="EV27" s="16"/>
      <c r="EW27" s="16"/>
      <c r="EX27" s="16"/>
      <c r="EY27" s="16"/>
      <c r="EZ27" s="16"/>
      <c r="FA27" s="16"/>
      <c r="FB27" s="16"/>
      <c r="FC27" s="16"/>
      <c r="FD27" s="16"/>
      <c r="FE27" s="16"/>
    </row>
    <row r="28" spans="1:161" s="9" customFormat="1" ht="39.75" customHeight="1" x14ac:dyDescent="0.2">
      <c r="A28" s="10"/>
      <c r="B28" s="17"/>
      <c r="C28" s="17"/>
      <c r="D28" s="17"/>
      <c r="E28" s="17"/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8"/>
      <c r="R28" s="10"/>
      <c r="S28" s="19" t="s">
        <v>14</v>
      </c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20"/>
      <c r="AJ28" s="16"/>
      <c r="AK28" s="16"/>
      <c r="AL28" s="16"/>
      <c r="AM28" s="16"/>
      <c r="AN28" s="16"/>
      <c r="AO28" s="16"/>
      <c r="AP28" s="16"/>
      <c r="AQ28" s="16"/>
      <c r="AR28" s="16"/>
      <c r="AS28" s="16"/>
      <c r="AT28" s="16"/>
      <c r="AU28" s="16"/>
      <c r="AV28" s="16"/>
      <c r="AW28" s="16"/>
      <c r="AX28" s="16"/>
      <c r="AY28" s="16"/>
      <c r="AZ28" s="16"/>
      <c r="BA28" s="16"/>
      <c r="BB28" s="16"/>
      <c r="BC28" s="16"/>
      <c r="BD28" s="16"/>
      <c r="BE28" s="16"/>
      <c r="BF28" s="16"/>
      <c r="BG28" s="16"/>
      <c r="BH28" s="16"/>
      <c r="BI28" s="16"/>
      <c r="BJ28" s="16"/>
      <c r="BK28" s="16"/>
      <c r="BL28" s="16"/>
      <c r="BM28" s="16"/>
      <c r="BN28" s="16"/>
      <c r="BO28" s="16"/>
      <c r="BP28" s="16"/>
      <c r="BQ28" s="16"/>
      <c r="BR28" s="16"/>
      <c r="BS28" s="16"/>
      <c r="BT28" s="16"/>
      <c r="BU28" s="16"/>
      <c r="BV28" s="16"/>
      <c r="BW28" s="16"/>
      <c r="BX28" s="16"/>
      <c r="BY28" s="16"/>
      <c r="BZ28" s="16"/>
      <c r="CA28" s="16"/>
      <c r="CB28" s="16"/>
      <c r="CC28" s="16"/>
      <c r="CD28" s="16"/>
      <c r="CE28" s="16"/>
      <c r="CF28" s="16"/>
      <c r="CG28" s="16"/>
      <c r="CH28" s="16"/>
      <c r="CI28" s="16"/>
      <c r="CJ28" s="16"/>
      <c r="CK28" s="16"/>
      <c r="CL28" s="16"/>
      <c r="CM28" s="16"/>
      <c r="CN28" s="16"/>
      <c r="CO28" s="16"/>
      <c r="CP28" s="16"/>
      <c r="CQ28" s="16"/>
      <c r="CR28" s="16"/>
      <c r="CS28" s="16"/>
      <c r="CT28" s="16"/>
      <c r="CU28" s="16"/>
      <c r="CV28" s="16"/>
      <c r="CW28" s="16"/>
      <c r="CX28" s="16"/>
      <c r="CY28" s="16"/>
      <c r="CZ28" s="16"/>
      <c r="DA28" s="16"/>
      <c r="DB28" s="16"/>
      <c r="DC28" s="16"/>
      <c r="DD28" s="16"/>
      <c r="DE28" s="16"/>
      <c r="DF28" s="16"/>
      <c r="DG28" s="16"/>
      <c r="DH28" s="16"/>
      <c r="DI28" s="16"/>
      <c r="DJ28" s="16"/>
      <c r="DK28" s="16"/>
      <c r="DL28" s="16"/>
      <c r="DM28" s="16"/>
      <c r="DN28" s="16"/>
      <c r="DO28" s="16"/>
      <c r="DP28" s="16"/>
      <c r="DQ28" s="16"/>
      <c r="DR28" s="16"/>
      <c r="DS28" s="16"/>
      <c r="DT28" s="16"/>
      <c r="DU28" s="16"/>
      <c r="DV28" s="16"/>
      <c r="DW28" s="16"/>
      <c r="DX28" s="16"/>
      <c r="DY28" s="16"/>
      <c r="DZ28" s="16"/>
      <c r="EA28" s="16"/>
      <c r="EB28" s="16"/>
      <c r="EC28" s="16"/>
      <c r="ED28" s="16"/>
      <c r="EE28" s="16"/>
      <c r="EF28" s="16"/>
      <c r="EG28" s="16"/>
      <c r="EH28" s="16"/>
      <c r="EI28" s="16"/>
      <c r="EJ28" s="16"/>
      <c r="EK28" s="16"/>
      <c r="EL28" s="16"/>
      <c r="EM28" s="16"/>
      <c r="EN28" s="16"/>
      <c r="EO28" s="16"/>
      <c r="EP28" s="16"/>
      <c r="EQ28" s="16"/>
      <c r="ER28" s="16"/>
      <c r="ES28" s="16"/>
      <c r="ET28" s="16"/>
      <c r="EU28" s="16"/>
      <c r="EV28" s="16"/>
      <c r="EW28" s="16"/>
      <c r="EX28" s="16"/>
      <c r="EY28" s="16"/>
      <c r="EZ28" s="16"/>
      <c r="FA28" s="16"/>
      <c r="FB28" s="16"/>
      <c r="FC28" s="16"/>
      <c r="FD28" s="16"/>
      <c r="FE28" s="16"/>
    </row>
    <row r="29" spans="1:161" s="9" customFormat="1" ht="53.25" customHeight="1" x14ac:dyDescent="0.2">
      <c r="A29" s="10"/>
      <c r="B29" s="17"/>
      <c r="C29" s="17"/>
      <c r="D29" s="17"/>
      <c r="E29" s="17"/>
      <c r="F29" s="17"/>
      <c r="G29" s="17"/>
      <c r="H29" s="17"/>
      <c r="I29" s="17"/>
      <c r="J29" s="17"/>
      <c r="K29" s="17"/>
      <c r="L29" s="17"/>
      <c r="M29" s="17"/>
      <c r="N29" s="17"/>
      <c r="O29" s="17"/>
      <c r="P29" s="17"/>
      <c r="Q29" s="18"/>
      <c r="R29" s="10"/>
      <c r="S29" s="19" t="s">
        <v>25</v>
      </c>
      <c r="T29" s="19"/>
      <c r="U29" s="19"/>
      <c r="V29" s="19"/>
      <c r="W29" s="19"/>
      <c r="X29" s="19"/>
      <c r="Y29" s="19"/>
      <c r="Z29" s="19"/>
      <c r="AA29" s="19"/>
      <c r="AB29" s="19"/>
      <c r="AC29" s="19"/>
      <c r="AD29" s="19"/>
      <c r="AE29" s="19"/>
      <c r="AF29" s="19"/>
      <c r="AG29" s="19"/>
      <c r="AH29" s="19"/>
      <c r="AI29" s="20"/>
      <c r="AJ29" s="16"/>
      <c r="AK29" s="16"/>
      <c r="AL29" s="16"/>
      <c r="AM29" s="16"/>
      <c r="AN29" s="16"/>
      <c r="AO29" s="16"/>
      <c r="AP29" s="16"/>
      <c r="AQ29" s="16"/>
      <c r="AR29" s="16"/>
      <c r="AS29" s="16"/>
      <c r="AT29" s="16"/>
      <c r="AU29" s="16"/>
      <c r="AV29" s="16"/>
      <c r="AW29" s="16"/>
      <c r="AX29" s="16"/>
      <c r="AY29" s="16"/>
      <c r="AZ29" s="16"/>
      <c r="BA29" s="16"/>
      <c r="BB29" s="16"/>
      <c r="BC29" s="16"/>
      <c r="BD29" s="16"/>
      <c r="BE29" s="16"/>
      <c r="BF29" s="16"/>
      <c r="BG29" s="16"/>
      <c r="BH29" s="16"/>
      <c r="BI29" s="16"/>
      <c r="BJ29" s="16"/>
      <c r="BK29" s="16"/>
      <c r="BL29" s="16"/>
      <c r="BM29" s="16"/>
      <c r="BN29" s="16"/>
      <c r="BO29" s="16"/>
      <c r="BP29" s="16"/>
      <c r="BQ29" s="16"/>
      <c r="BR29" s="16"/>
      <c r="BS29" s="16"/>
      <c r="BT29" s="16"/>
      <c r="BU29" s="16"/>
      <c r="BV29" s="16"/>
      <c r="BW29" s="16"/>
      <c r="BX29" s="16"/>
      <c r="BY29" s="16"/>
      <c r="BZ29" s="16"/>
      <c r="CA29" s="16"/>
      <c r="CB29" s="16"/>
      <c r="CC29" s="16"/>
      <c r="CD29" s="16"/>
      <c r="CE29" s="16"/>
      <c r="CF29" s="16"/>
      <c r="CG29" s="16"/>
      <c r="CH29" s="16"/>
      <c r="CI29" s="16"/>
      <c r="CJ29" s="16"/>
      <c r="CK29" s="16"/>
      <c r="CL29" s="16"/>
      <c r="CM29" s="16"/>
      <c r="CN29" s="16"/>
      <c r="CO29" s="16"/>
      <c r="CP29" s="16"/>
      <c r="CQ29" s="16"/>
      <c r="CR29" s="16"/>
      <c r="CS29" s="16"/>
      <c r="CT29" s="16"/>
      <c r="CU29" s="16"/>
      <c r="CV29" s="16"/>
      <c r="CW29" s="16"/>
      <c r="CX29" s="16"/>
      <c r="CY29" s="16"/>
      <c r="CZ29" s="16"/>
      <c r="DA29" s="16"/>
      <c r="DB29" s="16"/>
      <c r="DC29" s="16"/>
      <c r="DD29" s="16"/>
      <c r="DE29" s="16"/>
      <c r="DF29" s="16"/>
      <c r="DG29" s="16"/>
      <c r="DH29" s="16"/>
      <c r="DI29" s="16"/>
      <c r="DJ29" s="16"/>
      <c r="DK29" s="16"/>
      <c r="DL29" s="16"/>
      <c r="DM29" s="16"/>
      <c r="DN29" s="16"/>
      <c r="DO29" s="16"/>
      <c r="DP29" s="16"/>
      <c r="DQ29" s="16"/>
      <c r="DR29" s="16"/>
      <c r="DS29" s="16"/>
      <c r="DT29" s="16"/>
      <c r="DU29" s="16"/>
      <c r="DV29" s="16"/>
      <c r="DW29" s="16"/>
      <c r="DX29" s="16"/>
      <c r="DY29" s="16"/>
      <c r="DZ29" s="16"/>
      <c r="EA29" s="16"/>
      <c r="EB29" s="16"/>
      <c r="EC29" s="16"/>
      <c r="ED29" s="16"/>
      <c r="EE29" s="16"/>
      <c r="EF29" s="16"/>
      <c r="EG29" s="16"/>
      <c r="EH29" s="16"/>
      <c r="EI29" s="16"/>
      <c r="EJ29" s="16"/>
      <c r="EK29" s="16"/>
      <c r="EL29" s="16"/>
      <c r="EM29" s="16"/>
      <c r="EN29" s="16"/>
      <c r="EO29" s="16"/>
      <c r="EP29" s="16"/>
      <c r="EQ29" s="16"/>
      <c r="ER29" s="16"/>
      <c r="ES29" s="16"/>
      <c r="ET29" s="16"/>
      <c r="EU29" s="16"/>
      <c r="EV29" s="16"/>
      <c r="EW29" s="16"/>
      <c r="EX29" s="16"/>
      <c r="EY29" s="16"/>
      <c r="EZ29" s="16"/>
      <c r="FA29" s="16"/>
      <c r="FB29" s="16"/>
      <c r="FC29" s="16"/>
      <c r="FD29" s="16"/>
      <c r="FE29" s="16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4" t="s">
        <v>27</v>
      </c>
      <c r="B32" s="15"/>
      <c r="C32" s="15"/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/>
      <c r="BA32" s="15"/>
      <c r="BB32" s="15"/>
      <c r="BC32" s="15"/>
      <c r="BD32" s="15"/>
      <c r="BE32" s="15"/>
      <c r="BF32" s="15"/>
      <c r="BG32" s="15"/>
      <c r="BH32" s="15"/>
      <c r="BI32" s="15"/>
      <c r="BJ32" s="15"/>
      <c r="BK32" s="15"/>
      <c r="BL32" s="15"/>
      <c r="BM32" s="15"/>
      <c r="BN32" s="15"/>
      <c r="BO32" s="15"/>
      <c r="BP32" s="15"/>
      <c r="BQ32" s="15"/>
      <c r="BR32" s="15"/>
      <c r="BS32" s="15"/>
      <c r="BT32" s="15"/>
      <c r="BU32" s="15"/>
      <c r="BV32" s="15"/>
      <c r="BW32" s="15"/>
      <c r="BX32" s="15"/>
      <c r="BY32" s="15"/>
      <c r="BZ32" s="15"/>
      <c r="CA32" s="15"/>
      <c r="CB32" s="15"/>
      <c r="CC32" s="15"/>
      <c r="CD32" s="15"/>
      <c r="CE32" s="15"/>
      <c r="CF32" s="15"/>
      <c r="CG32" s="15"/>
      <c r="CH32" s="15"/>
      <c r="CI32" s="15"/>
      <c r="CJ32" s="15"/>
      <c r="CK32" s="15"/>
      <c r="CL32" s="15"/>
      <c r="CM32" s="15"/>
      <c r="CN32" s="15"/>
      <c r="CO32" s="15"/>
      <c r="CP32" s="15"/>
      <c r="CQ32" s="15"/>
      <c r="CR32" s="15"/>
      <c r="CS32" s="15"/>
      <c r="CT32" s="15"/>
      <c r="CU32" s="15"/>
      <c r="CV32" s="15"/>
      <c r="CW32" s="15"/>
      <c r="CX32" s="15"/>
      <c r="CY32" s="15"/>
      <c r="CZ32" s="15"/>
      <c r="DA32" s="15"/>
      <c r="DB32" s="15"/>
      <c r="DC32" s="15"/>
      <c r="DD32" s="15"/>
      <c r="DE32" s="15"/>
      <c r="DF32" s="15"/>
      <c r="DG32" s="15"/>
      <c r="DH32" s="15"/>
      <c r="DI32" s="15"/>
      <c r="DJ32" s="15"/>
      <c r="DK32" s="15"/>
      <c r="DL32" s="15"/>
      <c r="DM32" s="15"/>
      <c r="DN32" s="15"/>
      <c r="DO32" s="15"/>
      <c r="DP32" s="15"/>
      <c r="DQ32" s="15"/>
      <c r="DR32" s="15"/>
      <c r="DS32" s="15"/>
      <c r="DT32" s="15"/>
      <c r="DU32" s="15"/>
      <c r="DV32" s="15"/>
      <c r="DW32" s="15"/>
      <c r="DX32" s="15"/>
      <c r="DY32" s="15"/>
      <c r="DZ32" s="15"/>
      <c r="EA32" s="15"/>
      <c r="EB32" s="15"/>
      <c r="EC32" s="15"/>
      <c r="ED32" s="15"/>
      <c r="EE32" s="15"/>
      <c r="EF32" s="15"/>
      <c r="EG32" s="15"/>
      <c r="EH32" s="15"/>
      <c r="EI32" s="15"/>
      <c r="EJ32" s="15"/>
      <c r="EK32" s="15"/>
      <c r="EL32" s="15"/>
      <c r="EM32" s="15"/>
      <c r="EN32" s="15"/>
      <c r="EO32" s="15"/>
      <c r="EP32" s="15"/>
      <c r="EQ32" s="15"/>
      <c r="ER32" s="15"/>
      <c r="ES32" s="15"/>
      <c r="ET32" s="15"/>
      <c r="EU32" s="15"/>
      <c r="EV32" s="15"/>
      <c r="EW32" s="15"/>
      <c r="EX32" s="15"/>
      <c r="EY32" s="15"/>
      <c r="EZ32" s="15"/>
      <c r="FA32" s="15"/>
      <c r="FB32" s="15"/>
      <c r="FC32" s="15"/>
      <c r="FD32" s="15"/>
      <c r="FE32" s="15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9" zoomScaleNormal="100" zoomScaleSheetLayoutView="100" workbookViewId="0">
      <selection activeCell="O3" sqref="O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58" t="s">
        <v>7</v>
      </c>
      <c r="B6" s="58"/>
      <c r="C6" s="58"/>
      <c r="D6" s="58"/>
      <c r="E6" s="58"/>
      <c r="F6" s="58"/>
      <c r="G6" s="58"/>
      <c r="H6" s="58"/>
      <c r="I6" s="58"/>
      <c r="J6" s="58"/>
      <c r="K6" s="58"/>
      <c r="L6" s="58"/>
      <c r="M6" s="58"/>
      <c r="N6" s="58"/>
      <c r="O6" s="58"/>
      <c r="P6" s="58"/>
      <c r="Q6" s="58"/>
      <c r="R6" s="58"/>
      <c r="S6" s="58"/>
      <c r="T6" s="58"/>
      <c r="U6" s="58"/>
      <c r="V6" s="58"/>
      <c r="W6" s="58"/>
      <c r="X6" s="58"/>
      <c r="Y6" s="58"/>
      <c r="Z6" s="58"/>
      <c r="AA6" s="58"/>
      <c r="AB6" s="58"/>
      <c r="AC6" s="58"/>
      <c r="AD6" s="58"/>
      <c r="AE6" s="58"/>
      <c r="AF6" s="58"/>
      <c r="AG6" s="58"/>
      <c r="AH6" s="58"/>
      <c r="AI6" s="58"/>
      <c r="AJ6" s="58"/>
      <c r="AK6" s="58"/>
      <c r="AL6" s="58"/>
      <c r="AM6" s="58"/>
      <c r="AN6" s="58"/>
      <c r="AO6" s="58"/>
      <c r="AP6" s="58"/>
      <c r="AQ6" s="58"/>
      <c r="AR6" s="58"/>
      <c r="AS6" s="58"/>
      <c r="AT6" s="58"/>
      <c r="AU6" s="58"/>
      <c r="AV6" s="58"/>
      <c r="AW6" s="58"/>
      <c r="AX6" s="58"/>
      <c r="AY6" s="58"/>
      <c r="AZ6" s="58"/>
      <c r="BA6" s="58"/>
      <c r="BB6" s="58"/>
      <c r="BC6" s="58"/>
      <c r="BD6" s="58"/>
      <c r="BE6" s="58"/>
      <c r="BF6" s="58"/>
      <c r="BG6" s="58"/>
      <c r="BH6" s="58"/>
      <c r="BI6" s="58"/>
      <c r="BJ6" s="58"/>
      <c r="BK6" s="58"/>
      <c r="BL6" s="58"/>
      <c r="BM6" s="58"/>
      <c r="BN6" s="58"/>
      <c r="BO6" s="58"/>
      <c r="BP6" s="58"/>
      <c r="BQ6" s="58"/>
      <c r="BR6" s="58"/>
      <c r="BS6" s="58"/>
      <c r="BT6" s="58"/>
      <c r="BU6" s="58"/>
      <c r="BV6" s="58"/>
      <c r="BW6" s="58"/>
      <c r="BX6" s="58"/>
      <c r="BY6" s="58"/>
      <c r="BZ6" s="58"/>
      <c r="CA6" s="58"/>
      <c r="CB6" s="58"/>
      <c r="CC6" s="58"/>
      <c r="CD6" s="58"/>
      <c r="CE6" s="58"/>
      <c r="CF6" s="58"/>
      <c r="CG6" s="58"/>
      <c r="CH6" s="58"/>
      <c r="CI6" s="58"/>
      <c r="CJ6" s="58"/>
      <c r="CK6" s="58"/>
      <c r="CL6" s="58"/>
      <c r="CM6" s="58"/>
      <c r="CN6" s="58"/>
      <c r="CO6" s="58"/>
      <c r="CP6" s="58"/>
      <c r="CQ6" s="58"/>
      <c r="CR6" s="58"/>
      <c r="CS6" s="58"/>
      <c r="CT6" s="58"/>
      <c r="CU6" s="58"/>
      <c r="CV6" s="58"/>
      <c r="CW6" s="58"/>
      <c r="CX6" s="58"/>
      <c r="CY6" s="58"/>
      <c r="CZ6" s="58"/>
      <c r="DA6" s="58"/>
      <c r="DB6" s="58"/>
      <c r="DC6" s="58"/>
      <c r="DD6" s="58"/>
      <c r="DE6" s="58"/>
      <c r="DF6" s="58"/>
      <c r="DG6" s="58"/>
      <c r="DH6" s="58"/>
      <c r="DI6" s="58"/>
      <c r="DJ6" s="58"/>
      <c r="DK6" s="58"/>
      <c r="DL6" s="58"/>
      <c r="DM6" s="58"/>
      <c r="DN6" s="58"/>
      <c r="DO6" s="58"/>
      <c r="DP6" s="58"/>
      <c r="DQ6" s="58"/>
      <c r="DR6" s="58"/>
      <c r="DS6" s="58"/>
      <c r="DT6" s="58"/>
      <c r="DU6" s="58"/>
      <c r="DV6" s="58"/>
      <c r="DW6" s="58"/>
      <c r="DX6" s="58"/>
      <c r="DY6" s="58"/>
      <c r="DZ6" s="58"/>
      <c r="EA6" s="58"/>
      <c r="EB6" s="58"/>
      <c r="EC6" s="58"/>
      <c r="ED6" s="58"/>
      <c r="EE6" s="58"/>
      <c r="EF6" s="58"/>
      <c r="EG6" s="58"/>
      <c r="EH6" s="58"/>
      <c r="EI6" s="58"/>
      <c r="EJ6" s="58"/>
      <c r="EK6" s="58"/>
      <c r="EL6" s="58"/>
      <c r="EM6" s="58"/>
      <c r="EN6" s="58"/>
      <c r="EO6" s="58"/>
      <c r="EP6" s="58"/>
      <c r="EQ6" s="58"/>
      <c r="ER6" s="58"/>
      <c r="ES6" s="58"/>
      <c r="ET6" s="58"/>
      <c r="EU6" s="58"/>
      <c r="EV6" s="58"/>
      <c r="EW6" s="58"/>
      <c r="EX6" s="58"/>
      <c r="EY6" s="58"/>
      <c r="EZ6" s="58"/>
      <c r="FA6" s="58"/>
      <c r="FB6" s="58"/>
      <c r="FC6" s="58"/>
      <c r="FD6" s="58"/>
      <c r="FE6" s="58"/>
    </row>
    <row r="7" spans="1:161" s="2" customFormat="1" ht="15.75" customHeight="1" x14ac:dyDescent="0.25">
      <c r="A7" s="58" t="s">
        <v>8</v>
      </c>
      <c r="B7" s="58"/>
      <c r="C7" s="58"/>
      <c r="D7" s="58"/>
      <c r="E7" s="58"/>
      <c r="F7" s="58"/>
      <c r="G7" s="58"/>
      <c r="H7" s="58"/>
      <c r="I7" s="58"/>
      <c r="J7" s="58"/>
      <c r="K7" s="58"/>
      <c r="L7" s="58"/>
      <c r="M7" s="58"/>
      <c r="N7" s="58"/>
      <c r="O7" s="58"/>
      <c r="P7" s="58"/>
      <c r="Q7" s="58"/>
      <c r="R7" s="58"/>
      <c r="S7" s="58"/>
      <c r="T7" s="58"/>
      <c r="U7" s="58"/>
      <c r="V7" s="58"/>
      <c r="W7" s="58"/>
      <c r="X7" s="58"/>
      <c r="Y7" s="58"/>
      <c r="Z7" s="58"/>
      <c r="AA7" s="58"/>
      <c r="AB7" s="58"/>
      <c r="AC7" s="58"/>
      <c r="AD7" s="58"/>
      <c r="AE7" s="58"/>
      <c r="AF7" s="58"/>
      <c r="AG7" s="58"/>
      <c r="AH7" s="58"/>
      <c r="AI7" s="58"/>
      <c r="AJ7" s="58"/>
      <c r="AK7" s="58"/>
      <c r="AL7" s="58"/>
      <c r="AM7" s="58"/>
      <c r="AN7" s="58"/>
      <c r="AO7" s="58"/>
      <c r="AP7" s="58"/>
      <c r="AQ7" s="58"/>
      <c r="AR7" s="58"/>
      <c r="AS7" s="58"/>
      <c r="AT7" s="58"/>
      <c r="AU7" s="58"/>
      <c r="AV7" s="58"/>
      <c r="AW7" s="58"/>
      <c r="AX7" s="58"/>
      <c r="AY7" s="58"/>
      <c r="AZ7" s="58"/>
      <c r="BA7" s="58"/>
      <c r="BB7" s="58"/>
      <c r="BC7" s="58"/>
      <c r="BD7" s="58"/>
      <c r="BE7" s="58"/>
      <c r="BF7" s="58"/>
      <c r="BG7" s="58"/>
      <c r="BH7" s="58"/>
      <c r="BI7" s="58"/>
      <c r="BJ7" s="58"/>
      <c r="BK7" s="58"/>
      <c r="BL7" s="58"/>
      <c r="BM7" s="58"/>
      <c r="BN7" s="58"/>
      <c r="BO7" s="58"/>
      <c r="BP7" s="58"/>
      <c r="BQ7" s="58"/>
      <c r="BR7" s="58"/>
      <c r="BS7" s="58"/>
      <c r="BT7" s="58"/>
      <c r="BU7" s="58"/>
      <c r="BV7" s="58"/>
      <c r="BW7" s="58"/>
      <c r="BX7" s="58"/>
      <c r="BY7" s="58"/>
      <c r="BZ7" s="58"/>
      <c r="CA7" s="58"/>
      <c r="CB7" s="58"/>
      <c r="CC7" s="58"/>
      <c r="CD7" s="58"/>
      <c r="CE7" s="58"/>
      <c r="CF7" s="58"/>
      <c r="CG7" s="58"/>
      <c r="CH7" s="58"/>
      <c r="CI7" s="58"/>
      <c r="CJ7" s="58"/>
      <c r="CK7" s="58"/>
      <c r="CL7" s="58"/>
      <c r="CM7" s="58"/>
      <c r="CN7" s="58"/>
      <c r="CO7" s="58"/>
      <c r="CP7" s="58"/>
      <c r="CQ7" s="58"/>
      <c r="CR7" s="58"/>
      <c r="CS7" s="58"/>
      <c r="CT7" s="58"/>
      <c r="CU7" s="58"/>
      <c r="CV7" s="58"/>
      <c r="CW7" s="58"/>
      <c r="CX7" s="58"/>
      <c r="CY7" s="58"/>
      <c r="CZ7" s="58"/>
      <c r="DA7" s="58"/>
      <c r="DB7" s="58"/>
      <c r="DC7" s="58"/>
      <c r="DD7" s="58"/>
      <c r="DE7" s="58"/>
      <c r="DF7" s="58"/>
      <c r="DG7" s="58"/>
      <c r="DH7" s="58"/>
      <c r="DI7" s="58"/>
      <c r="DJ7" s="58"/>
      <c r="DK7" s="58"/>
      <c r="DL7" s="58"/>
      <c r="DM7" s="58"/>
      <c r="DN7" s="58"/>
      <c r="DO7" s="58"/>
      <c r="DP7" s="58"/>
      <c r="DQ7" s="58"/>
      <c r="DR7" s="58"/>
      <c r="DS7" s="58"/>
      <c r="DT7" s="58"/>
      <c r="DU7" s="58"/>
      <c r="DV7" s="58"/>
      <c r="DW7" s="58"/>
      <c r="DX7" s="58"/>
      <c r="DY7" s="58"/>
      <c r="DZ7" s="58"/>
      <c r="EA7" s="58"/>
      <c r="EB7" s="58"/>
      <c r="EC7" s="58"/>
      <c r="ED7" s="58"/>
      <c r="EE7" s="58"/>
      <c r="EF7" s="58"/>
      <c r="EG7" s="58"/>
      <c r="EH7" s="58"/>
      <c r="EI7" s="58"/>
      <c r="EJ7" s="58"/>
      <c r="EK7" s="58"/>
      <c r="EL7" s="58"/>
      <c r="EM7" s="58"/>
      <c r="EN7" s="58"/>
      <c r="EO7" s="58"/>
      <c r="EP7" s="58"/>
      <c r="EQ7" s="58"/>
      <c r="ER7" s="58"/>
      <c r="ES7" s="58"/>
      <c r="ET7" s="58"/>
      <c r="EU7" s="58"/>
      <c r="EV7" s="58"/>
      <c r="EW7" s="58"/>
      <c r="EX7" s="58"/>
      <c r="EY7" s="58"/>
      <c r="EZ7" s="58"/>
      <c r="FA7" s="58"/>
      <c r="FB7" s="58"/>
      <c r="FC7" s="58"/>
      <c r="FD7" s="58"/>
      <c r="FE7" s="58"/>
    </row>
    <row r="8" spans="1:161" s="2" customFormat="1" ht="15.75" customHeight="1" x14ac:dyDescent="0.25">
      <c r="A8" s="58" t="s">
        <v>9</v>
      </c>
      <c r="B8" s="58"/>
      <c r="C8" s="58"/>
      <c r="D8" s="58"/>
      <c r="E8" s="58"/>
      <c r="F8" s="58"/>
      <c r="G8" s="58"/>
      <c r="H8" s="58"/>
      <c r="I8" s="58"/>
      <c r="J8" s="58"/>
      <c r="K8" s="58"/>
      <c r="L8" s="58"/>
      <c r="M8" s="58"/>
      <c r="N8" s="58"/>
      <c r="O8" s="58"/>
      <c r="P8" s="58"/>
      <c r="Q8" s="58"/>
      <c r="R8" s="58"/>
      <c r="S8" s="58"/>
      <c r="T8" s="58"/>
      <c r="U8" s="58"/>
      <c r="V8" s="58"/>
      <c r="W8" s="58"/>
      <c r="X8" s="58"/>
      <c r="Y8" s="58"/>
      <c r="Z8" s="58"/>
      <c r="AA8" s="58"/>
      <c r="AB8" s="58"/>
      <c r="AC8" s="58"/>
      <c r="AD8" s="58"/>
      <c r="AE8" s="58"/>
      <c r="AF8" s="58"/>
      <c r="AG8" s="58"/>
      <c r="AH8" s="58"/>
      <c r="AI8" s="58"/>
      <c r="AJ8" s="58"/>
      <c r="AK8" s="58"/>
      <c r="AL8" s="58"/>
      <c r="AM8" s="58"/>
      <c r="AN8" s="58"/>
      <c r="AO8" s="58"/>
      <c r="AP8" s="58"/>
      <c r="AQ8" s="58"/>
      <c r="AR8" s="58"/>
      <c r="AS8" s="58"/>
      <c r="AT8" s="58"/>
      <c r="AU8" s="58"/>
      <c r="AV8" s="58"/>
      <c r="AW8" s="58"/>
      <c r="AX8" s="58"/>
      <c r="AY8" s="58"/>
      <c r="AZ8" s="58"/>
      <c r="BA8" s="58"/>
      <c r="BB8" s="58"/>
      <c r="BC8" s="58"/>
      <c r="BD8" s="58"/>
      <c r="BE8" s="58"/>
      <c r="BF8" s="58"/>
      <c r="BG8" s="58"/>
      <c r="BH8" s="58"/>
      <c r="BI8" s="58"/>
      <c r="BJ8" s="58"/>
      <c r="BK8" s="58"/>
      <c r="BL8" s="58"/>
      <c r="BM8" s="58"/>
      <c r="BN8" s="58"/>
      <c r="BO8" s="58"/>
      <c r="BP8" s="58"/>
      <c r="BQ8" s="58"/>
      <c r="BR8" s="58"/>
      <c r="BS8" s="58"/>
      <c r="BT8" s="58"/>
      <c r="BU8" s="58"/>
      <c r="BV8" s="58"/>
      <c r="BW8" s="58"/>
      <c r="BX8" s="58"/>
      <c r="BY8" s="58"/>
      <c r="BZ8" s="58"/>
      <c r="CA8" s="58"/>
      <c r="CB8" s="58"/>
      <c r="CC8" s="58"/>
      <c r="CD8" s="58"/>
      <c r="CE8" s="58"/>
      <c r="CF8" s="58"/>
      <c r="CG8" s="58"/>
      <c r="CH8" s="58"/>
      <c r="CI8" s="58"/>
      <c r="CJ8" s="58"/>
      <c r="CK8" s="58"/>
      <c r="CL8" s="58"/>
      <c r="CM8" s="58"/>
      <c r="CN8" s="58"/>
      <c r="CO8" s="58"/>
      <c r="CP8" s="58"/>
      <c r="CQ8" s="58"/>
      <c r="CR8" s="58"/>
      <c r="CS8" s="58"/>
      <c r="CT8" s="58"/>
      <c r="CU8" s="58"/>
      <c r="CV8" s="58"/>
      <c r="CW8" s="58"/>
      <c r="CX8" s="58"/>
      <c r="CY8" s="58"/>
      <c r="CZ8" s="58"/>
      <c r="DA8" s="58"/>
      <c r="DB8" s="58"/>
      <c r="DC8" s="58"/>
      <c r="DD8" s="58"/>
      <c r="DE8" s="58"/>
      <c r="DF8" s="58"/>
      <c r="DG8" s="58"/>
      <c r="DH8" s="58"/>
      <c r="DI8" s="58"/>
      <c r="DJ8" s="58"/>
      <c r="DK8" s="58"/>
      <c r="DL8" s="58"/>
      <c r="DM8" s="58"/>
      <c r="DN8" s="58"/>
      <c r="DO8" s="58"/>
      <c r="DP8" s="58"/>
      <c r="DQ8" s="58"/>
      <c r="DR8" s="58"/>
      <c r="DS8" s="58"/>
      <c r="DT8" s="58"/>
      <c r="DU8" s="58"/>
      <c r="DV8" s="58"/>
      <c r="DW8" s="58"/>
      <c r="DX8" s="58"/>
      <c r="DY8" s="58"/>
      <c r="DZ8" s="58"/>
      <c r="EA8" s="58"/>
      <c r="EB8" s="58"/>
      <c r="EC8" s="58"/>
      <c r="ED8" s="58"/>
      <c r="EE8" s="58"/>
      <c r="EF8" s="58"/>
      <c r="EG8" s="58"/>
      <c r="EH8" s="58"/>
      <c r="EI8" s="58"/>
      <c r="EJ8" s="58"/>
      <c r="EK8" s="58"/>
      <c r="EL8" s="58"/>
      <c r="EM8" s="58"/>
      <c r="EN8" s="58"/>
      <c r="EO8" s="58"/>
      <c r="EP8" s="58"/>
      <c r="EQ8" s="58"/>
      <c r="ER8" s="58"/>
      <c r="ES8" s="58"/>
      <c r="ET8" s="58"/>
      <c r="EU8" s="58"/>
      <c r="EV8" s="58"/>
      <c r="EW8" s="58"/>
      <c r="EX8" s="58"/>
      <c r="EY8" s="58"/>
      <c r="EZ8" s="58"/>
      <c r="FA8" s="58"/>
      <c r="FB8" s="58"/>
      <c r="FC8" s="58"/>
      <c r="FD8" s="58"/>
      <c r="FE8" s="58"/>
    </row>
    <row r="10" spans="1:161" s="2" customFormat="1" ht="15.75" x14ac:dyDescent="0.25">
      <c r="A10" s="59" t="s">
        <v>10</v>
      </c>
      <c r="B10" s="59"/>
      <c r="C10" s="59"/>
      <c r="D10" s="59"/>
      <c r="E10" s="59"/>
      <c r="F10" s="59"/>
      <c r="G10" s="59"/>
      <c r="H10" s="59"/>
      <c r="I10" s="59"/>
      <c r="J10" s="59"/>
      <c r="K10" s="59"/>
      <c r="L10" s="59"/>
      <c r="M10" s="59"/>
      <c r="N10" s="59"/>
      <c r="O10" s="59"/>
      <c r="P10" s="59"/>
      <c r="Q10" s="59"/>
      <c r="R10" s="59"/>
      <c r="S10" s="59"/>
      <c r="T10" s="59"/>
      <c r="U10" s="59"/>
      <c r="V10" s="59"/>
      <c r="W10" s="59"/>
      <c r="X10" s="59"/>
      <c r="Y10" s="59"/>
      <c r="Z10" s="59"/>
      <c r="AA10" s="59"/>
      <c r="AB10" s="59"/>
      <c r="AC10" s="59"/>
      <c r="AD10" s="59"/>
      <c r="AE10" s="59"/>
      <c r="AF10" s="59"/>
      <c r="AG10" s="59"/>
      <c r="AH10" s="59"/>
      <c r="AI10" s="59"/>
      <c r="AJ10" s="59"/>
      <c r="AK10" s="59"/>
      <c r="AL10" s="59"/>
      <c r="AM10" s="59"/>
      <c r="AN10" s="59"/>
      <c r="AO10" s="59"/>
      <c r="AP10" s="59"/>
      <c r="AQ10" s="59"/>
      <c r="AR10" s="59"/>
      <c r="AS10" s="59"/>
      <c r="AT10" s="59"/>
      <c r="AU10" s="59"/>
      <c r="AV10" s="59"/>
      <c r="AW10" s="59"/>
      <c r="AX10" s="59"/>
      <c r="AY10" s="59"/>
      <c r="AZ10" s="59"/>
      <c r="BA10" s="59"/>
      <c r="BB10" s="59"/>
      <c r="BC10" s="59"/>
      <c r="BD10" s="59"/>
      <c r="BE10" s="59"/>
      <c r="BF10" s="59"/>
      <c r="BG10" s="59"/>
      <c r="BH10" s="59"/>
      <c r="BI10" s="59"/>
      <c r="BJ10" s="59"/>
      <c r="BK10" s="59"/>
      <c r="BL10" s="59"/>
      <c r="BM10" s="59"/>
      <c r="BN10" s="59"/>
      <c r="BO10" s="59"/>
      <c r="BP10" s="59"/>
      <c r="BQ10" s="59"/>
      <c r="BR10" s="59"/>
      <c r="BS10" s="59"/>
      <c r="BT10" s="59"/>
      <c r="BU10" s="59"/>
      <c r="BV10" s="59"/>
      <c r="BW10" s="59"/>
      <c r="BX10" s="59"/>
      <c r="BY10" s="59"/>
      <c r="BZ10" s="59"/>
      <c r="CA10" s="59"/>
      <c r="CB10" s="59"/>
      <c r="CC10" s="59"/>
      <c r="CD10" s="59"/>
      <c r="CE10" s="59"/>
      <c r="CF10" s="59"/>
      <c r="CG10" s="59"/>
      <c r="CH10" s="59"/>
      <c r="CI10" s="59"/>
      <c r="CJ10" s="59"/>
      <c r="CK10" s="59"/>
      <c r="CL10" s="59"/>
      <c r="CM10" s="59"/>
      <c r="CN10" s="59"/>
      <c r="CO10" s="59"/>
      <c r="CP10" s="59"/>
      <c r="CQ10" s="59"/>
      <c r="CR10" s="59"/>
      <c r="CS10" s="59"/>
      <c r="CT10" s="59"/>
      <c r="CU10" s="59"/>
      <c r="CV10" s="59"/>
      <c r="CW10" s="59"/>
      <c r="CX10" s="59"/>
      <c r="CY10" s="59"/>
      <c r="CZ10" s="59"/>
      <c r="DA10" s="59"/>
      <c r="DB10" s="59"/>
      <c r="DC10" s="59"/>
      <c r="DD10" s="59"/>
      <c r="DE10" s="59"/>
      <c r="DF10" s="59"/>
      <c r="DG10" s="59"/>
      <c r="DH10" s="59"/>
      <c r="DI10" s="59"/>
      <c r="DJ10" s="59"/>
      <c r="DK10" s="59"/>
      <c r="DL10" s="59"/>
      <c r="DM10" s="59"/>
      <c r="DN10" s="59"/>
      <c r="DO10" s="59"/>
      <c r="DP10" s="59"/>
      <c r="DQ10" s="59"/>
      <c r="DR10" s="59"/>
      <c r="DS10" s="59"/>
      <c r="DT10" s="59"/>
      <c r="DU10" s="59"/>
      <c r="DV10" s="59"/>
      <c r="DW10" s="59"/>
      <c r="DX10" s="59"/>
      <c r="DY10" s="59"/>
      <c r="DZ10" s="59"/>
      <c r="EA10" s="59"/>
      <c r="EB10" s="59"/>
      <c r="EC10" s="59"/>
      <c r="ED10" s="59"/>
      <c r="EE10" s="59"/>
      <c r="EF10" s="59"/>
      <c r="EG10" s="59"/>
      <c r="EH10" s="59"/>
      <c r="EI10" s="59"/>
      <c r="EJ10" s="59"/>
      <c r="EK10" s="59"/>
      <c r="EL10" s="59"/>
      <c r="EM10" s="59"/>
      <c r="EN10" s="59"/>
      <c r="EO10" s="59"/>
      <c r="EP10" s="59"/>
      <c r="EQ10" s="59"/>
      <c r="ER10" s="59"/>
      <c r="ES10" s="59"/>
      <c r="ET10" s="59"/>
      <c r="EU10" s="59"/>
      <c r="EV10" s="59"/>
      <c r="EW10" s="59"/>
      <c r="EX10" s="59"/>
      <c r="EY10" s="59"/>
      <c r="EZ10" s="59"/>
      <c r="FA10" s="59"/>
      <c r="FB10" s="59"/>
      <c r="FC10" s="59"/>
      <c r="FD10" s="59"/>
      <c r="FE10" s="59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60" t="s">
        <v>30</v>
      </c>
      <c r="AC12" s="60"/>
      <c r="AD12" s="60"/>
      <c r="AE12" s="60"/>
      <c r="AF12" s="60"/>
      <c r="AG12" s="60"/>
      <c r="AH12" s="60"/>
      <c r="AI12" s="60"/>
      <c r="AJ12" s="60"/>
      <c r="AK12" s="60"/>
      <c r="AL12" s="60"/>
      <c r="AM12" s="60"/>
      <c r="AN12" s="60"/>
      <c r="AO12" s="60"/>
      <c r="AP12" s="60"/>
      <c r="AQ12" s="60"/>
      <c r="AR12" s="60"/>
      <c r="AS12" s="60"/>
      <c r="AT12" s="60"/>
      <c r="AU12" s="60"/>
      <c r="AV12" s="60"/>
      <c r="AW12" s="60"/>
      <c r="AX12" s="60"/>
      <c r="AY12" s="60"/>
      <c r="AZ12" s="60"/>
      <c r="BA12" s="60"/>
      <c r="BB12" s="60"/>
      <c r="BC12" s="60"/>
      <c r="BD12" s="60"/>
      <c r="BE12" s="60"/>
      <c r="BF12" s="60"/>
      <c r="BG12" s="60"/>
      <c r="BH12" s="60"/>
      <c r="BI12" s="60"/>
      <c r="BJ12" s="60"/>
      <c r="BK12" s="60"/>
      <c r="BL12" s="60"/>
      <c r="BM12" s="60"/>
      <c r="BN12" s="60"/>
      <c r="BO12" s="60"/>
      <c r="BP12" s="60"/>
      <c r="BQ12" s="60"/>
      <c r="BR12" s="60"/>
      <c r="BS12" s="60"/>
      <c r="BT12" s="60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60" t="s">
        <v>31</v>
      </c>
      <c r="Z14" s="60"/>
      <c r="AA14" s="60"/>
      <c r="AB14" s="60"/>
      <c r="AC14" s="60"/>
      <c r="AD14" s="60"/>
      <c r="AE14" s="60"/>
      <c r="AF14" s="60"/>
      <c r="AG14" s="60"/>
      <c r="AH14" s="60"/>
      <c r="AI14" s="60"/>
      <c r="AJ14" s="60"/>
      <c r="AK14" s="60"/>
      <c r="AL14" s="60"/>
      <c r="AM14" s="60"/>
      <c r="AN14" s="60"/>
      <c r="AO14" s="60"/>
      <c r="AP14" s="60"/>
      <c r="AQ14" s="60"/>
      <c r="AR14" s="60"/>
      <c r="AS14" s="60"/>
      <c r="AT14" s="60"/>
      <c r="AU14" s="60"/>
      <c r="AV14" s="60"/>
      <c r="AW14" s="60"/>
      <c r="AX14" s="60"/>
      <c r="AY14" s="60"/>
      <c r="AZ14" s="60"/>
      <c r="BA14" s="60"/>
      <c r="BB14" s="60"/>
      <c r="BC14" s="60"/>
      <c r="BD14" s="60"/>
      <c r="BE14" s="60"/>
      <c r="BF14" s="60"/>
      <c r="BG14" s="60"/>
      <c r="BH14" s="60"/>
      <c r="BI14" s="60"/>
      <c r="BJ14" s="60"/>
      <c r="BK14" s="60"/>
      <c r="BL14" s="60"/>
      <c r="BM14" s="60"/>
      <c r="BN14" s="60"/>
      <c r="BO14" s="60"/>
      <c r="BP14" s="60"/>
      <c r="BQ14" s="60"/>
      <c r="BR14" s="60"/>
      <c r="BS14" s="60"/>
      <c r="BT14" s="60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48" t="s">
        <v>57</v>
      </c>
      <c r="U16" s="48"/>
      <c r="V16" s="48"/>
      <c r="W16" s="48"/>
      <c r="X16" s="48"/>
      <c r="Y16" s="48"/>
      <c r="Z16" s="48"/>
      <c r="AA16" s="48"/>
      <c r="AB16" s="48"/>
      <c r="AC16" s="48"/>
      <c r="AD16" s="48"/>
      <c r="AE16" s="48"/>
      <c r="AF16" s="48"/>
      <c r="AG16" s="48"/>
      <c r="AH16" s="48"/>
      <c r="AI16" s="48"/>
      <c r="AJ16" s="48"/>
      <c r="AK16" s="48"/>
      <c r="AL16" s="48"/>
      <c r="AM16" s="48"/>
      <c r="AN16" s="48"/>
      <c r="AO16" s="48"/>
      <c r="AP16" s="48"/>
      <c r="AQ16" s="48"/>
      <c r="AR16" s="48"/>
      <c r="AS16" s="48"/>
      <c r="AT16" s="48"/>
      <c r="AU16" s="48"/>
      <c r="AV16" s="48"/>
      <c r="AW16" s="48"/>
      <c r="AX16" s="48"/>
      <c r="AY16" s="48"/>
      <c r="AZ16" s="48"/>
      <c r="BA16" s="48"/>
      <c r="BB16" s="48"/>
      <c r="BC16" s="48"/>
      <c r="BD16" s="48"/>
      <c r="BE16" s="48"/>
      <c r="BF16" s="48"/>
      <c r="BG16" s="48"/>
      <c r="BH16" s="48"/>
      <c r="BI16" s="48"/>
      <c r="BJ16" s="48"/>
      <c r="BK16" s="48"/>
      <c r="BL16" s="48"/>
      <c r="BM16" s="48"/>
      <c r="BN16" s="48"/>
      <c r="BO16" s="48"/>
      <c r="BP16" s="48"/>
      <c r="BQ16" s="48"/>
      <c r="BR16" s="48"/>
      <c r="BS16" s="48"/>
      <c r="BT16" s="48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49"/>
      <c r="B18" s="50"/>
      <c r="C18" s="50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1"/>
      <c r="R18" s="26"/>
      <c r="S18" s="27"/>
      <c r="T18" s="27"/>
      <c r="U18" s="27"/>
      <c r="V18" s="27"/>
      <c r="W18" s="27"/>
      <c r="X18" s="27"/>
      <c r="Y18" s="27"/>
      <c r="Z18" s="27"/>
      <c r="AA18" s="27"/>
      <c r="AB18" s="27"/>
      <c r="AC18" s="27"/>
      <c r="AD18" s="27"/>
      <c r="AE18" s="27"/>
      <c r="AF18" s="27"/>
      <c r="AG18" s="27"/>
      <c r="AH18" s="27"/>
      <c r="AI18" s="28"/>
      <c r="AJ18" s="26" t="s">
        <v>15</v>
      </c>
      <c r="AK18" s="27"/>
      <c r="AL18" s="27"/>
      <c r="AM18" s="27"/>
      <c r="AN18" s="27"/>
      <c r="AO18" s="27"/>
      <c r="AP18" s="27"/>
      <c r="AQ18" s="27"/>
      <c r="AR18" s="27"/>
      <c r="AS18" s="27"/>
      <c r="AT18" s="27"/>
      <c r="AU18" s="27"/>
      <c r="AV18" s="27"/>
      <c r="AW18" s="27"/>
      <c r="AX18" s="27"/>
      <c r="AY18" s="27"/>
      <c r="AZ18" s="27"/>
      <c r="BA18" s="28"/>
      <c r="BB18" s="35" t="s">
        <v>20</v>
      </c>
      <c r="BC18" s="36"/>
      <c r="BD18" s="36"/>
      <c r="BE18" s="36"/>
      <c r="BF18" s="36"/>
      <c r="BG18" s="36"/>
      <c r="BH18" s="36"/>
      <c r="BI18" s="36"/>
      <c r="BJ18" s="36"/>
      <c r="BK18" s="36"/>
      <c r="BL18" s="36"/>
      <c r="BM18" s="36"/>
      <c r="BN18" s="36"/>
      <c r="BO18" s="36"/>
      <c r="BP18" s="36"/>
      <c r="BQ18" s="36"/>
      <c r="BR18" s="36"/>
      <c r="BS18" s="36"/>
      <c r="BT18" s="36"/>
      <c r="BU18" s="36"/>
      <c r="BV18" s="36"/>
      <c r="BW18" s="36"/>
      <c r="BX18" s="36"/>
      <c r="BY18" s="36"/>
      <c r="BZ18" s="36"/>
      <c r="CA18" s="36"/>
      <c r="CB18" s="36"/>
      <c r="CC18" s="36"/>
      <c r="CD18" s="36"/>
      <c r="CE18" s="36"/>
      <c r="CF18" s="36"/>
      <c r="CG18" s="37"/>
      <c r="CH18" s="26" t="s">
        <v>21</v>
      </c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27"/>
      <c r="CW18" s="27"/>
      <c r="CX18" s="27"/>
      <c r="CY18" s="27"/>
      <c r="CZ18" s="27"/>
      <c r="DA18" s="27"/>
      <c r="DB18" s="28"/>
      <c r="DC18" s="26" t="s">
        <v>22</v>
      </c>
      <c r="DD18" s="27"/>
      <c r="DE18" s="27"/>
      <c r="DF18" s="27"/>
      <c r="DG18" s="27"/>
      <c r="DH18" s="27"/>
      <c r="DI18" s="27"/>
      <c r="DJ18" s="27"/>
      <c r="DK18" s="27"/>
      <c r="DL18" s="27"/>
      <c r="DM18" s="27"/>
      <c r="DN18" s="27"/>
      <c r="DO18" s="27"/>
      <c r="DP18" s="27"/>
      <c r="DQ18" s="27"/>
      <c r="DR18" s="27"/>
      <c r="DS18" s="27"/>
      <c r="DT18" s="28"/>
      <c r="DU18" s="35" t="s">
        <v>23</v>
      </c>
      <c r="DV18" s="36"/>
      <c r="DW18" s="36"/>
      <c r="DX18" s="36"/>
      <c r="DY18" s="36"/>
      <c r="DZ18" s="36"/>
      <c r="EA18" s="36"/>
      <c r="EB18" s="36"/>
      <c r="EC18" s="36"/>
      <c r="ED18" s="36"/>
      <c r="EE18" s="36"/>
      <c r="EF18" s="36"/>
      <c r="EG18" s="36"/>
      <c r="EH18" s="36"/>
      <c r="EI18" s="36"/>
      <c r="EJ18" s="36"/>
      <c r="EK18" s="36"/>
      <c r="EL18" s="36"/>
      <c r="EM18" s="36"/>
      <c r="EN18" s="37"/>
      <c r="EO18" s="26" t="s">
        <v>24</v>
      </c>
      <c r="EP18" s="27"/>
      <c r="EQ18" s="27"/>
      <c r="ER18" s="27"/>
      <c r="ES18" s="27"/>
      <c r="ET18" s="27"/>
      <c r="EU18" s="27"/>
      <c r="EV18" s="27"/>
      <c r="EW18" s="27"/>
      <c r="EX18" s="27"/>
      <c r="EY18" s="27"/>
      <c r="EZ18" s="27"/>
      <c r="FA18" s="27"/>
      <c r="FB18" s="27"/>
      <c r="FC18" s="27"/>
      <c r="FD18" s="27"/>
      <c r="FE18" s="28"/>
    </row>
    <row r="19" spans="1:161" s="9" customFormat="1" ht="15" customHeight="1" x14ac:dyDescent="0.2">
      <c r="A19" s="52"/>
      <c r="B19" s="53"/>
      <c r="C19" s="53"/>
      <c r="D19" s="53"/>
      <c r="E19" s="53"/>
      <c r="F19" s="53"/>
      <c r="G19" s="53"/>
      <c r="H19" s="53"/>
      <c r="I19" s="53"/>
      <c r="J19" s="53"/>
      <c r="K19" s="53"/>
      <c r="L19" s="53"/>
      <c r="M19" s="53"/>
      <c r="N19" s="53"/>
      <c r="O19" s="53"/>
      <c r="P19" s="53"/>
      <c r="Q19" s="54"/>
      <c r="R19" s="29"/>
      <c r="S19" s="30"/>
      <c r="T19" s="30"/>
      <c r="U19" s="30"/>
      <c r="V19" s="30"/>
      <c r="W19" s="30"/>
      <c r="X19" s="30"/>
      <c r="Y19" s="30"/>
      <c r="Z19" s="30"/>
      <c r="AA19" s="30"/>
      <c r="AB19" s="30"/>
      <c r="AC19" s="30"/>
      <c r="AD19" s="30"/>
      <c r="AE19" s="30"/>
      <c r="AF19" s="30"/>
      <c r="AG19" s="30"/>
      <c r="AH19" s="30"/>
      <c r="AI19" s="31"/>
      <c r="AJ19" s="29"/>
      <c r="AK19" s="30"/>
      <c r="AL19" s="30"/>
      <c r="AM19" s="30"/>
      <c r="AN19" s="30"/>
      <c r="AO19" s="30"/>
      <c r="AP19" s="30"/>
      <c r="AQ19" s="30"/>
      <c r="AR19" s="30"/>
      <c r="AS19" s="30"/>
      <c r="AT19" s="30"/>
      <c r="AU19" s="30"/>
      <c r="AV19" s="30"/>
      <c r="AW19" s="30"/>
      <c r="AX19" s="30"/>
      <c r="AY19" s="30"/>
      <c r="AZ19" s="30"/>
      <c r="BA19" s="31"/>
      <c r="BB19" s="38" t="s">
        <v>16</v>
      </c>
      <c r="BC19" s="39"/>
      <c r="BD19" s="39"/>
      <c r="BE19" s="39"/>
      <c r="BF19" s="39"/>
      <c r="BG19" s="39"/>
      <c r="BH19" s="39"/>
      <c r="BI19" s="39"/>
      <c r="BJ19" s="39"/>
      <c r="BK19" s="39"/>
      <c r="BL19" s="39"/>
      <c r="BM19" s="39"/>
      <c r="BN19" s="39"/>
      <c r="BO19" s="39"/>
      <c r="BP19" s="39"/>
      <c r="BQ19" s="40"/>
      <c r="BR19" s="38" t="s">
        <v>17</v>
      </c>
      <c r="BS19" s="39"/>
      <c r="BT19" s="39"/>
      <c r="BU19" s="39"/>
      <c r="BV19" s="39"/>
      <c r="BW19" s="39"/>
      <c r="BX19" s="39"/>
      <c r="BY19" s="39"/>
      <c r="BZ19" s="39"/>
      <c r="CA19" s="39"/>
      <c r="CB19" s="39"/>
      <c r="CC19" s="39"/>
      <c r="CD19" s="39"/>
      <c r="CE19" s="39"/>
      <c r="CF19" s="39"/>
      <c r="CG19" s="40"/>
      <c r="CH19" s="29"/>
      <c r="CI19" s="30"/>
      <c r="CJ19" s="30"/>
      <c r="CK19" s="30"/>
      <c r="CL19" s="30"/>
      <c r="CM19" s="30"/>
      <c r="CN19" s="30"/>
      <c r="CO19" s="30"/>
      <c r="CP19" s="30"/>
      <c r="CQ19" s="30"/>
      <c r="CR19" s="30"/>
      <c r="CS19" s="30"/>
      <c r="CT19" s="30"/>
      <c r="CU19" s="30"/>
      <c r="CV19" s="30"/>
      <c r="CW19" s="30"/>
      <c r="CX19" s="30"/>
      <c r="CY19" s="30"/>
      <c r="CZ19" s="30"/>
      <c r="DA19" s="30"/>
      <c r="DB19" s="31"/>
      <c r="DC19" s="29"/>
      <c r="DD19" s="30"/>
      <c r="DE19" s="30"/>
      <c r="DF19" s="30"/>
      <c r="DG19" s="30"/>
      <c r="DH19" s="30"/>
      <c r="DI19" s="30"/>
      <c r="DJ19" s="30"/>
      <c r="DK19" s="30"/>
      <c r="DL19" s="30"/>
      <c r="DM19" s="30"/>
      <c r="DN19" s="30"/>
      <c r="DO19" s="30"/>
      <c r="DP19" s="30"/>
      <c r="DQ19" s="30"/>
      <c r="DR19" s="30"/>
      <c r="DS19" s="30"/>
      <c r="DT19" s="31"/>
      <c r="DU19" s="41" t="s">
        <v>18</v>
      </c>
      <c r="DV19" s="42"/>
      <c r="DW19" s="42"/>
      <c r="DX19" s="42"/>
      <c r="DY19" s="42"/>
      <c r="DZ19" s="42"/>
      <c r="EA19" s="42"/>
      <c r="EB19" s="42"/>
      <c r="EC19" s="42"/>
      <c r="ED19" s="43"/>
      <c r="EE19" s="41" t="s">
        <v>19</v>
      </c>
      <c r="EF19" s="42"/>
      <c r="EG19" s="42"/>
      <c r="EH19" s="42"/>
      <c r="EI19" s="42"/>
      <c r="EJ19" s="42"/>
      <c r="EK19" s="42"/>
      <c r="EL19" s="42"/>
      <c r="EM19" s="42"/>
      <c r="EN19" s="43"/>
      <c r="EO19" s="29"/>
      <c r="EP19" s="30"/>
      <c r="EQ19" s="30"/>
      <c r="ER19" s="30"/>
      <c r="ES19" s="30"/>
      <c r="ET19" s="30"/>
      <c r="EU19" s="30"/>
      <c r="EV19" s="30"/>
      <c r="EW19" s="30"/>
      <c r="EX19" s="30"/>
      <c r="EY19" s="30"/>
      <c r="EZ19" s="30"/>
      <c r="FA19" s="30"/>
      <c r="FB19" s="30"/>
      <c r="FC19" s="30"/>
      <c r="FD19" s="30"/>
      <c r="FE19" s="31"/>
    </row>
    <row r="20" spans="1:161" s="9" customFormat="1" ht="15" customHeight="1" x14ac:dyDescent="0.2">
      <c r="A20" s="55"/>
      <c r="B20" s="56"/>
      <c r="C20" s="56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7"/>
      <c r="R20" s="32"/>
      <c r="S20" s="33"/>
      <c r="T20" s="33"/>
      <c r="U20" s="33"/>
      <c r="V20" s="33"/>
      <c r="W20" s="33"/>
      <c r="X20" s="33"/>
      <c r="Y20" s="33"/>
      <c r="Z20" s="33"/>
      <c r="AA20" s="33"/>
      <c r="AB20" s="33"/>
      <c r="AC20" s="33"/>
      <c r="AD20" s="33"/>
      <c r="AE20" s="33"/>
      <c r="AF20" s="33"/>
      <c r="AG20" s="33"/>
      <c r="AH20" s="33"/>
      <c r="AI20" s="34"/>
      <c r="AJ20" s="32"/>
      <c r="AK20" s="33"/>
      <c r="AL20" s="33"/>
      <c r="AM20" s="33"/>
      <c r="AN20" s="33"/>
      <c r="AO20" s="33"/>
      <c r="AP20" s="33"/>
      <c r="AQ20" s="33"/>
      <c r="AR20" s="33"/>
      <c r="AS20" s="33"/>
      <c r="AT20" s="33"/>
      <c r="AU20" s="33"/>
      <c r="AV20" s="33"/>
      <c r="AW20" s="33"/>
      <c r="AX20" s="33"/>
      <c r="AY20" s="33"/>
      <c r="AZ20" s="33"/>
      <c r="BA20" s="34"/>
      <c r="BB20" s="47" t="s">
        <v>18</v>
      </c>
      <c r="BC20" s="47"/>
      <c r="BD20" s="47"/>
      <c r="BE20" s="47"/>
      <c r="BF20" s="47"/>
      <c r="BG20" s="47"/>
      <c r="BH20" s="47"/>
      <c r="BI20" s="47"/>
      <c r="BJ20" s="47" t="s">
        <v>19</v>
      </c>
      <c r="BK20" s="47"/>
      <c r="BL20" s="47"/>
      <c r="BM20" s="47"/>
      <c r="BN20" s="47"/>
      <c r="BO20" s="47"/>
      <c r="BP20" s="47"/>
      <c r="BQ20" s="47"/>
      <c r="BR20" s="47" t="s">
        <v>18</v>
      </c>
      <c r="BS20" s="47"/>
      <c r="BT20" s="47"/>
      <c r="BU20" s="47"/>
      <c r="BV20" s="47"/>
      <c r="BW20" s="47"/>
      <c r="BX20" s="47"/>
      <c r="BY20" s="47"/>
      <c r="BZ20" s="47" t="s">
        <v>19</v>
      </c>
      <c r="CA20" s="47"/>
      <c r="CB20" s="47"/>
      <c r="CC20" s="47"/>
      <c r="CD20" s="47"/>
      <c r="CE20" s="47"/>
      <c r="CF20" s="47"/>
      <c r="CG20" s="47"/>
      <c r="CH20" s="32"/>
      <c r="CI20" s="33"/>
      <c r="CJ20" s="33"/>
      <c r="CK20" s="33"/>
      <c r="CL20" s="33"/>
      <c r="CM20" s="33"/>
      <c r="CN20" s="33"/>
      <c r="CO20" s="33"/>
      <c r="CP20" s="33"/>
      <c r="CQ20" s="33"/>
      <c r="CR20" s="33"/>
      <c r="CS20" s="33"/>
      <c r="CT20" s="33"/>
      <c r="CU20" s="33"/>
      <c r="CV20" s="33"/>
      <c r="CW20" s="33"/>
      <c r="CX20" s="33"/>
      <c r="CY20" s="33"/>
      <c r="CZ20" s="33"/>
      <c r="DA20" s="33"/>
      <c r="DB20" s="34"/>
      <c r="DC20" s="32"/>
      <c r="DD20" s="33"/>
      <c r="DE20" s="33"/>
      <c r="DF20" s="33"/>
      <c r="DG20" s="33"/>
      <c r="DH20" s="33"/>
      <c r="DI20" s="33"/>
      <c r="DJ20" s="33"/>
      <c r="DK20" s="33"/>
      <c r="DL20" s="33"/>
      <c r="DM20" s="33"/>
      <c r="DN20" s="33"/>
      <c r="DO20" s="33"/>
      <c r="DP20" s="33"/>
      <c r="DQ20" s="33"/>
      <c r="DR20" s="33"/>
      <c r="DS20" s="33"/>
      <c r="DT20" s="34"/>
      <c r="DU20" s="44"/>
      <c r="DV20" s="45"/>
      <c r="DW20" s="45"/>
      <c r="DX20" s="45"/>
      <c r="DY20" s="45"/>
      <c r="DZ20" s="45"/>
      <c r="EA20" s="45"/>
      <c r="EB20" s="45"/>
      <c r="EC20" s="45"/>
      <c r="ED20" s="46"/>
      <c r="EE20" s="44"/>
      <c r="EF20" s="45"/>
      <c r="EG20" s="45"/>
      <c r="EH20" s="45"/>
      <c r="EI20" s="45"/>
      <c r="EJ20" s="45"/>
      <c r="EK20" s="45"/>
      <c r="EL20" s="45"/>
      <c r="EM20" s="45"/>
      <c r="EN20" s="46"/>
      <c r="EO20" s="32"/>
      <c r="EP20" s="33"/>
      <c r="EQ20" s="33"/>
      <c r="ER20" s="33"/>
      <c r="ES20" s="33"/>
      <c r="ET20" s="33"/>
      <c r="EU20" s="33"/>
      <c r="EV20" s="33"/>
      <c r="EW20" s="33"/>
      <c r="EX20" s="33"/>
      <c r="EY20" s="33"/>
      <c r="EZ20" s="33"/>
      <c r="FA20" s="33"/>
      <c r="FB20" s="33"/>
      <c r="FC20" s="33"/>
      <c r="FD20" s="33"/>
      <c r="FE20" s="34"/>
    </row>
    <row r="21" spans="1:161" s="9" customFormat="1" ht="14.25" customHeight="1" x14ac:dyDescent="0.2">
      <c r="A21" s="23">
        <v>1</v>
      </c>
      <c r="B21" s="24"/>
      <c r="C21" s="24"/>
      <c r="D21" s="24"/>
      <c r="E21" s="24"/>
      <c r="F21" s="24"/>
      <c r="G21" s="24"/>
      <c r="H21" s="24"/>
      <c r="I21" s="24"/>
      <c r="J21" s="24"/>
      <c r="K21" s="24"/>
      <c r="L21" s="24"/>
      <c r="M21" s="24"/>
      <c r="N21" s="24"/>
      <c r="O21" s="24"/>
      <c r="P21" s="24"/>
      <c r="Q21" s="25"/>
      <c r="R21" s="23">
        <v>2</v>
      </c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5"/>
      <c r="AJ21" s="16">
        <v>3</v>
      </c>
      <c r="AK21" s="16"/>
      <c r="AL21" s="16"/>
      <c r="AM21" s="16"/>
      <c r="AN21" s="16"/>
      <c r="AO21" s="16"/>
      <c r="AP21" s="16"/>
      <c r="AQ21" s="16"/>
      <c r="AR21" s="16"/>
      <c r="AS21" s="16"/>
      <c r="AT21" s="16"/>
      <c r="AU21" s="16"/>
      <c r="AV21" s="16"/>
      <c r="AW21" s="16"/>
      <c r="AX21" s="16"/>
      <c r="AY21" s="16"/>
      <c r="AZ21" s="16"/>
      <c r="BA21" s="16"/>
      <c r="BB21" s="16">
        <v>4</v>
      </c>
      <c r="BC21" s="16"/>
      <c r="BD21" s="16"/>
      <c r="BE21" s="16"/>
      <c r="BF21" s="16"/>
      <c r="BG21" s="16"/>
      <c r="BH21" s="16"/>
      <c r="BI21" s="16"/>
      <c r="BJ21" s="16">
        <v>5</v>
      </c>
      <c r="BK21" s="16"/>
      <c r="BL21" s="16"/>
      <c r="BM21" s="16"/>
      <c r="BN21" s="16"/>
      <c r="BO21" s="16"/>
      <c r="BP21" s="16"/>
      <c r="BQ21" s="16"/>
      <c r="BR21" s="16">
        <v>6</v>
      </c>
      <c r="BS21" s="16"/>
      <c r="BT21" s="16"/>
      <c r="BU21" s="16"/>
      <c r="BV21" s="16"/>
      <c r="BW21" s="16"/>
      <c r="BX21" s="16"/>
      <c r="BY21" s="16"/>
      <c r="BZ21" s="16">
        <v>7</v>
      </c>
      <c r="CA21" s="16"/>
      <c r="CB21" s="16"/>
      <c r="CC21" s="16"/>
      <c r="CD21" s="16"/>
      <c r="CE21" s="16"/>
      <c r="CF21" s="16"/>
      <c r="CG21" s="16"/>
      <c r="CH21" s="16">
        <v>8</v>
      </c>
      <c r="CI21" s="16"/>
      <c r="CJ21" s="16"/>
      <c r="CK21" s="16"/>
      <c r="CL21" s="16"/>
      <c r="CM21" s="16"/>
      <c r="CN21" s="16"/>
      <c r="CO21" s="16"/>
      <c r="CP21" s="16"/>
      <c r="CQ21" s="16"/>
      <c r="CR21" s="16"/>
      <c r="CS21" s="16"/>
      <c r="CT21" s="16"/>
      <c r="CU21" s="16"/>
      <c r="CV21" s="16"/>
      <c r="CW21" s="16"/>
      <c r="CX21" s="16"/>
      <c r="CY21" s="16"/>
      <c r="CZ21" s="16"/>
      <c r="DA21" s="16"/>
      <c r="DB21" s="16"/>
      <c r="DC21" s="16">
        <v>9</v>
      </c>
      <c r="DD21" s="16"/>
      <c r="DE21" s="16"/>
      <c r="DF21" s="16"/>
      <c r="DG21" s="16"/>
      <c r="DH21" s="16"/>
      <c r="DI21" s="16"/>
      <c r="DJ21" s="16"/>
      <c r="DK21" s="16"/>
      <c r="DL21" s="16"/>
      <c r="DM21" s="16"/>
      <c r="DN21" s="16"/>
      <c r="DO21" s="16"/>
      <c r="DP21" s="16"/>
      <c r="DQ21" s="16"/>
      <c r="DR21" s="16"/>
      <c r="DS21" s="16"/>
      <c r="DT21" s="16"/>
      <c r="DU21" s="16">
        <v>10</v>
      </c>
      <c r="DV21" s="16"/>
      <c r="DW21" s="16"/>
      <c r="DX21" s="16"/>
      <c r="DY21" s="16"/>
      <c r="DZ21" s="16"/>
      <c r="EA21" s="16"/>
      <c r="EB21" s="16"/>
      <c r="EC21" s="16"/>
      <c r="ED21" s="16"/>
      <c r="EE21" s="16">
        <v>11</v>
      </c>
      <c r="EF21" s="16"/>
      <c r="EG21" s="16"/>
      <c r="EH21" s="16"/>
      <c r="EI21" s="16"/>
      <c r="EJ21" s="16"/>
      <c r="EK21" s="16"/>
      <c r="EL21" s="16"/>
      <c r="EM21" s="16"/>
      <c r="EN21" s="16"/>
      <c r="EO21" s="16">
        <v>12</v>
      </c>
      <c r="EP21" s="16"/>
      <c r="EQ21" s="16"/>
      <c r="ER21" s="16"/>
      <c r="ES21" s="16"/>
      <c r="ET21" s="16"/>
      <c r="EU21" s="16"/>
      <c r="EV21" s="16"/>
      <c r="EW21" s="16"/>
      <c r="EX21" s="16"/>
      <c r="EY21" s="16"/>
      <c r="EZ21" s="16"/>
      <c r="FA21" s="16"/>
      <c r="FB21" s="16"/>
      <c r="FC21" s="16"/>
      <c r="FD21" s="16"/>
      <c r="FE21" s="16"/>
    </row>
    <row r="22" spans="1:161" s="9" customFormat="1" ht="13.5" customHeight="1" x14ac:dyDescent="0.2">
      <c r="A22" s="10"/>
      <c r="B22" s="17" t="s">
        <v>11</v>
      </c>
      <c r="C22" s="17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  <c r="O22" s="17"/>
      <c r="P22" s="17"/>
      <c r="Q22" s="18"/>
      <c r="R22" s="10"/>
      <c r="S22" s="19" t="s">
        <v>12</v>
      </c>
      <c r="T22" s="19"/>
      <c r="U22" s="19"/>
      <c r="V22" s="19"/>
      <c r="W22" s="19"/>
      <c r="X22" s="19"/>
      <c r="Y22" s="19"/>
      <c r="Z22" s="19"/>
      <c r="AA22" s="19"/>
      <c r="AB22" s="19"/>
      <c r="AC22" s="19"/>
      <c r="AD22" s="19"/>
      <c r="AE22" s="19"/>
      <c r="AF22" s="19"/>
      <c r="AG22" s="19"/>
      <c r="AH22" s="19"/>
      <c r="AI22" s="20"/>
      <c r="AJ22" s="16">
        <v>1.6</v>
      </c>
      <c r="AK22" s="16"/>
      <c r="AL22" s="16"/>
      <c r="AM22" s="16"/>
      <c r="AN22" s="16"/>
      <c r="AO22" s="16"/>
      <c r="AP22" s="16"/>
      <c r="AQ22" s="16"/>
      <c r="AR22" s="16"/>
      <c r="AS22" s="16"/>
      <c r="AT22" s="16"/>
      <c r="AU22" s="16"/>
      <c r="AV22" s="16"/>
      <c r="AW22" s="16"/>
      <c r="AX22" s="16"/>
      <c r="AY22" s="16"/>
      <c r="AZ22" s="16"/>
      <c r="BA22" s="16"/>
      <c r="BB22" s="16"/>
      <c r="BC22" s="16"/>
      <c r="BD22" s="16"/>
      <c r="BE22" s="16"/>
      <c r="BF22" s="16"/>
      <c r="BG22" s="16"/>
      <c r="BH22" s="16"/>
      <c r="BI22" s="16"/>
      <c r="BJ22" s="16"/>
      <c r="BK22" s="16"/>
      <c r="BL22" s="16"/>
      <c r="BM22" s="16"/>
      <c r="BN22" s="16"/>
      <c r="BO22" s="16"/>
      <c r="BP22" s="16"/>
      <c r="BQ22" s="16"/>
      <c r="BR22" s="61">
        <v>14.2</v>
      </c>
      <c r="BS22" s="61"/>
      <c r="BT22" s="61"/>
      <c r="BU22" s="61"/>
      <c r="BV22" s="61"/>
      <c r="BW22" s="61"/>
      <c r="BX22" s="61"/>
      <c r="BY22" s="61"/>
      <c r="BZ22" s="61">
        <v>14.2</v>
      </c>
      <c r="CA22" s="61"/>
      <c r="CB22" s="61"/>
      <c r="CC22" s="61"/>
      <c r="CD22" s="61"/>
      <c r="CE22" s="61"/>
      <c r="CF22" s="61"/>
      <c r="CG22" s="61"/>
      <c r="CH22" s="16">
        <v>1.6</v>
      </c>
      <c r="CI22" s="16"/>
      <c r="CJ22" s="16"/>
      <c r="CK22" s="16"/>
      <c r="CL22" s="16"/>
      <c r="CM22" s="16"/>
      <c r="CN22" s="16"/>
      <c r="CO22" s="16"/>
      <c r="CP22" s="16"/>
      <c r="CQ22" s="16"/>
      <c r="CR22" s="16"/>
      <c r="CS22" s="16"/>
      <c r="CT22" s="16"/>
      <c r="CU22" s="16"/>
      <c r="CV22" s="16"/>
      <c r="CW22" s="16"/>
      <c r="CX22" s="16"/>
      <c r="CY22" s="16"/>
      <c r="CZ22" s="16"/>
      <c r="DA22" s="16"/>
      <c r="DB22" s="16"/>
      <c r="DC22" s="61">
        <v>14.2</v>
      </c>
      <c r="DD22" s="61"/>
      <c r="DE22" s="61"/>
      <c r="DF22" s="61"/>
      <c r="DG22" s="61"/>
      <c r="DH22" s="61"/>
      <c r="DI22" s="61"/>
      <c r="DJ22" s="61"/>
      <c r="DK22" s="61"/>
      <c r="DL22" s="61"/>
      <c r="DM22" s="61"/>
      <c r="DN22" s="61"/>
      <c r="DO22" s="61"/>
      <c r="DP22" s="61"/>
      <c r="DQ22" s="61"/>
      <c r="DR22" s="61"/>
      <c r="DS22" s="61"/>
      <c r="DT22" s="61"/>
      <c r="DU22" s="16">
        <v>3</v>
      </c>
      <c r="DV22" s="16"/>
      <c r="DW22" s="16"/>
      <c r="DX22" s="16"/>
      <c r="DY22" s="16"/>
      <c r="DZ22" s="16"/>
      <c r="EA22" s="16"/>
      <c r="EB22" s="16"/>
      <c r="EC22" s="16"/>
      <c r="ED22" s="16"/>
      <c r="EE22" s="61">
        <f>1403/744</f>
        <v>1.885752688172043</v>
      </c>
      <c r="EF22" s="61"/>
      <c r="EG22" s="61"/>
      <c r="EH22" s="61"/>
      <c r="EI22" s="61"/>
      <c r="EJ22" s="61"/>
      <c r="EK22" s="61"/>
      <c r="EL22" s="61"/>
      <c r="EM22" s="61"/>
      <c r="EN22" s="61"/>
      <c r="EO22" s="61">
        <f>AJ22+EE22</f>
        <v>3.4857526881720431</v>
      </c>
      <c r="EP22" s="16"/>
      <c r="EQ22" s="16"/>
      <c r="ER22" s="16"/>
      <c r="ES22" s="16"/>
      <c r="ET22" s="16"/>
      <c r="EU22" s="16"/>
      <c r="EV22" s="16"/>
      <c r="EW22" s="16"/>
      <c r="EX22" s="16"/>
      <c r="EY22" s="16"/>
      <c r="EZ22" s="16"/>
      <c r="FA22" s="16"/>
      <c r="FB22" s="16"/>
      <c r="FC22" s="16"/>
      <c r="FD22" s="16"/>
      <c r="FE22" s="16"/>
    </row>
    <row r="23" spans="1:161" s="9" customFormat="1" ht="39.75" customHeight="1" x14ac:dyDescent="0.2">
      <c r="A23" s="10"/>
      <c r="B23" s="17" t="s">
        <v>33</v>
      </c>
      <c r="C23" s="17"/>
      <c r="D23" s="17"/>
      <c r="E23" s="17"/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8"/>
      <c r="R23" s="10"/>
      <c r="S23" s="19" t="s">
        <v>13</v>
      </c>
      <c r="T23" s="19"/>
      <c r="U23" s="19"/>
      <c r="V23" s="19"/>
      <c r="W23" s="19"/>
      <c r="X23" s="19"/>
      <c r="Y23" s="19"/>
      <c r="Z23" s="19"/>
      <c r="AA23" s="19"/>
      <c r="AB23" s="19"/>
      <c r="AC23" s="19"/>
      <c r="AD23" s="19"/>
      <c r="AE23" s="19"/>
      <c r="AF23" s="19"/>
      <c r="AG23" s="19"/>
      <c r="AH23" s="19"/>
      <c r="AI23" s="20"/>
      <c r="AJ23" s="61">
        <f>748/744</f>
        <v>1.0053763440860215</v>
      </c>
      <c r="AK23" s="61"/>
      <c r="AL23" s="61"/>
      <c r="AM23" s="61"/>
      <c r="AN23" s="61"/>
      <c r="AO23" s="61"/>
      <c r="AP23" s="61"/>
      <c r="AQ23" s="61"/>
      <c r="AR23" s="61"/>
      <c r="AS23" s="61"/>
      <c r="AT23" s="61"/>
      <c r="AU23" s="61"/>
      <c r="AV23" s="61"/>
      <c r="AW23" s="61"/>
      <c r="AX23" s="61"/>
      <c r="AY23" s="61"/>
      <c r="AZ23" s="61"/>
      <c r="BA23" s="61"/>
      <c r="BB23" s="16"/>
      <c r="BC23" s="16"/>
      <c r="BD23" s="16"/>
      <c r="BE23" s="16"/>
      <c r="BF23" s="16"/>
      <c r="BG23" s="16"/>
      <c r="BH23" s="16"/>
      <c r="BI23" s="16"/>
      <c r="BJ23" s="16"/>
      <c r="BK23" s="16"/>
      <c r="BL23" s="16"/>
      <c r="BM23" s="16"/>
      <c r="BN23" s="16"/>
      <c r="BO23" s="16"/>
      <c r="BP23" s="16"/>
      <c r="BQ23" s="16"/>
      <c r="BR23" s="16"/>
      <c r="BS23" s="16"/>
      <c r="BT23" s="16"/>
      <c r="BU23" s="16"/>
      <c r="BV23" s="16"/>
      <c r="BW23" s="16"/>
      <c r="BX23" s="16"/>
      <c r="BY23" s="16"/>
      <c r="BZ23" s="16"/>
      <c r="CA23" s="16"/>
      <c r="CB23" s="16"/>
      <c r="CC23" s="16"/>
      <c r="CD23" s="16"/>
      <c r="CE23" s="16"/>
      <c r="CF23" s="16"/>
      <c r="CG23" s="16"/>
      <c r="CH23" s="16"/>
      <c r="CI23" s="16"/>
      <c r="CJ23" s="16"/>
      <c r="CK23" s="16"/>
      <c r="CL23" s="16"/>
      <c r="CM23" s="16"/>
      <c r="CN23" s="16"/>
      <c r="CO23" s="16"/>
      <c r="CP23" s="16"/>
      <c r="CQ23" s="16"/>
      <c r="CR23" s="16"/>
      <c r="CS23" s="16"/>
      <c r="CT23" s="16"/>
      <c r="CU23" s="16"/>
      <c r="CV23" s="16"/>
      <c r="CW23" s="16"/>
      <c r="CX23" s="16"/>
      <c r="CY23" s="16"/>
      <c r="CZ23" s="16"/>
      <c r="DA23" s="16"/>
      <c r="DB23" s="16"/>
      <c r="DC23" s="16"/>
      <c r="DD23" s="16"/>
      <c r="DE23" s="16"/>
      <c r="DF23" s="16"/>
      <c r="DG23" s="16"/>
      <c r="DH23" s="16"/>
      <c r="DI23" s="16"/>
      <c r="DJ23" s="16"/>
      <c r="DK23" s="16"/>
      <c r="DL23" s="16"/>
      <c r="DM23" s="16"/>
      <c r="DN23" s="16"/>
      <c r="DO23" s="16"/>
      <c r="DP23" s="16"/>
      <c r="DQ23" s="16"/>
      <c r="DR23" s="16"/>
      <c r="DS23" s="16"/>
      <c r="DT23" s="16"/>
      <c r="DU23" s="61">
        <f>744/744</f>
        <v>1</v>
      </c>
      <c r="DV23" s="61"/>
      <c r="DW23" s="61"/>
      <c r="DX23" s="61"/>
      <c r="DY23" s="61"/>
      <c r="DZ23" s="61"/>
      <c r="EA23" s="61"/>
      <c r="EB23" s="61"/>
      <c r="EC23" s="61"/>
      <c r="ED23" s="61"/>
      <c r="EE23" s="61">
        <f>696/744</f>
        <v>0.93548387096774188</v>
      </c>
      <c r="EF23" s="61"/>
      <c r="EG23" s="61"/>
      <c r="EH23" s="61"/>
      <c r="EI23" s="61"/>
      <c r="EJ23" s="61"/>
      <c r="EK23" s="61"/>
      <c r="EL23" s="61"/>
      <c r="EM23" s="61"/>
      <c r="EN23" s="61"/>
      <c r="EO23" s="61">
        <f>AJ23+EE23</f>
        <v>1.9408602150537635</v>
      </c>
      <c r="EP23" s="61"/>
      <c r="EQ23" s="61"/>
      <c r="ER23" s="61"/>
      <c r="ES23" s="61"/>
      <c r="ET23" s="61"/>
      <c r="EU23" s="61"/>
      <c r="EV23" s="61"/>
      <c r="EW23" s="61"/>
      <c r="EX23" s="61"/>
      <c r="EY23" s="61"/>
      <c r="EZ23" s="61"/>
      <c r="FA23" s="61"/>
      <c r="FB23" s="61"/>
      <c r="FC23" s="61"/>
      <c r="FD23" s="61"/>
      <c r="FE23" s="61"/>
    </row>
    <row r="24" spans="1:161" s="9" customFormat="1" ht="39.75" customHeight="1" x14ac:dyDescent="0.2">
      <c r="A24" s="10"/>
      <c r="B24" s="17"/>
      <c r="C24" s="17"/>
      <c r="D24" s="17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8"/>
      <c r="R24" s="10"/>
      <c r="S24" s="19" t="s">
        <v>14</v>
      </c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  <c r="AE24" s="19"/>
      <c r="AF24" s="19"/>
      <c r="AG24" s="19"/>
      <c r="AH24" s="19"/>
      <c r="AI24" s="20"/>
      <c r="AJ24" s="16"/>
      <c r="AK24" s="16"/>
      <c r="AL24" s="16"/>
      <c r="AM24" s="16"/>
      <c r="AN24" s="16"/>
      <c r="AO24" s="16"/>
      <c r="AP24" s="16"/>
      <c r="AQ24" s="16"/>
      <c r="AR24" s="16"/>
      <c r="AS24" s="16"/>
      <c r="AT24" s="16"/>
      <c r="AU24" s="16"/>
      <c r="AV24" s="16"/>
      <c r="AW24" s="16"/>
      <c r="AX24" s="16"/>
      <c r="AY24" s="16"/>
      <c r="AZ24" s="16"/>
      <c r="BA24" s="16"/>
      <c r="BB24" s="16"/>
      <c r="BC24" s="16"/>
      <c r="BD24" s="16"/>
      <c r="BE24" s="16"/>
      <c r="BF24" s="16"/>
      <c r="BG24" s="16"/>
      <c r="BH24" s="16"/>
      <c r="BI24" s="16"/>
      <c r="BJ24" s="16"/>
      <c r="BK24" s="16"/>
      <c r="BL24" s="16"/>
      <c r="BM24" s="16"/>
      <c r="BN24" s="16"/>
      <c r="BO24" s="16"/>
      <c r="BP24" s="16"/>
      <c r="BQ24" s="16"/>
      <c r="BR24" s="16"/>
      <c r="BS24" s="16"/>
      <c r="BT24" s="16"/>
      <c r="BU24" s="16"/>
      <c r="BV24" s="16"/>
      <c r="BW24" s="16"/>
      <c r="BX24" s="16"/>
      <c r="BY24" s="16"/>
      <c r="BZ24" s="16"/>
      <c r="CA24" s="16"/>
      <c r="CB24" s="16"/>
      <c r="CC24" s="16"/>
      <c r="CD24" s="16"/>
      <c r="CE24" s="16"/>
      <c r="CF24" s="16"/>
      <c r="CG24" s="16"/>
      <c r="CH24" s="16"/>
      <c r="CI24" s="16"/>
      <c r="CJ24" s="16"/>
      <c r="CK24" s="16"/>
      <c r="CL24" s="16"/>
      <c r="CM24" s="16"/>
      <c r="CN24" s="16"/>
      <c r="CO24" s="16"/>
      <c r="CP24" s="16"/>
      <c r="CQ24" s="16"/>
      <c r="CR24" s="16"/>
      <c r="CS24" s="16"/>
      <c r="CT24" s="16"/>
      <c r="CU24" s="16"/>
      <c r="CV24" s="16"/>
      <c r="CW24" s="16"/>
      <c r="CX24" s="16"/>
      <c r="CY24" s="16"/>
      <c r="CZ24" s="16"/>
      <c r="DA24" s="16"/>
      <c r="DB24" s="16"/>
      <c r="DC24" s="16"/>
      <c r="DD24" s="16"/>
      <c r="DE24" s="16"/>
      <c r="DF24" s="16"/>
      <c r="DG24" s="16"/>
      <c r="DH24" s="16"/>
      <c r="DI24" s="16"/>
      <c r="DJ24" s="16"/>
      <c r="DK24" s="16"/>
      <c r="DL24" s="16"/>
      <c r="DM24" s="16"/>
      <c r="DN24" s="16"/>
      <c r="DO24" s="16"/>
      <c r="DP24" s="16"/>
      <c r="DQ24" s="16"/>
      <c r="DR24" s="16"/>
      <c r="DS24" s="16"/>
      <c r="DT24" s="16"/>
      <c r="DU24" s="16"/>
      <c r="DV24" s="16"/>
      <c r="DW24" s="16"/>
      <c r="DX24" s="16"/>
      <c r="DY24" s="16"/>
      <c r="DZ24" s="16"/>
      <c r="EA24" s="16"/>
      <c r="EB24" s="16"/>
      <c r="EC24" s="16"/>
      <c r="ED24" s="16"/>
      <c r="EE24" s="16"/>
      <c r="EF24" s="16"/>
      <c r="EG24" s="16"/>
      <c r="EH24" s="16"/>
      <c r="EI24" s="16"/>
      <c r="EJ24" s="16"/>
      <c r="EK24" s="16"/>
      <c r="EL24" s="16"/>
      <c r="EM24" s="16"/>
      <c r="EN24" s="16"/>
      <c r="EO24" s="16"/>
      <c r="EP24" s="16"/>
      <c r="EQ24" s="16"/>
      <c r="ER24" s="16"/>
      <c r="ES24" s="16"/>
      <c r="ET24" s="16"/>
      <c r="EU24" s="16"/>
      <c r="EV24" s="16"/>
      <c r="EW24" s="16"/>
      <c r="EX24" s="16"/>
      <c r="EY24" s="16"/>
      <c r="EZ24" s="16"/>
      <c r="FA24" s="16"/>
      <c r="FB24" s="16"/>
      <c r="FC24" s="16"/>
      <c r="FD24" s="16"/>
      <c r="FE24" s="16"/>
    </row>
    <row r="25" spans="1:161" s="9" customFormat="1" ht="53.25" customHeight="1" x14ac:dyDescent="0.2">
      <c r="A25" s="10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8"/>
      <c r="R25" s="10"/>
      <c r="S25" s="19" t="s">
        <v>25</v>
      </c>
      <c r="T25" s="19"/>
      <c r="U25" s="19"/>
      <c r="V25" s="19"/>
      <c r="W25" s="19"/>
      <c r="X25" s="19"/>
      <c r="Y25" s="19"/>
      <c r="Z25" s="19"/>
      <c r="AA25" s="19"/>
      <c r="AB25" s="19"/>
      <c r="AC25" s="19"/>
      <c r="AD25" s="19"/>
      <c r="AE25" s="19"/>
      <c r="AF25" s="19"/>
      <c r="AG25" s="19"/>
      <c r="AH25" s="19"/>
      <c r="AI25" s="20"/>
      <c r="AJ25" s="16"/>
      <c r="AK25" s="16"/>
      <c r="AL25" s="16"/>
      <c r="AM25" s="16"/>
      <c r="AN25" s="16"/>
      <c r="AO25" s="16"/>
      <c r="AP25" s="16"/>
      <c r="AQ25" s="16"/>
      <c r="AR25" s="16"/>
      <c r="AS25" s="16"/>
      <c r="AT25" s="16"/>
      <c r="AU25" s="16"/>
      <c r="AV25" s="16"/>
      <c r="AW25" s="16"/>
      <c r="AX25" s="16"/>
      <c r="AY25" s="16"/>
      <c r="AZ25" s="16"/>
      <c r="BA25" s="16"/>
      <c r="BB25" s="16"/>
      <c r="BC25" s="16"/>
      <c r="BD25" s="16"/>
      <c r="BE25" s="16"/>
      <c r="BF25" s="16"/>
      <c r="BG25" s="16"/>
      <c r="BH25" s="16"/>
      <c r="BI25" s="16"/>
      <c r="BJ25" s="16"/>
      <c r="BK25" s="16"/>
      <c r="BL25" s="16"/>
      <c r="BM25" s="16"/>
      <c r="BN25" s="16"/>
      <c r="BO25" s="16"/>
      <c r="BP25" s="16"/>
      <c r="BQ25" s="16"/>
      <c r="BR25" s="16"/>
      <c r="BS25" s="16"/>
      <c r="BT25" s="16"/>
      <c r="BU25" s="16"/>
      <c r="BV25" s="16"/>
      <c r="BW25" s="16"/>
      <c r="BX25" s="16"/>
      <c r="BY25" s="16"/>
      <c r="BZ25" s="16"/>
      <c r="CA25" s="16"/>
      <c r="CB25" s="16"/>
      <c r="CC25" s="16"/>
      <c r="CD25" s="16"/>
      <c r="CE25" s="16"/>
      <c r="CF25" s="16"/>
      <c r="CG25" s="16"/>
      <c r="CH25" s="16"/>
      <c r="CI25" s="16"/>
      <c r="CJ25" s="16"/>
      <c r="CK25" s="16"/>
      <c r="CL25" s="16"/>
      <c r="CM25" s="16"/>
      <c r="CN25" s="16"/>
      <c r="CO25" s="16"/>
      <c r="CP25" s="16"/>
      <c r="CQ25" s="16"/>
      <c r="CR25" s="16"/>
      <c r="CS25" s="16"/>
      <c r="CT25" s="16"/>
      <c r="CU25" s="16"/>
      <c r="CV25" s="16"/>
      <c r="CW25" s="16"/>
      <c r="CX25" s="16"/>
      <c r="CY25" s="16"/>
      <c r="CZ25" s="16"/>
      <c r="DA25" s="16"/>
      <c r="DB25" s="16"/>
      <c r="DC25" s="16"/>
      <c r="DD25" s="16"/>
      <c r="DE25" s="16"/>
      <c r="DF25" s="16"/>
      <c r="DG25" s="16"/>
      <c r="DH25" s="16"/>
      <c r="DI25" s="16"/>
      <c r="DJ25" s="16"/>
      <c r="DK25" s="16"/>
      <c r="DL25" s="16"/>
      <c r="DM25" s="16"/>
      <c r="DN25" s="16"/>
      <c r="DO25" s="16"/>
      <c r="DP25" s="16"/>
      <c r="DQ25" s="16"/>
      <c r="DR25" s="16"/>
      <c r="DS25" s="16"/>
      <c r="DT25" s="16"/>
      <c r="DU25" s="16"/>
      <c r="DV25" s="16"/>
      <c r="DW25" s="16"/>
      <c r="DX25" s="16"/>
      <c r="DY25" s="16"/>
      <c r="DZ25" s="16"/>
      <c r="EA25" s="16"/>
      <c r="EB25" s="16"/>
      <c r="EC25" s="16"/>
      <c r="ED25" s="16"/>
      <c r="EE25" s="16"/>
      <c r="EF25" s="16"/>
      <c r="EG25" s="16"/>
      <c r="EH25" s="16"/>
      <c r="EI25" s="16"/>
      <c r="EJ25" s="16"/>
      <c r="EK25" s="16"/>
      <c r="EL25" s="16"/>
      <c r="EM25" s="16"/>
      <c r="EN25" s="16"/>
      <c r="EO25" s="16"/>
      <c r="EP25" s="16"/>
      <c r="EQ25" s="16"/>
      <c r="ER25" s="16"/>
      <c r="ES25" s="16"/>
      <c r="ET25" s="16"/>
      <c r="EU25" s="16"/>
      <c r="EV25" s="16"/>
      <c r="EW25" s="16"/>
      <c r="EX25" s="16"/>
      <c r="EY25" s="16"/>
      <c r="EZ25" s="16"/>
      <c r="FA25" s="16"/>
      <c r="FB25" s="16"/>
      <c r="FC25" s="16"/>
      <c r="FD25" s="16"/>
      <c r="FE25" s="16"/>
    </row>
    <row r="26" spans="1:161" s="9" customFormat="1" ht="57" customHeight="1" x14ac:dyDescent="0.2">
      <c r="A26" s="10"/>
      <c r="B26" s="21" t="s">
        <v>26</v>
      </c>
      <c r="C26" s="21"/>
      <c r="D26" s="21"/>
      <c r="E26" s="21"/>
      <c r="F26" s="21"/>
      <c r="G26" s="21"/>
      <c r="H26" s="21"/>
      <c r="I26" s="21"/>
      <c r="J26" s="21"/>
      <c r="K26" s="21"/>
      <c r="L26" s="21"/>
      <c r="M26" s="21"/>
      <c r="N26" s="21"/>
      <c r="O26" s="21"/>
      <c r="P26" s="21"/>
      <c r="Q26" s="22"/>
      <c r="R26" s="10"/>
      <c r="S26" s="19" t="s">
        <v>12</v>
      </c>
      <c r="T26" s="19"/>
      <c r="U26" s="19"/>
      <c r="V26" s="19"/>
      <c r="W26" s="19"/>
      <c r="X26" s="19"/>
      <c r="Y26" s="19"/>
      <c r="Z26" s="19"/>
      <c r="AA26" s="19"/>
      <c r="AB26" s="19"/>
      <c r="AC26" s="19"/>
      <c r="AD26" s="19"/>
      <c r="AE26" s="19"/>
      <c r="AF26" s="19"/>
      <c r="AG26" s="19"/>
      <c r="AH26" s="19"/>
      <c r="AI26" s="20"/>
      <c r="AJ26" s="16"/>
      <c r="AK26" s="16"/>
      <c r="AL26" s="16"/>
      <c r="AM26" s="16"/>
      <c r="AN26" s="16"/>
      <c r="AO26" s="16"/>
      <c r="AP26" s="16"/>
      <c r="AQ26" s="16"/>
      <c r="AR26" s="16"/>
      <c r="AS26" s="16"/>
      <c r="AT26" s="16"/>
      <c r="AU26" s="16"/>
      <c r="AV26" s="16"/>
      <c r="AW26" s="16"/>
      <c r="AX26" s="16"/>
      <c r="AY26" s="16"/>
      <c r="AZ26" s="16"/>
      <c r="BA26" s="16"/>
      <c r="BB26" s="16"/>
      <c r="BC26" s="16"/>
      <c r="BD26" s="16"/>
      <c r="BE26" s="16"/>
      <c r="BF26" s="16"/>
      <c r="BG26" s="16"/>
      <c r="BH26" s="16"/>
      <c r="BI26" s="16"/>
      <c r="BJ26" s="16"/>
      <c r="BK26" s="16"/>
      <c r="BL26" s="16"/>
      <c r="BM26" s="16"/>
      <c r="BN26" s="16"/>
      <c r="BO26" s="16"/>
      <c r="BP26" s="16"/>
      <c r="BQ26" s="16"/>
      <c r="BR26" s="16"/>
      <c r="BS26" s="16"/>
      <c r="BT26" s="16"/>
      <c r="BU26" s="16"/>
      <c r="BV26" s="16"/>
      <c r="BW26" s="16"/>
      <c r="BX26" s="16"/>
      <c r="BY26" s="16"/>
      <c r="BZ26" s="16"/>
      <c r="CA26" s="16"/>
      <c r="CB26" s="16"/>
      <c r="CC26" s="16"/>
      <c r="CD26" s="16"/>
      <c r="CE26" s="16"/>
      <c r="CF26" s="16"/>
      <c r="CG26" s="16"/>
      <c r="CH26" s="16"/>
      <c r="CI26" s="16"/>
      <c r="CJ26" s="16"/>
      <c r="CK26" s="16"/>
      <c r="CL26" s="16"/>
      <c r="CM26" s="16"/>
      <c r="CN26" s="16"/>
      <c r="CO26" s="16"/>
      <c r="CP26" s="16"/>
      <c r="CQ26" s="16"/>
      <c r="CR26" s="16"/>
      <c r="CS26" s="16"/>
      <c r="CT26" s="16"/>
      <c r="CU26" s="16"/>
      <c r="CV26" s="16"/>
      <c r="CW26" s="16"/>
      <c r="CX26" s="16"/>
      <c r="CY26" s="16"/>
      <c r="CZ26" s="16"/>
      <c r="DA26" s="16"/>
      <c r="DB26" s="16"/>
      <c r="DC26" s="16"/>
      <c r="DD26" s="16"/>
      <c r="DE26" s="16"/>
      <c r="DF26" s="16"/>
      <c r="DG26" s="16"/>
      <c r="DH26" s="16"/>
      <c r="DI26" s="16"/>
      <c r="DJ26" s="16"/>
      <c r="DK26" s="16"/>
      <c r="DL26" s="16"/>
      <c r="DM26" s="16"/>
      <c r="DN26" s="16"/>
      <c r="DO26" s="16"/>
      <c r="DP26" s="16"/>
      <c r="DQ26" s="16"/>
      <c r="DR26" s="16"/>
      <c r="DS26" s="16"/>
      <c r="DT26" s="16"/>
      <c r="DU26" s="16"/>
      <c r="DV26" s="16"/>
      <c r="DW26" s="16"/>
      <c r="DX26" s="16"/>
      <c r="DY26" s="16"/>
      <c r="DZ26" s="16"/>
      <c r="EA26" s="16"/>
      <c r="EB26" s="16"/>
      <c r="EC26" s="16"/>
      <c r="ED26" s="16"/>
      <c r="EE26" s="16"/>
      <c r="EF26" s="16"/>
      <c r="EG26" s="16"/>
      <c r="EH26" s="16"/>
      <c r="EI26" s="16"/>
      <c r="EJ26" s="16"/>
      <c r="EK26" s="16"/>
      <c r="EL26" s="16"/>
      <c r="EM26" s="16"/>
      <c r="EN26" s="16"/>
      <c r="EO26" s="16"/>
      <c r="EP26" s="16"/>
      <c r="EQ26" s="16"/>
      <c r="ER26" s="16"/>
      <c r="ES26" s="16"/>
      <c r="ET26" s="16"/>
      <c r="EU26" s="16"/>
      <c r="EV26" s="16"/>
      <c r="EW26" s="16"/>
      <c r="EX26" s="16"/>
      <c r="EY26" s="16"/>
      <c r="EZ26" s="16"/>
      <c r="FA26" s="16"/>
      <c r="FB26" s="16"/>
      <c r="FC26" s="16"/>
      <c r="FD26" s="16"/>
      <c r="FE26" s="16"/>
    </row>
    <row r="27" spans="1:161" s="9" customFormat="1" ht="39.75" customHeight="1" x14ac:dyDescent="0.2">
      <c r="A27" s="10"/>
      <c r="B27" s="17"/>
      <c r="C27" s="17"/>
      <c r="D27" s="17"/>
      <c r="E27" s="17"/>
      <c r="F27" s="17"/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8"/>
      <c r="R27" s="10"/>
      <c r="S27" s="19" t="s">
        <v>13</v>
      </c>
      <c r="T27" s="19"/>
      <c r="U27" s="19"/>
      <c r="V27" s="19"/>
      <c r="W27" s="19"/>
      <c r="X27" s="19"/>
      <c r="Y27" s="19"/>
      <c r="Z27" s="19"/>
      <c r="AA27" s="19"/>
      <c r="AB27" s="19"/>
      <c r="AC27" s="19"/>
      <c r="AD27" s="19"/>
      <c r="AE27" s="19"/>
      <c r="AF27" s="19"/>
      <c r="AG27" s="19"/>
      <c r="AH27" s="19"/>
      <c r="AI27" s="20"/>
      <c r="AJ27" s="16"/>
      <c r="AK27" s="16"/>
      <c r="AL27" s="16"/>
      <c r="AM27" s="16"/>
      <c r="AN27" s="16"/>
      <c r="AO27" s="16"/>
      <c r="AP27" s="16"/>
      <c r="AQ27" s="16"/>
      <c r="AR27" s="16"/>
      <c r="AS27" s="16"/>
      <c r="AT27" s="16"/>
      <c r="AU27" s="16"/>
      <c r="AV27" s="16"/>
      <c r="AW27" s="16"/>
      <c r="AX27" s="16"/>
      <c r="AY27" s="16"/>
      <c r="AZ27" s="16"/>
      <c r="BA27" s="16"/>
      <c r="BB27" s="16"/>
      <c r="BC27" s="16"/>
      <c r="BD27" s="16"/>
      <c r="BE27" s="16"/>
      <c r="BF27" s="16"/>
      <c r="BG27" s="16"/>
      <c r="BH27" s="16"/>
      <c r="BI27" s="16"/>
      <c r="BJ27" s="16"/>
      <c r="BK27" s="16"/>
      <c r="BL27" s="16"/>
      <c r="BM27" s="16"/>
      <c r="BN27" s="16"/>
      <c r="BO27" s="16"/>
      <c r="BP27" s="16"/>
      <c r="BQ27" s="16"/>
      <c r="BR27" s="16"/>
      <c r="BS27" s="16"/>
      <c r="BT27" s="16"/>
      <c r="BU27" s="16"/>
      <c r="BV27" s="16"/>
      <c r="BW27" s="16"/>
      <c r="BX27" s="16"/>
      <c r="BY27" s="16"/>
      <c r="BZ27" s="16"/>
      <c r="CA27" s="16"/>
      <c r="CB27" s="16"/>
      <c r="CC27" s="16"/>
      <c r="CD27" s="16"/>
      <c r="CE27" s="16"/>
      <c r="CF27" s="16"/>
      <c r="CG27" s="16"/>
      <c r="CH27" s="16"/>
      <c r="CI27" s="16"/>
      <c r="CJ27" s="16"/>
      <c r="CK27" s="16"/>
      <c r="CL27" s="16"/>
      <c r="CM27" s="16"/>
      <c r="CN27" s="16"/>
      <c r="CO27" s="16"/>
      <c r="CP27" s="16"/>
      <c r="CQ27" s="16"/>
      <c r="CR27" s="16"/>
      <c r="CS27" s="16"/>
      <c r="CT27" s="16"/>
      <c r="CU27" s="16"/>
      <c r="CV27" s="16"/>
      <c r="CW27" s="16"/>
      <c r="CX27" s="16"/>
      <c r="CY27" s="16"/>
      <c r="CZ27" s="16"/>
      <c r="DA27" s="16"/>
      <c r="DB27" s="16"/>
      <c r="DC27" s="16"/>
      <c r="DD27" s="16"/>
      <c r="DE27" s="16"/>
      <c r="DF27" s="16"/>
      <c r="DG27" s="16"/>
      <c r="DH27" s="16"/>
      <c r="DI27" s="16"/>
      <c r="DJ27" s="16"/>
      <c r="DK27" s="16"/>
      <c r="DL27" s="16"/>
      <c r="DM27" s="16"/>
      <c r="DN27" s="16"/>
      <c r="DO27" s="16"/>
      <c r="DP27" s="16"/>
      <c r="DQ27" s="16"/>
      <c r="DR27" s="16"/>
      <c r="DS27" s="16"/>
      <c r="DT27" s="16"/>
      <c r="DU27" s="16"/>
      <c r="DV27" s="16"/>
      <c r="DW27" s="16"/>
      <c r="DX27" s="16"/>
      <c r="DY27" s="16"/>
      <c r="DZ27" s="16"/>
      <c r="EA27" s="16"/>
      <c r="EB27" s="16"/>
      <c r="EC27" s="16"/>
      <c r="ED27" s="16"/>
      <c r="EE27" s="16"/>
      <c r="EF27" s="16"/>
      <c r="EG27" s="16"/>
      <c r="EH27" s="16"/>
      <c r="EI27" s="16"/>
      <c r="EJ27" s="16"/>
      <c r="EK27" s="16"/>
      <c r="EL27" s="16"/>
      <c r="EM27" s="16"/>
      <c r="EN27" s="16"/>
      <c r="EO27" s="16"/>
      <c r="EP27" s="16"/>
      <c r="EQ27" s="16"/>
      <c r="ER27" s="16"/>
      <c r="ES27" s="16"/>
      <c r="ET27" s="16"/>
      <c r="EU27" s="16"/>
      <c r="EV27" s="16"/>
      <c r="EW27" s="16"/>
      <c r="EX27" s="16"/>
      <c r="EY27" s="16"/>
      <c r="EZ27" s="16"/>
      <c r="FA27" s="16"/>
      <c r="FB27" s="16"/>
      <c r="FC27" s="16"/>
      <c r="FD27" s="16"/>
      <c r="FE27" s="16"/>
    </row>
    <row r="28" spans="1:161" s="9" customFormat="1" ht="39.75" customHeight="1" x14ac:dyDescent="0.2">
      <c r="A28" s="10"/>
      <c r="B28" s="17"/>
      <c r="C28" s="17"/>
      <c r="D28" s="17"/>
      <c r="E28" s="17"/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8"/>
      <c r="R28" s="10"/>
      <c r="S28" s="19" t="s">
        <v>14</v>
      </c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20"/>
      <c r="AJ28" s="16"/>
      <c r="AK28" s="16"/>
      <c r="AL28" s="16"/>
      <c r="AM28" s="16"/>
      <c r="AN28" s="16"/>
      <c r="AO28" s="16"/>
      <c r="AP28" s="16"/>
      <c r="AQ28" s="16"/>
      <c r="AR28" s="16"/>
      <c r="AS28" s="16"/>
      <c r="AT28" s="16"/>
      <c r="AU28" s="16"/>
      <c r="AV28" s="16"/>
      <c r="AW28" s="16"/>
      <c r="AX28" s="16"/>
      <c r="AY28" s="16"/>
      <c r="AZ28" s="16"/>
      <c r="BA28" s="16"/>
      <c r="BB28" s="16"/>
      <c r="BC28" s="16"/>
      <c r="BD28" s="16"/>
      <c r="BE28" s="16"/>
      <c r="BF28" s="16"/>
      <c r="BG28" s="16"/>
      <c r="BH28" s="16"/>
      <c r="BI28" s="16"/>
      <c r="BJ28" s="16"/>
      <c r="BK28" s="16"/>
      <c r="BL28" s="16"/>
      <c r="BM28" s="16"/>
      <c r="BN28" s="16"/>
      <c r="BO28" s="16"/>
      <c r="BP28" s="16"/>
      <c r="BQ28" s="16"/>
      <c r="BR28" s="16"/>
      <c r="BS28" s="16"/>
      <c r="BT28" s="16"/>
      <c r="BU28" s="16"/>
      <c r="BV28" s="16"/>
      <c r="BW28" s="16"/>
      <c r="BX28" s="16"/>
      <c r="BY28" s="16"/>
      <c r="BZ28" s="16"/>
      <c r="CA28" s="16"/>
      <c r="CB28" s="16"/>
      <c r="CC28" s="16"/>
      <c r="CD28" s="16"/>
      <c r="CE28" s="16"/>
      <c r="CF28" s="16"/>
      <c r="CG28" s="16"/>
      <c r="CH28" s="16"/>
      <c r="CI28" s="16"/>
      <c r="CJ28" s="16"/>
      <c r="CK28" s="16"/>
      <c r="CL28" s="16"/>
      <c r="CM28" s="16"/>
      <c r="CN28" s="16"/>
      <c r="CO28" s="16"/>
      <c r="CP28" s="16"/>
      <c r="CQ28" s="16"/>
      <c r="CR28" s="16"/>
      <c r="CS28" s="16"/>
      <c r="CT28" s="16"/>
      <c r="CU28" s="16"/>
      <c r="CV28" s="16"/>
      <c r="CW28" s="16"/>
      <c r="CX28" s="16"/>
      <c r="CY28" s="16"/>
      <c r="CZ28" s="16"/>
      <c r="DA28" s="16"/>
      <c r="DB28" s="16"/>
      <c r="DC28" s="16"/>
      <c r="DD28" s="16"/>
      <c r="DE28" s="16"/>
      <c r="DF28" s="16"/>
      <c r="DG28" s="16"/>
      <c r="DH28" s="16"/>
      <c r="DI28" s="16"/>
      <c r="DJ28" s="16"/>
      <c r="DK28" s="16"/>
      <c r="DL28" s="16"/>
      <c r="DM28" s="16"/>
      <c r="DN28" s="16"/>
      <c r="DO28" s="16"/>
      <c r="DP28" s="16"/>
      <c r="DQ28" s="16"/>
      <c r="DR28" s="16"/>
      <c r="DS28" s="16"/>
      <c r="DT28" s="16"/>
      <c r="DU28" s="16"/>
      <c r="DV28" s="16"/>
      <c r="DW28" s="16"/>
      <c r="DX28" s="16"/>
      <c r="DY28" s="16"/>
      <c r="DZ28" s="16"/>
      <c r="EA28" s="16"/>
      <c r="EB28" s="16"/>
      <c r="EC28" s="16"/>
      <c r="ED28" s="16"/>
      <c r="EE28" s="16"/>
      <c r="EF28" s="16"/>
      <c r="EG28" s="16"/>
      <c r="EH28" s="16"/>
      <c r="EI28" s="16"/>
      <c r="EJ28" s="16"/>
      <c r="EK28" s="16"/>
      <c r="EL28" s="16"/>
      <c r="EM28" s="16"/>
      <c r="EN28" s="16"/>
      <c r="EO28" s="16"/>
      <c r="EP28" s="16"/>
      <c r="EQ28" s="16"/>
      <c r="ER28" s="16"/>
      <c r="ES28" s="16"/>
      <c r="ET28" s="16"/>
      <c r="EU28" s="16"/>
      <c r="EV28" s="16"/>
      <c r="EW28" s="16"/>
      <c r="EX28" s="16"/>
      <c r="EY28" s="16"/>
      <c r="EZ28" s="16"/>
      <c r="FA28" s="16"/>
      <c r="FB28" s="16"/>
      <c r="FC28" s="16"/>
      <c r="FD28" s="16"/>
      <c r="FE28" s="16"/>
    </row>
    <row r="29" spans="1:161" s="9" customFormat="1" ht="53.25" customHeight="1" x14ac:dyDescent="0.2">
      <c r="A29" s="10"/>
      <c r="B29" s="17"/>
      <c r="C29" s="17"/>
      <c r="D29" s="17"/>
      <c r="E29" s="17"/>
      <c r="F29" s="17"/>
      <c r="G29" s="17"/>
      <c r="H29" s="17"/>
      <c r="I29" s="17"/>
      <c r="J29" s="17"/>
      <c r="K29" s="17"/>
      <c r="L29" s="17"/>
      <c r="M29" s="17"/>
      <c r="N29" s="17"/>
      <c r="O29" s="17"/>
      <c r="P29" s="17"/>
      <c r="Q29" s="18"/>
      <c r="R29" s="10"/>
      <c r="S29" s="19" t="s">
        <v>25</v>
      </c>
      <c r="T29" s="19"/>
      <c r="U29" s="19"/>
      <c r="V29" s="19"/>
      <c r="W29" s="19"/>
      <c r="X29" s="19"/>
      <c r="Y29" s="19"/>
      <c r="Z29" s="19"/>
      <c r="AA29" s="19"/>
      <c r="AB29" s="19"/>
      <c r="AC29" s="19"/>
      <c r="AD29" s="19"/>
      <c r="AE29" s="19"/>
      <c r="AF29" s="19"/>
      <c r="AG29" s="19"/>
      <c r="AH29" s="19"/>
      <c r="AI29" s="20"/>
      <c r="AJ29" s="16"/>
      <c r="AK29" s="16"/>
      <c r="AL29" s="16"/>
      <c r="AM29" s="16"/>
      <c r="AN29" s="16"/>
      <c r="AO29" s="16"/>
      <c r="AP29" s="16"/>
      <c r="AQ29" s="16"/>
      <c r="AR29" s="16"/>
      <c r="AS29" s="16"/>
      <c r="AT29" s="16"/>
      <c r="AU29" s="16"/>
      <c r="AV29" s="16"/>
      <c r="AW29" s="16"/>
      <c r="AX29" s="16"/>
      <c r="AY29" s="16"/>
      <c r="AZ29" s="16"/>
      <c r="BA29" s="16"/>
      <c r="BB29" s="16"/>
      <c r="BC29" s="16"/>
      <c r="BD29" s="16"/>
      <c r="BE29" s="16"/>
      <c r="BF29" s="16"/>
      <c r="BG29" s="16"/>
      <c r="BH29" s="16"/>
      <c r="BI29" s="16"/>
      <c r="BJ29" s="16"/>
      <c r="BK29" s="16"/>
      <c r="BL29" s="16"/>
      <c r="BM29" s="16"/>
      <c r="BN29" s="16"/>
      <c r="BO29" s="16"/>
      <c r="BP29" s="16"/>
      <c r="BQ29" s="16"/>
      <c r="BR29" s="16"/>
      <c r="BS29" s="16"/>
      <c r="BT29" s="16"/>
      <c r="BU29" s="16"/>
      <c r="BV29" s="16"/>
      <c r="BW29" s="16"/>
      <c r="BX29" s="16"/>
      <c r="BY29" s="16"/>
      <c r="BZ29" s="16"/>
      <c r="CA29" s="16"/>
      <c r="CB29" s="16"/>
      <c r="CC29" s="16"/>
      <c r="CD29" s="16"/>
      <c r="CE29" s="16"/>
      <c r="CF29" s="16"/>
      <c r="CG29" s="16"/>
      <c r="CH29" s="16"/>
      <c r="CI29" s="16"/>
      <c r="CJ29" s="16"/>
      <c r="CK29" s="16"/>
      <c r="CL29" s="16"/>
      <c r="CM29" s="16"/>
      <c r="CN29" s="16"/>
      <c r="CO29" s="16"/>
      <c r="CP29" s="16"/>
      <c r="CQ29" s="16"/>
      <c r="CR29" s="16"/>
      <c r="CS29" s="16"/>
      <c r="CT29" s="16"/>
      <c r="CU29" s="16"/>
      <c r="CV29" s="16"/>
      <c r="CW29" s="16"/>
      <c r="CX29" s="16"/>
      <c r="CY29" s="16"/>
      <c r="CZ29" s="16"/>
      <c r="DA29" s="16"/>
      <c r="DB29" s="16"/>
      <c r="DC29" s="16"/>
      <c r="DD29" s="16"/>
      <c r="DE29" s="16"/>
      <c r="DF29" s="16"/>
      <c r="DG29" s="16"/>
      <c r="DH29" s="16"/>
      <c r="DI29" s="16"/>
      <c r="DJ29" s="16"/>
      <c r="DK29" s="16"/>
      <c r="DL29" s="16"/>
      <c r="DM29" s="16"/>
      <c r="DN29" s="16"/>
      <c r="DO29" s="16"/>
      <c r="DP29" s="16"/>
      <c r="DQ29" s="16"/>
      <c r="DR29" s="16"/>
      <c r="DS29" s="16"/>
      <c r="DT29" s="16"/>
      <c r="DU29" s="16"/>
      <c r="DV29" s="16"/>
      <c r="DW29" s="16"/>
      <c r="DX29" s="16"/>
      <c r="DY29" s="16"/>
      <c r="DZ29" s="16"/>
      <c r="EA29" s="16"/>
      <c r="EB29" s="16"/>
      <c r="EC29" s="16"/>
      <c r="ED29" s="16"/>
      <c r="EE29" s="16"/>
      <c r="EF29" s="16"/>
      <c r="EG29" s="16"/>
      <c r="EH29" s="16"/>
      <c r="EI29" s="16"/>
      <c r="EJ29" s="16"/>
      <c r="EK29" s="16"/>
      <c r="EL29" s="16"/>
      <c r="EM29" s="16"/>
      <c r="EN29" s="16"/>
      <c r="EO29" s="16"/>
      <c r="EP29" s="16"/>
      <c r="EQ29" s="16"/>
      <c r="ER29" s="16"/>
      <c r="ES29" s="16"/>
      <c r="ET29" s="16"/>
      <c r="EU29" s="16"/>
      <c r="EV29" s="16"/>
      <c r="EW29" s="16"/>
      <c r="EX29" s="16"/>
      <c r="EY29" s="16"/>
      <c r="EZ29" s="16"/>
      <c r="FA29" s="16"/>
      <c r="FB29" s="16"/>
      <c r="FC29" s="16"/>
      <c r="FD29" s="16"/>
      <c r="FE29" s="16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4" t="s">
        <v>27</v>
      </c>
      <c r="B32" s="15"/>
      <c r="C32" s="15"/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/>
      <c r="BA32" s="15"/>
      <c r="BB32" s="15"/>
      <c r="BC32" s="15"/>
      <c r="BD32" s="15"/>
      <c r="BE32" s="15"/>
      <c r="BF32" s="15"/>
      <c r="BG32" s="15"/>
      <c r="BH32" s="15"/>
      <c r="BI32" s="15"/>
      <c r="BJ32" s="15"/>
      <c r="BK32" s="15"/>
      <c r="BL32" s="15"/>
      <c r="BM32" s="15"/>
      <c r="BN32" s="15"/>
      <c r="BO32" s="15"/>
      <c r="BP32" s="15"/>
      <c r="BQ32" s="15"/>
      <c r="BR32" s="15"/>
      <c r="BS32" s="15"/>
      <c r="BT32" s="15"/>
      <c r="BU32" s="15"/>
      <c r="BV32" s="15"/>
      <c r="BW32" s="15"/>
      <c r="BX32" s="15"/>
      <c r="BY32" s="15"/>
      <c r="BZ32" s="15"/>
      <c r="CA32" s="15"/>
      <c r="CB32" s="15"/>
      <c r="CC32" s="15"/>
      <c r="CD32" s="15"/>
      <c r="CE32" s="15"/>
      <c r="CF32" s="15"/>
      <c r="CG32" s="15"/>
      <c r="CH32" s="15"/>
      <c r="CI32" s="15"/>
      <c r="CJ32" s="15"/>
      <c r="CK32" s="15"/>
      <c r="CL32" s="15"/>
      <c r="CM32" s="15"/>
      <c r="CN32" s="15"/>
      <c r="CO32" s="15"/>
      <c r="CP32" s="15"/>
      <c r="CQ32" s="15"/>
      <c r="CR32" s="15"/>
      <c r="CS32" s="15"/>
      <c r="CT32" s="15"/>
      <c r="CU32" s="15"/>
      <c r="CV32" s="15"/>
      <c r="CW32" s="15"/>
      <c r="CX32" s="15"/>
      <c r="CY32" s="15"/>
      <c r="CZ32" s="15"/>
      <c r="DA32" s="15"/>
      <c r="DB32" s="15"/>
      <c r="DC32" s="15"/>
      <c r="DD32" s="15"/>
      <c r="DE32" s="15"/>
      <c r="DF32" s="15"/>
      <c r="DG32" s="15"/>
      <c r="DH32" s="15"/>
      <c r="DI32" s="15"/>
      <c r="DJ32" s="15"/>
      <c r="DK32" s="15"/>
      <c r="DL32" s="15"/>
      <c r="DM32" s="15"/>
      <c r="DN32" s="15"/>
      <c r="DO32" s="15"/>
      <c r="DP32" s="15"/>
      <c r="DQ32" s="15"/>
      <c r="DR32" s="15"/>
      <c r="DS32" s="15"/>
      <c r="DT32" s="15"/>
      <c r="DU32" s="15"/>
      <c r="DV32" s="15"/>
      <c r="DW32" s="15"/>
      <c r="DX32" s="15"/>
      <c r="DY32" s="15"/>
      <c r="DZ32" s="15"/>
      <c r="EA32" s="15"/>
      <c r="EB32" s="15"/>
      <c r="EC32" s="15"/>
      <c r="ED32" s="15"/>
      <c r="EE32" s="15"/>
      <c r="EF32" s="15"/>
      <c r="EG32" s="15"/>
      <c r="EH32" s="15"/>
      <c r="EI32" s="15"/>
      <c r="EJ32" s="15"/>
      <c r="EK32" s="15"/>
      <c r="EL32" s="15"/>
      <c r="EM32" s="15"/>
      <c r="EN32" s="15"/>
      <c r="EO32" s="15"/>
      <c r="EP32" s="15"/>
      <c r="EQ32" s="15"/>
      <c r="ER32" s="15"/>
      <c r="ES32" s="15"/>
      <c r="ET32" s="15"/>
      <c r="EU32" s="15"/>
      <c r="EV32" s="15"/>
      <c r="EW32" s="15"/>
      <c r="EX32" s="15"/>
      <c r="EY32" s="15"/>
      <c r="EZ32" s="15"/>
      <c r="FA32" s="15"/>
      <c r="FB32" s="15"/>
      <c r="FC32" s="15"/>
      <c r="FD32" s="15"/>
      <c r="FE32" s="15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zoomScaleNormal="100" zoomScaleSheetLayoutView="100" workbookViewId="0">
      <selection activeCell="DC24" sqref="DC24:DT24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58" t="s">
        <v>7</v>
      </c>
      <c r="B6" s="58"/>
      <c r="C6" s="58"/>
      <c r="D6" s="58"/>
      <c r="E6" s="58"/>
      <c r="F6" s="58"/>
      <c r="G6" s="58"/>
      <c r="H6" s="58"/>
      <c r="I6" s="58"/>
      <c r="J6" s="58"/>
      <c r="K6" s="58"/>
      <c r="L6" s="58"/>
      <c r="M6" s="58"/>
      <c r="N6" s="58"/>
      <c r="O6" s="58"/>
      <c r="P6" s="58"/>
      <c r="Q6" s="58"/>
      <c r="R6" s="58"/>
      <c r="S6" s="58"/>
      <c r="T6" s="58"/>
      <c r="U6" s="58"/>
      <c r="V6" s="58"/>
      <c r="W6" s="58"/>
      <c r="X6" s="58"/>
      <c r="Y6" s="58"/>
      <c r="Z6" s="58"/>
      <c r="AA6" s="58"/>
      <c r="AB6" s="58"/>
      <c r="AC6" s="58"/>
      <c r="AD6" s="58"/>
      <c r="AE6" s="58"/>
      <c r="AF6" s="58"/>
      <c r="AG6" s="58"/>
      <c r="AH6" s="58"/>
      <c r="AI6" s="58"/>
      <c r="AJ6" s="58"/>
      <c r="AK6" s="58"/>
      <c r="AL6" s="58"/>
      <c r="AM6" s="58"/>
      <c r="AN6" s="58"/>
      <c r="AO6" s="58"/>
      <c r="AP6" s="58"/>
      <c r="AQ6" s="58"/>
      <c r="AR6" s="58"/>
      <c r="AS6" s="58"/>
      <c r="AT6" s="58"/>
      <c r="AU6" s="58"/>
      <c r="AV6" s="58"/>
      <c r="AW6" s="58"/>
      <c r="AX6" s="58"/>
      <c r="AY6" s="58"/>
      <c r="AZ6" s="58"/>
      <c r="BA6" s="58"/>
      <c r="BB6" s="58"/>
      <c r="BC6" s="58"/>
      <c r="BD6" s="58"/>
      <c r="BE6" s="58"/>
      <c r="BF6" s="58"/>
      <c r="BG6" s="58"/>
      <c r="BH6" s="58"/>
      <c r="BI6" s="58"/>
      <c r="BJ6" s="58"/>
      <c r="BK6" s="58"/>
      <c r="BL6" s="58"/>
      <c r="BM6" s="58"/>
      <c r="BN6" s="58"/>
      <c r="BO6" s="58"/>
      <c r="BP6" s="58"/>
      <c r="BQ6" s="58"/>
      <c r="BR6" s="58"/>
      <c r="BS6" s="58"/>
      <c r="BT6" s="58"/>
      <c r="BU6" s="58"/>
      <c r="BV6" s="58"/>
      <c r="BW6" s="58"/>
      <c r="BX6" s="58"/>
      <c r="BY6" s="58"/>
      <c r="BZ6" s="58"/>
      <c r="CA6" s="58"/>
      <c r="CB6" s="58"/>
      <c r="CC6" s="58"/>
      <c r="CD6" s="58"/>
      <c r="CE6" s="58"/>
      <c r="CF6" s="58"/>
      <c r="CG6" s="58"/>
      <c r="CH6" s="58"/>
      <c r="CI6" s="58"/>
      <c r="CJ6" s="58"/>
      <c r="CK6" s="58"/>
      <c r="CL6" s="58"/>
      <c r="CM6" s="58"/>
      <c r="CN6" s="58"/>
      <c r="CO6" s="58"/>
      <c r="CP6" s="58"/>
      <c r="CQ6" s="58"/>
      <c r="CR6" s="58"/>
      <c r="CS6" s="58"/>
      <c r="CT6" s="58"/>
      <c r="CU6" s="58"/>
      <c r="CV6" s="58"/>
      <c r="CW6" s="58"/>
      <c r="CX6" s="58"/>
      <c r="CY6" s="58"/>
      <c r="CZ6" s="58"/>
      <c r="DA6" s="58"/>
      <c r="DB6" s="58"/>
      <c r="DC6" s="58"/>
      <c r="DD6" s="58"/>
      <c r="DE6" s="58"/>
      <c r="DF6" s="58"/>
      <c r="DG6" s="58"/>
      <c r="DH6" s="58"/>
      <c r="DI6" s="58"/>
      <c r="DJ6" s="58"/>
      <c r="DK6" s="58"/>
      <c r="DL6" s="58"/>
      <c r="DM6" s="58"/>
      <c r="DN6" s="58"/>
      <c r="DO6" s="58"/>
      <c r="DP6" s="58"/>
      <c r="DQ6" s="58"/>
      <c r="DR6" s="58"/>
      <c r="DS6" s="58"/>
      <c r="DT6" s="58"/>
      <c r="DU6" s="58"/>
      <c r="DV6" s="58"/>
      <c r="DW6" s="58"/>
      <c r="DX6" s="58"/>
      <c r="DY6" s="58"/>
      <c r="DZ6" s="58"/>
      <c r="EA6" s="58"/>
      <c r="EB6" s="58"/>
      <c r="EC6" s="58"/>
      <c r="ED6" s="58"/>
      <c r="EE6" s="58"/>
      <c r="EF6" s="58"/>
      <c r="EG6" s="58"/>
      <c r="EH6" s="58"/>
      <c r="EI6" s="58"/>
      <c r="EJ6" s="58"/>
      <c r="EK6" s="58"/>
      <c r="EL6" s="58"/>
      <c r="EM6" s="58"/>
      <c r="EN6" s="58"/>
      <c r="EO6" s="58"/>
      <c r="EP6" s="58"/>
      <c r="EQ6" s="58"/>
      <c r="ER6" s="58"/>
      <c r="ES6" s="58"/>
      <c r="ET6" s="58"/>
      <c r="EU6" s="58"/>
      <c r="EV6" s="58"/>
      <c r="EW6" s="58"/>
      <c r="EX6" s="58"/>
      <c r="EY6" s="58"/>
      <c r="EZ6" s="58"/>
      <c r="FA6" s="58"/>
      <c r="FB6" s="58"/>
      <c r="FC6" s="58"/>
      <c r="FD6" s="58"/>
      <c r="FE6" s="58"/>
    </row>
    <row r="7" spans="1:161" s="2" customFormat="1" ht="15.75" customHeight="1" x14ac:dyDescent="0.25">
      <c r="A7" s="58" t="s">
        <v>8</v>
      </c>
      <c r="B7" s="58"/>
      <c r="C7" s="58"/>
      <c r="D7" s="58"/>
      <c r="E7" s="58"/>
      <c r="F7" s="58"/>
      <c r="G7" s="58"/>
      <c r="H7" s="58"/>
      <c r="I7" s="58"/>
      <c r="J7" s="58"/>
      <c r="K7" s="58"/>
      <c r="L7" s="58"/>
      <c r="M7" s="58"/>
      <c r="N7" s="58"/>
      <c r="O7" s="58"/>
      <c r="P7" s="58"/>
      <c r="Q7" s="58"/>
      <c r="R7" s="58"/>
      <c r="S7" s="58"/>
      <c r="T7" s="58"/>
      <c r="U7" s="58"/>
      <c r="V7" s="58"/>
      <c r="W7" s="58"/>
      <c r="X7" s="58"/>
      <c r="Y7" s="58"/>
      <c r="Z7" s="58"/>
      <c r="AA7" s="58"/>
      <c r="AB7" s="58"/>
      <c r="AC7" s="58"/>
      <c r="AD7" s="58"/>
      <c r="AE7" s="58"/>
      <c r="AF7" s="58"/>
      <c r="AG7" s="58"/>
      <c r="AH7" s="58"/>
      <c r="AI7" s="58"/>
      <c r="AJ7" s="58"/>
      <c r="AK7" s="58"/>
      <c r="AL7" s="58"/>
      <c r="AM7" s="58"/>
      <c r="AN7" s="58"/>
      <c r="AO7" s="58"/>
      <c r="AP7" s="58"/>
      <c r="AQ7" s="58"/>
      <c r="AR7" s="58"/>
      <c r="AS7" s="58"/>
      <c r="AT7" s="58"/>
      <c r="AU7" s="58"/>
      <c r="AV7" s="58"/>
      <c r="AW7" s="58"/>
      <c r="AX7" s="58"/>
      <c r="AY7" s="58"/>
      <c r="AZ7" s="58"/>
      <c r="BA7" s="58"/>
      <c r="BB7" s="58"/>
      <c r="BC7" s="58"/>
      <c r="BD7" s="58"/>
      <c r="BE7" s="58"/>
      <c r="BF7" s="58"/>
      <c r="BG7" s="58"/>
      <c r="BH7" s="58"/>
      <c r="BI7" s="58"/>
      <c r="BJ7" s="58"/>
      <c r="BK7" s="58"/>
      <c r="BL7" s="58"/>
      <c r="BM7" s="58"/>
      <c r="BN7" s="58"/>
      <c r="BO7" s="58"/>
      <c r="BP7" s="58"/>
      <c r="BQ7" s="58"/>
      <c r="BR7" s="58"/>
      <c r="BS7" s="58"/>
      <c r="BT7" s="58"/>
      <c r="BU7" s="58"/>
      <c r="BV7" s="58"/>
      <c r="BW7" s="58"/>
      <c r="BX7" s="58"/>
      <c r="BY7" s="58"/>
      <c r="BZ7" s="58"/>
      <c r="CA7" s="58"/>
      <c r="CB7" s="58"/>
      <c r="CC7" s="58"/>
      <c r="CD7" s="58"/>
      <c r="CE7" s="58"/>
      <c r="CF7" s="58"/>
      <c r="CG7" s="58"/>
      <c r="CH7" s="58"/>
      <c r="CI7" s="58"/>
      <c r="CJ7" s="58"/>
      <c r="CK7" s="58"/>
      <c r="CL7" s="58"/>
      <c r="CM7" s="58"/>
      <c r="CN7" s="58"/>
      <c r="CO7" s="58"/>
      <c r="CP7" s="58"/>
      <c r="CQ7" s="58"/>
      <c r="CR7" s="58"/>
      <c r="CS7" s="58"/>
      <c r="CT7" s="58"/>
      <c r="CU7" s="58"/>
      <c r="CV7" s="58"/>
      <c r="CW7" s="58"/>
      <c r="CX7" s="58"/>
      <c r="CY7" s="58"/>
      <c r="CZ7" s="58"/>
      <c r="DA7" s="58"/>
      <c r="DB7" s="58"/>
      <c r="DC7" s="58"/>
      <c r="DD7" s="58"/>
      <c r="DE7" s="58"/>
      <c r="DF7" s="58"/>
      <c r="DG7" s="58"/>
      <c r="DH7" s="58"/>
      <c r="DI7" s="58"/>
      <c r="DJ7" s="58"/>
      <c r="DK7" s="58"/>
      <c r="DL7" s="58"/>
      <c r="DM7" s="58"/>
      <c r="DN7" s="58"/>
      <c r="DO7" s="58"/>
      <c r="DP7" s="58"/>
      <c r="DQ7" s="58"/>
      <c r="DR7" s="58"/>
      <c r="DS7" s="58"/>
      <c r="DT7" s="58"/>
      <c r="DU7" s="58"/>
      <c r="DV7" s="58"/>
      <c r="DW7" s="58"/>
      <c r="DX7" s="58"/>
      <c r="DY7" s="58"/>
      <c r="DZ7" s="58"/>
      <c r="EA7" s="58"/>
      <c r="EB7" s="58"/>
      <c r="EC7" s="58"/>
      <c r="ED7" s="58"/>
      <c r="EE7" s="58"/>
      <c r="EF7" s="58"/>
      <c r="EG7" s="58"/>
      <c r="EH7" s="58"/>
      <c r="EI7" s="58"/>
      <c r="EJ7" s="58"/>
      <c r="EK7" s="58"/>
      <c r="EL7" s="58"/>
      <c r="EM7" s="58"/>
      <c r="EN7" s="58"/>
      <c r="EO7" s="58"/>
      <c r="EP7" s="58"/>
      <c r="EQ7" s="58"/>
      <c r="ER7" s="58"/>
      <c r="ES7" s="58"/>
      <c r="ET7" s="58"/>
      <c r="EU7" s="58"/>
      <c r="EV7" s="58"/>
      <c r="EW7" s="58"/>
      <c r="EX7" s="58"/>
      <c r="EY7" s="58"/>
      <c r="EZ7" s="58"/>
      <c r="FA7" s="58"/>
      <c r="FB7" s="58"/>
      <c r="FC7" s="58"/>
      <c r="FD7" s="58"/>
      <c r="FE7" s="58"/>
    </row>
    <row r="8" spans="1:161" s="2" customFormat="1" ht="15.75" customHeight="1" x14ac:dyDescent="0.25">
      <c r="A8" s="58" t="s">
        <v>9</v>
      </c>
      <c r="B8" s="58"/>
      <c r="C8" s="58"/>
      <c r="D8" s="58"/>
      <c r="E8" s="58"/>
      <c r="F8" s="58"/>
      <c r="G8" s="58"/>
      <c r="H8" s="58"/>
      <c r="I8" s="58"/>
      <c r="J8" s="58"/>
      <c r="K8" s="58"/>
      <c r="L8" s="58"/>
      <c r="M8" s="58"/>
      <c r="N8" s="58"/>
      <c r="O8" s="58"/>
      <c r="P8" s="58"/>
      <c r="Q8" s="58"/>
      <c r="R8" s="58"/>
      <c r="S8" s="58"/>
      <c r="T8" s="58"/>
      <c r="U8" s="58"/>
      <c r="V8" s="58"/>
      <c r="W8" s="58"/>
      <c r="X8" s="58"/>
      <c r="Y8" s="58"/>
      <c r="Z8" s="58"/>
      <c r="AA8" s="58"/>
      <c r="AB8" s="58"/>
      <c r="AC8" s="58"/>
      <c r="AD8" s="58"/>
      <c r="AE8" s="58"/>
      <c r="AF8" s="58"/>
      <c r="AG8" s="58"/>
      <c r="AH8" s="58"/>
      <c r="AI8" s="58"/>
      <c r="AJ8" s="58"/>
      <c r="AK8" s="58"/>
      <c r="AL8" s="58"/>
      <c r="AM8" s="58"/>
      <c r="AN8" s="58"/>
      <c r="AO8" s="58"/>
      <c r="AP8" s="58"/>
      <c r="AQ8" s="58"/>
      <c r="AR8" s="58"/>
      <c r="AS8" s="58"/>
      <c r="AT8" s="58"/>
      <c r="AU8" s="58"/>
      <c r="AV8" s="58"/>
      <c r="AW8" s="58"/>
      <c r="AX8" s="58"/>
      <c r="AY8" s="58"/>
      <c r="AZ8" s="58"/>
      <c r="BA8" s="58"/>
      <c r="BB8" s="58"/>
      <c r="BC8" s="58"/>
      <c r="BD8" s="58"/>
      <c r="BE8" s="58"/>
      <c r="BF8" s="58"/>
      <c r="BG8" s="58"/>
      <c r="BH8" s="58"/>
      <c r="BI8" s="58"/>
      <c r="BJ8" s="58"/>
      <c r="BK8" s="58"/>
      <c r="BL8" s="58"/>
      <c r="BM8" s="58"/>
      <c r="BN8" s="58"/>
      <c r="BO8" s="58"/>
      <c r="BP8" s="58"/>
      <c r="BQ8" s="58"/>
      <c r="BR8" s="58"/>
      <c r="BS8" s="58"/>
      <c r="BT8" s="58"/>
      <c r="BU8" s="58"/>
      <c r="BV8" s="58"/>
      <c r="BW8" s="58"/>
      <c r="BX8" s="58"/>
      <c r="BY8" s="58"/>
      <c r="BZ8" s="58"/>
      <c r="CA8" s="58"/>
      <c r="CB8" s="58"/>
      <c r="CC8" s="58"/>
      <c r="CD8" s="58"/>
      <c r="CE8" s="58"/>
      <c r="CF8" s="58"/>
      <c r="CG8" s="58"/>
      <c r="CH8" s="58"/>
      <c r="CI8" s="58"/>
      <c r="CJ8" s="58"/>
      <c r="CK8" s="58"/>
      <c r="CL8" s="58"/>
      <c r="CM8" s="58"/>
      <c r="CN8" s="58"/>
      <c r="CO8" s="58"/>
      <c r="CP8" s="58"/>
      <c r="CQ8" s="58"/>
      <c r="CR8" s="58"/>
      <c r="CS8" s="58"/>
      <c r="CT8" s="58"/>
      <c r="CU8" s="58"/>
      <c r="CV8" s="58"/>
      <c r="CW8" s="58"/>
      <c r="CX8" s="58"/>
      <c r="CY8" s="58"/>
      <c r="CZ8" s="58"/>
      <c r="DA8" s="58"/>
      <c r="DB8" s="58"/>
      <c r="DC8" s="58"/>
      <c r="DD8" s="58"/>
      <c r="DE8" s="58"/>
      <c r="DF8" s="58"/>
      <c r="DG8" s="58"/>
      <c r="DH8" s="58"/>
      <c r="DI8" s="58"/>
      <c r="DJ8" s="58"/>
      <c r="DK8" s="58"/>
      <c r="DL8" s="58"/>
      <c r="DM8" s="58"/>
      <c r="DN8" s="58"/>
      <c r="DO8" s="58"/>
      <c r="DP8" s="58"/>
      <c r="DQ8" s="58"/>
      <c r="DR8" s="58"/>
      <c r="DS8" s="58"/>
      <c r="DT8" s="58"/>
      <c r="DU8" s="58"/>
      <c r="DV8" s="58"/>
      <c r="DW8" s="58"/>
      <c r="DX8" s="58"/>
      <c r="DY8" s="58"/>
      <c r="DZ8" s="58"/>
      <c r="EA8" s="58"/>
      <c r="EB8" s="58"/>
      <c r="EC8" s="58"/>
      <c r="ED8" s="58"/>
      <c r="EE8" s="58"/>
      <c r="EF8" s="58"/>
      <c r="EG8" s="58"/>
      <c r="EH8" s="58"/>
      <c r="EI8" s="58"/>
      <c r="EJ8" s="58"/>
      <c r="EK8" s="58"/>
      <c r="EL8" s="58"/>
      <c r="EM8" s="58"/>
      <c r="EN8" s="58"/>
      <c r="EO8" s="58"/>
      <c r="EP8" s="58"/>
      <c r="EQ8" s="58"/>
      <c r="ER8" s="58"/>
      <c r="ES8" s="58"/>
      <c r="ET8" s="58"/>
      <c r="EU8" s="58"/>
      <c r="EV8" s="58"/>
      <c r="EW8" s="58"/>
      <c r="EX8" s="58"/>
      <c r="EY8" s="58"/>
      <c r="EZ8" s="58"/>
      <c r="FA8" s="58"/>
      <c r="FB8" s="58"/>
      <c r="FC8" s="58"/>
      <c r="FD8" s="58"/>
      <c r="FE8" s="58"/>
    </row>
    <row r="10" spans="1:161" s="2" customFormat="1" ht="15.75" x14ac:dyDescent="0.25">
      <c r="A10" s="59" t="s">
        <v>10</v>
      </c>
      <c r="B10" s="59"/>
      <c r="C10" s="59"/>
      <c r="D10" s="59"/>
      <c r="E10" s="59"/>
      <c r="F10" s="59"/>
      <c r="G10" s="59"/>
      <c r="H10" s="59"/>
      <c r="I10" s="59"/>
      <c r="J10" s="59"/>
      <c r="K10" s="59"/>
      <c r="L10" s="59"/>
      <c r="M10" s="59"/>
      <c r="N10" s="59"/>
      <c r="O10" s="59"/>
      <c r="P10" s="59"/>
      <c r="Q10" s="59"/>
      <c r="R10" s="59"/>
      <c r="S10" s="59"/>
      <c r="T10" s="59"/>
      <c r="U10" s="59"/>
      <c r="V10" s="59"/>
      <c r="W10" s="59"/>
      <c r="X10" s="59"/>
      <c r="Y10" s="59"/>
      <c r="Z10" s="59"/>
      <c r="AA10" s="59"/>
      <c r="AB10" s="59"/>
      <c r="AC10" s="59"/>
      <c r="AD10" s="59"/>
      <c r="AE10" s="59"/>
      <c r="AF10" s="59"/>
      <c r="AG10" s="59"/>
      <c r="AH10" s="59"/>
      <c r="AI10" s="59"/>
      <c r="AJ10" s="59"/>
      <c r="AK10" s="59"/>
      <c r="AL10" s="59"/>
      <c r="AM10" s="59"/>
      <c r="AN10" s="59"/>
      <c r="AO10" s="59"/>
      <c r="AP10" s="59"/>
      <c r="AQ10" s="59"/>
      <c r="AR10" s="59"/>
      <c r="AS10" s="59"/>
      <c r="AT10" s="59"/>
      <c r="AU10" s="59"/>
      <c r="AV10" s="59"/>
      <c r="AW10" s="59"/>
      <c r="AX10" s="59"/>
      <c r="AY10" s="59"/>
      <c r="AZ10" s="59"/>
      <c r="BA10" s="59"/>
      <c r="BB10" s="59"/>
      <c r="BC10" s="59"/>
      <c r="BD10" s="59"/>
      <c r="BE10" s="59"/>
      <c r="BF10" s="59"/>
      <c r="BG10" s="59"/>
      <c r="BH10" s="59"/>
      <c r="BI10" s="59"/>
      <c r="BJ10" s="59"/>
      <c r="BK10" s="59"/>
      <c r="BL10" s="59"/>
      <c r="BM10" s="59"/>
      <c r="BN10" s="59"/>
      <c r="BO10" s="59"/>
      <c r="BP10" s="59"/>
      <c r="BQ10" s="59"/>
      <c r="BR10" s="59"/>
      <c r="BS10" s="59"/>
      <c r="BT10" s="59"/>
      <c r="BU10" s="59"/>
      <c r="BV10" s="59"/>
      <c r="BW10" s="59"/>
      <c r="BX10" s="59"/>
      <c r="BY10" s="59"/>
      <c r="BZ10" s="59"/>
      <c r="CA10" s="59"/>
      <c r="CB10" s="59"/>
      <c r="CC10" s="59"/>
      <c r="CD10" s="59"/>
      <c r="CE10" s="59"/>
      <c r="CF10" s="59"/>
      <c r="CG10" s="59"/>
      <c r="CH10" s="59"/>
      <c r="CI10" s="59"/>
      <c r="CJ10" s="59"/>
      <c r="CK10" s="59"/>
      <c r="CL10" s="59"/>
      <c r="CM10" s="59"/>
      <c r="CN10" s="59"/>
      <c r="CO10" s="59"/>
      <c r="CP10" s="59"/>
      <c r="CQ10" s="59"/>
      <c r="CR10" s="59"/>
      <c r="CS10" s="59"/>
      <c r="CT10" s="59"/>
      <c r="CU10" s="59"/>
      <c r="CV10" s="59"/>
      <c r="CW10" s="59"/>
      <c r="CX10" s="59"/>
      <c r="CY10" s="59"/>
      <c r="CZ10" s="59"/>
      <c r="DA10" s="59"/>
      <c r="DB10" s="59"/>
      <c r="DC10" s="59"/>
      <c r="DD10" s="59"/>
      <c r="DE10" s="59"/>
      <c r="DF10" s="59"/>
      <c r="DG10" s="59"/>
      <c r="DH10" s="59"/>
      <c r="DI10" s="59"/>
      <c r="DJ10" s="59"/>
      <c r="DK10" s="59"/>
      <c r="DL10" s="59"/>
      <c r="DM10" s="59"/>
      <c r="DN10" s="59"/>
      <c r="DO10" s="59"/>
      <c r="DP10" s="59"/>
      <c r="DQ10" s="59"/>
      <c r="DR10" s="59"/>
      <c r="DS10" s="59"/>
      <c r="DT10" s="59"/>
      <c r="DU10" s="59"/>
      <c r="DV10" s="59"/>
      <c r="DW10" s="59"/>
      <c r="DX10" s="59"/>
      <c r="DY10" s="59"/>
      <c r="DZ10" s="59"/>
      <c r="EA10" s="59"/>
      <c r="EB10" s="59"/>
      <c r="EC10" s="59"/>
      <c r="ED10" s="59"/>
      <c r="EE10" s="59"/>
      <c r="EF10" s="59"/>
      <c r="EG10" s="59"/>
      <c r="EH10" s="59"/>
      <c r="EI10" s="59"/>
      <c r="EJ10" s="59"/>
      <c r="EK10" s="59"/>
      <c r="EL10" s="59"/>
      <c r="EM10" s="59"/>
      <c r="EN10" s="59"/>
      <c r="EO10" s="59"/>
      <c r="EP10" s="59"/>
      <c r="EQ10" s="59"/>
      <c r="ER10" s="59"/>
      <c r="ES10" s="59"/>
      <c r="ET10" s="59"/>
      <c r="EU10" s="59"/>
      <c r="EV10" s="59"/>
      <c r="EW10" s="59"/>
      <c r="EX10" s="59"/>
      <c r="EY10" s="59"/>
      <c r="EZ10" s="59"/>
      <c r="FA10" s="59"/>
      <c r="FB10" s="59"/>
      <c r="FC10" s="59"/>
      <c r="FD10" s="59"/>
      <c r="FE10" s="59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60" t="s">
        <v>30</v>
      </c>
      <c r="AC12" s="60"/>
      <c r="AD12" s="60"/>
      <c r="AE12" s="60"/>
      <c r="AF12" s="60"/>
      <c r="AG12" s="60"/>
      <c r="AH12" s="60"/>
      <c r="AI12" s="60"/>
      <c r="AJ12" s="60"/>
      <c r="AK12" s="60"/>
      <c r="AL12" s="60"/>
      <c r="AM12" s="60"/>
      <c r="AN12" s="60"/>
      <c r="AO12" s="60"/>
      <c r="AP12" s="60"/>
      <c r="AQ12" s="60"/>
      <c r="AR12" s="60"/>
      <c r="AS12" s="60"/>
      <c r="AT12" s="60"/>
      <c r="AU12" s="60"/>
      <c r="AV12" s="60"/>
      <c r="AW12" s="60"/>
      <c r="AX12" s="60"/>
      <c r="AY12" s="60"/>
      <c r="AZ12" s="60"/>
      <c r="BA12" s="60"/>
      <c r="BB12" s="60"/>
      <c r="BC12" s="60"/>
      <c r="BD12" s="60"/>
      <c r="BE12" s="60"/>
      <c r="BF12" s="60"/>
      <c r="BG12" s="60"/>
      <c r="BH12" s="60"/>
      <c r="BI12" s="60"/>
      <c r="BJ12" s="60"/>
      <c r="BK12" s="60"/>
      <c r="BL12" s="60"/>
      <c r="BM12" s="60"/>
      <c r="BN12" s="60"/>
      <c r="BO12" s="60"/>
      <c r="BP12" s="60"/>
      <c r="BQ12" s="60"/>
      <c r="BR12" s="60"/>
      <c r="BS12" s="60"/>
      <c r="BT12" s="60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60" t="s">
        <v>31</v>
      </c>
      <c r="Z14" s="60"/>
      <c r="AA14" s="60"/>
      <c r="AB14" s="60"/>
      <c r="AC14" s="60"/>
      <c r="AD14" s="60"/>
      <c r="AE14" s="60"/>
      <c r="AF14" s="60"/>
      <c r="AG14" s="60"/>
      <c r="AH14" s="60"/>
      <c r="AI14" s="60"/>
      <c r="AJ14" s="60"/>
      <c r="AK14" s="60"/>
      <c r="AL14" s="60"/>
      <c r="AM14" s="60"/>
      <c r="AN14" s="60"/>
      <c r="AO14" s="60"/>
      <c r="AP14" s="60"/>
      <c r="AQ14" s="60"/>
      <c r="AR14" s="60"/>
      <c r="AS14" s="60"/>
      <c r="AT14" s="60"/>
      <c r="AU14" s="60"/>
      <c r="AV14" s="60"/>
      <c r="AW14" s="60"/>
      <c r="AX14" s="60"/>
      <c r="AY14" s="60"/>
      <c r="AZ14" s="60"/>
      <c r="BA14" s="60"/>
      <c r="BB14" s="60"/>
      <c r="BC14" s="60"/>
      <c r="BD14" s="60"/>
      <c r="BE14" s="60"/>
      <c r="BF14" s="60"/>
      <c r="BG14" s="60"/>
      <c r="BH14" s="60"/>
      <c r="BI14" s="60"/>
      <c r="BJ14" s="60"/>
      <c r="BK14" s="60"/>
      <c r="BL14" s="60"/>
      <c r="BM14" s="60"/>
      <c r="BN14" s="60"/>
      <c r="BO14" s="60"/>
      <c r="BP14" s="60"/>
      <c r="BQ14" s="60"/>
      <c r="BR14" s="60"/>
      <c r="BS14" s="60"/>
      <c r="BT14" s="60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48" t="s">
        <v>58</v>
      </c>
      <c r="U16" s="48"/>
      <c r="V16" s="48"/>
      <c r="W16" s="48"/>
      <c r="X16" s="48"/>
      <c r="Y16" s="48"/>
      <c r="Z16" s="48"/>
      <c r="AA16" s="48"/>
      <c r="AB16" s="48"/>
      <c r="AC16" s="48"/>
      <c r="AD16" s="48"/>
      <c r="AE16" s="48"/>
      <c r="AF16" s="48"/>
      <c r="AG16" s="48"/>
      <c r="AH16" s="48"/>
      <c r="AI16" s="48"/>
      <c r="AJ16" s="48"/>
      <c r="AK16" s="48"/>
      <c r="AL16" s="48"/>
      <c r="AM16" s="48"/>
      <c r="AN16" s="48"/>
      <c r="AO16" s="48"/>
      <c r="AP16" s="48"/>
      <c r="AQ16" s="48"/>
      <c r="AR16" s="48"/>
      <c r="AS16" s="48"/>
      <c r="AT16" s="48"/>
      <c r="AU16" s="48"/>
      <c r="AV16" s="48"/>
      <c r="AW16" s="48"/>
      <c r="AX16" s="48"/>
      <c r="AY16" s="48"/>
      <c r="AZ16" s="48"/>
      <c r="BA16" s="48"/>
      <c r="BB16" s="48"/>
      <c r="BC16" s="48"/>
      <c r="BD16" s="48"/>
      <c r="BE16" s="48"/>
      <c r="BF16" s="48"/>
      <c r="BG16" s="48"/>
      <c r="BH16" s="48"/>
      <c r="BI16" s="48"/>
      <c r="BJ16" s="48"/>
      <c r="BK16" s="48"/>
      <c r="BL16" s="48"/>
      <c r="BM16" s="48"/>
      <c r="BN16" s="48"/>
      <c r="BO16" s="48"/>
      <c r="BP16" s="48"/>
      <c r="BQ16" s="48"/>
      <c r="BR16" s="48"/>
      <c r="BS16" s="48"/>
      <c r="BT16" s="48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49"/>
      <c r="B18" s="50"/>
      <c r="C18" s="50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1"/>
      <c r="R18" s="26"/>
      <c r="S18" s="27"/>
      <c r="T18" s="27"/>
      <c r="U18" s="27"/>
      <c r="V18" s="27"/>
      <c r="W18" s="27"/>
      <c r="X18" s="27"/>
      <c r="Y18" s="27"/>
      <c r="Z18" s="27"/>
      <c r="AA18" s="27"/>
      <c r="AB18" s="27"/>
      <c r="AC18" s="27"/>
      <c r="AD18" s="27"/>
      <c r="AE18" s="27"/>
      <c r="AF18" s="27"/>
      <c r="AG18" s="27"/>
      <c r="AH18" s="27"/>
      <c r="AI18" s="28"/>
      <c r="AJ18" s="26" t="s">
        <v>15</v>
      </c>
      <c r="AK18" s="27"/>
      <c r="AL18" s="27"/>
      <c r="AM18" s="27"/>
      <c r="AN18" s="27"/>
      <c r="AO18" s="27"/>
      <c r="AP18" s="27"/>
      <c r="AQ18" s="27"/>
      <c r="AR18" s="27"/>
      <c r="AS18" s="27"/>
      <c r="AT18" s="27"/>
      <c r="AU18" s="27"/>
      <c r="AV18" s="27"/>
      <c r="AW18" s="27"/>
      <c r="AX18" s="27"/>
      <c r="AY18" s="27"/>
      <c r="AZ18" s="27"/>
      <c r="BA18" s="28"/>
      <c r="BB18" s="35" t="s">
        <v>20</v>
      </c>
      <c r="BC18" s="36"/>
      <c r="BD18" s="36"/>
      <c r="BE18" s="36"/>
      <c r="BF18" s="36"/>
      <c r="BG18" s="36"/>
      <c r="BH18" s="36"/>
      <c r="BI18" s="36"/>
      <c r="BJ18" s="36"/>
      <c r="BK18" s="36"/>
      <c r="BL18" s="36"/>
      <c r="BM18" s="36"/>
      <c r="BN18" s="36"/>
      <c r="BO18" s="36"/>
      <c r="BP18" s="36"/>
      <c r="BQ18" s="36"/>
      <c r="BR18" s="36"/>
      <c r="BS18" s="36"/>
      <c r="BT18" s="36"/>
      <c r="BU18" s="36"/>
      <c r="BV18" s="36"/>
      <c r="BW18" s="36"/>
      <c r="BX18" s="36"/>
      <c r="BY18" s="36"/>
      <c r="BZ18" s="36"/>
      <c r="CA18" s="36"/>
      <c r="CB18" s="36"/>
      <c r="CC18" s="36"/>
      <c r="CD18" s="36"/>
      <c r="CE18" s="36"/>
      <c r="CF18" s="36"/>
      <c r="CG18" s="37"/>
      <c r="CH18" s="26" t="s">
        <v>21</v>
      </c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27"/>
      <c r="CW18" s="27"/>
      <c r="CX18" s="27"/>
      <c r="CY18" s="27"/>
      <c r="CZ18" s="27"/>
      <c r="DA18" s="27"/>
      <c r="DB18" s="28"/>
      <c r="DC18" s="26" t="s">
        <v>22</v>
      </c>
      <c r="DD18" s="27"/>
      <c r="DE18" s="27"/>
      <c r="DF18" s="27"/>
      <c r="DG18" s="27"/>
      <c r="DH18" s="27"/>
      <c r="DI18" s="27"/>
      <c r="DJ18" s="27"/>
      <c r="DK18" s="27"/>
      <c r="DL18" s="27"/>
      <c r="DM18" s="27"/>
      <c r="DN18" s="27"/>
      <c r="DO18" s="27"/>
      <c r="DP18" s="27"/>
      <c r="DQ18" s="27"/>
      <c r="DR18" s="27"/>
      <c r="DS18" s="27"/>
      <c r="DT18" s="28"/>
      <c r="DU18" s="35" t="s">
        <v>23</v>
      </c>
      <c r="DV18" s="36"/>
      <c r="DW18" s="36"/>
      <c r="DX18" s="36"/>
      <c r="DY18" s="36"/>
      <c r="DZ18" s="36"/>
      <c r="EA18" s="36"/>
      <c r="EB18" s="36"/>
      <c r="EC18" s="36"/>
      <c r="ED18" s="36"/>
      <c r="EE18" s="36"/>
      <c r="EF18" s="36"/>
      <c r="EG18" s="36"/>
      <c r="EH18" s="36"/>
      <c r="EI18" s="36"/>
      <c r="EJ18" s="36"/>
      <c r="EK18" s="36"/>
      <c r="EL18" s="36"/>
      <c r="EM18" s="36"/>
      <c r="EN18" s="37"/>
      <c r="EO18" s="26" t="s">
        <v>24</v>
      </c>
      <c r="EP18" s="27"/>
      <c r="EQ18" s="27"/>
      <c r="ER18" s="27"/>
      <c r="ES18" s="27"/>
      <c r="ET18" s="27"/>
      <c r="EU18" s="27"/>
      <c r="EV18" s="27"/>
      <c r="EW18" s="27"/>
      <c r="EX18" s="27"/>
      <c r="EY18" s="27"/>
      <c r="EZ18" s="27"/>
      <c r="FA18" s="27"/>
      <c r="FB18" s="27"/>
      <c r="FC18" s="27"/>
      <c r="FD18" s="27"/>
      <c r="FE18" s="28"/>
    </row>
    <row r="19" spans="1:161" s="9" customFormat="1" ht="15" customHeight="1" x14ac:dyDescent="0.2">
      <c r="A19" s="52"/>
      <c r="B19" s="53"/>
      <c r="C19" s="53"/>
      <c r="D19" s="53"/>
      <c r="E19" s="53"/>
      <c r="F19" s="53"/>
      <c r="G19" s="53"/>
      <c r="H19" s="53"/>
      <c r="I19" s="53"/>
      <c r="J19" s="53"/>
      <c r="K19" s="53"/>
      <c r="L19" s="53"/>
      <c r="M19" s="53"/>
      <c r="N19" s="53"/>
      <c r="O19" s="53"/>
      <c r="P19" s="53"/>
      <c r="Q19" s="54"/>
      <c r="R19" s="29"/>
      <c r="S19" s="30"/>
      <c r="T19" s="30"/>
      <c r="U19" s="30"/>
      <c r="V19" s="30"/>
      <c r="W19" s="30"/>
      <c r="X19" s="30"/>
      <c r="Y19" s="30"/>
      <c r="Z19" s="30"/>
      <c r="AA19" s="30"/>
      <c r="AB19" s="30"/>
      <c r="AC19" s="30"/>
      <c r="AD19" s="30"/>
      <c r="AE19" s="30"/>
      <c r="AF19" s="30"/>
      <c r="AG19" s="30"/>
      <c r="AH19" s="30"/>
      <c r="AI19" s="31"/>
      <c r="AJ19" s="29"/>
      <c r="AK19" s="30"/>
      <c r="AL19" s="30"/>
      <c r="AM19" s="30"/>
      <c r="AN19" s="30"/>
      <c r="AO19" s="30"/>
      <c r="AP19" s="30"/>
      <c r="AQ19" s="30"/>
      <c r="AR19" s="30"/>
      <c r="AS19" s="30"/>
      <c r="AT19" s="30"/>
      <c r="AU19" s="30"/>
      <c r="AV19" s="30"/>
      <c r="AW19" s="30"/>
      <c r="AX19" s="30"/>
      <c r="AY19" s="30"/>
      <c r="AZ19" s="30"/>
      <c r="BA19" s="31"/>
      <c r="BB19" s="38" t="s">
        <v>16</v>
      </c>
      <c r="BC19" s="39"/>
      <c r="BD19" s="39"/>
      <c r="BE19" s="39"/>
      <c r="BF19" s="39"/>
      <c r="BG19" s="39"/>
      <c r="BH19" s="39"/>
      <c r="BI19" s="39"/>
      <c r="BJ19" s="39"/>
      <c r="BK19" s="39"/>
      <c r="BL19" s="39"/>
      <c r="BM19" s="39"/>
      <c r="BN19" s="39"/>
      <c r="BO19" s="39"/>
      <c r="BP19" s="39"/>
      <c r="BQ19" s="40"/>
      <c r="BR19" s="38" t="s">
        <v>17</v>
      </c>
      <c r="BS19" s="39"/>
      <c r="BT19" s="39"/>
      <c r="BU19" s="39"/>
      <c r="BV19" s="39"/>
      <c r="BW19" s="39"/>
      <c r="BX19" s="39"/>
      <c r="BY19" s="39"/>
      <c r="BZ19" s="39"/>
      <c r="CA19" s="39"/>
      <c r="CB19" s="39"/>
      <c r="CC19" s="39"/>
      <c r="CD19" s="39"/>
      <c r="CE19" s="39"/>
      <c r="CF19" s="39"/>
      <c r="CG19" s="40"/>
      <c r="CH19" s="29"/>
      <c r="CI19" s="30"/>
      <c r="CJ19" s="30"/>
      <c r="CK19" s="30"/>
      <c r="CL19" s="30"/>
      <c r="CM19" s="30"/>
      <c r="CN19" s="30"/>
      <c r="CO19" s="30"/>
      <c r="CP19" s="30"/>
      <c r="CQ19" s="30"/>
      <c r="CR19" s="30"/>
      <c r="CS19" s="30"/>
      <c r="CT19" s="30"/>
      <c r="CU19" s="30"/>
      <c r="CV19" s="30"/>
      <c r="CW19" s="30"/>
      <c r="CX19" s="30"/>
      <c r="CY19" s="30"/>
      <c r="CZ19" s="30"/>
      <c r="DA19" s="30"/>
      <c r="DB19" s="31"/>
      <c r="DC19" s="29"/>
      <c r="DD19" s="30"/>
      <c r="DE19" s="30"/>
      <c r="DF19" s="30"/>
      <c r="DG19" s="30"/>
      <c r="DH19" s="30"/>
      <c r="DI19" s="30"/>
      <c r="DJ19" s="30"/>
      <c r="DK19" s="30"/>
      <c r="DL19" s="30"/>
      <c r="DM19" s="30"/>
      <c r="DN19" s="30"/>
      <c r="DO19" s="30"/>
      <c r="DP19" s="30"/>
      <c r="DQ19" s="30"/>
      <c r="DR19" s="30"/>
      <c r="DS19" s="30"/>
      <c r="DT19" s="31"/>
      <c r="DU19" s="41" t="s">
        <v>18</v>
      </c>
      <c r="DV19" s="42"/>
      <c r="DW19" s="42"/>
      <c r="DX19" s="42"/>
      <c r="DY19" s="42"/>
      <c r="DZ19" s="42"/>
      <c r="EA19" s="42"/>
      <c r="EB19" s="42"/>
      <c r="EC19" s="42"/>
      <c r="ED19" s="43"/>
      <c r="EE19" s="41" t="s">
        <v>19</v>
      </c>
      <c r="EF19" s="42"/>
      <c r="EG19" s="42"/>
      <c r="EH19" s="42"/>
      <c r="EI19" s="42"/>
      <c r="EJ19" s="42"/>
      <c r="EK19" s="42"/>
      <c r="EL19" s="42"/>
      <c r="EM19" s="42"/>
      <c r="EN19" s="43"/>
      <c r="EO19" s="29"/>
      <c r="EP19" s="30"/>
      <c r="EQ19" s="30"/>
      <c r="ER19" s="30"/>
      <c r="ES19" s="30"/>
      <c r="ET19" s="30"/>
      <c r="EU19" s="30"/>
      <c r="EV19" s="30"/>
      <c r="EW19" s="30"/>
      <c r="EX19" s="30"/>
      <c r="EY19" s="30"/>
      <c r="EZ19" s="30"/>
      <c r="FA19" s="30"/>
      <c r="FB19" s="30"/>
      <c r="FC19" s="30"/>
      <c r="FD19" s="30"/>
      <c r="FE19" s="31"/>
    </row>
    <row r="20" spans="1:161" s="9" customFormat="1" ht="15" customHeight="1" x14ac:dyDescent="0.2">
      <c r="A20" s="55"/>
      <c r="B20" s="56"/>
      <c r="C20" s="56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7"/>
      <c r="R20" s="32"/>
      <c r="S20" s="33"/>
      <c r="T20" s="33"/>
      <c r="U20" s="33"/>
      <c r="V20" s="33"/>
      <c r="W20" s="33"/>
      <c r="X20" s="33"/>
      <c r="Y20" s="33"/>
      <c r="Z20" s="33"/>
      <c r="AA20" s="33"/>
      <c r="AB20" s="33"/>
      <c r="AC20" s="33"/>
      <c r="AD20" s="33"/>
      <c r="AE20" s="33"/>
      <c r="AF20" s="33"/>
      <c r="AG20" s="33"/>
      <c r="AH20" s="33"/>
      <c r="AI20" s="34"/>
      <c r="AJ20" s="32"/>
      <c r="AK20" s="33"/>
      <c r="AL20" s="33"/>
      <c r="AM20" s="33"/>
      <c r="AN20" s="33"/>
      <c r="AO20" s="33"/>
      <c r="AP20" s="33"/>
      <c r="AQ20" s="33"/>
      <c r="AR20" s="33"/>
      <c r="AS20" s="33"/>
      <c r="AT20" s="33"/>
      <c r="AU20" s="33"/>
      <c r="AV20" s="33"/>
      <c r="AW20" s="33"/>
      <c r="AX20" s="33"/>
      <c r="AY20" s="33"/>
      <c r="AZ20" s="33"/>
      <c r="BA20" s="34"/>
      <c r="BB20" s="47" t="s">
        <v>18</v>
      </c>
      <c r="BC20" s="47"/>
      <c r="BD20" s="47"/>
      <c r="BE20" s="47"/>
      <c r="BF20" s="47"/>
      <c r="BG20" s="47"/>
      <c r="BH20" s="47"/>
      <c r="BI20" s="47"/>
      <c r="BJ20" s="47" t="s">
        <v>19</v>
      </c>
      <c r="BK20" s="47"/>
      <c r="BL20" s="47"/>
      <c r="BM20" s="47"/>
      <c r="BN20" s="47"/>
      <c r="BO20" s="47"/>
      <c r="BP20" s="47"/>
      <c r="BQ20" s="47"/>
      <c r="BR20" s="47" t="s">
        <v>18</v>
      </c>
      <c r="BS20" s="47"/>
      <c r="BT20" s="47"/>
      <c r="BU20" s="47"/>
      <c r="BV20" s="47"/>
      <c r="BW20" s="47"/>
      <c r="BX20" s="47"/>
      <c r="BY20" s="47"/>
      <c r="BZ20" s="47" t="s">
        <v>19</v>
      </c>
      <c r="CA20" s="47"/>
      <c r="CB20" s="47"/>
      <c r="CC20" s="47"/>
      <c r="CD20" s="47"/>
      <c r="CE20" s="47"/>
      <c r="CF20" s="47"/>
      <c r="CG20" s="47"/>
      <c r="CH20" s="32"/>
      <c r="CI20" s="33"/>
      <c r="CJ20" s="33"/>
      <c r="CK20" s="33"/>
      <c r="CL20" s="33"/>
      <c r="CM20" s="33"/>
      <c r="CN20" s="33"/>
      <c r="CO20" s="33"/>
      <c r="CP20" s="33"/>
      <c r="CQ20" s="33"/>
      <c r="CR20" s="33"/>
      <c r="CS20" s="33"/>
      <c r="CT20" s="33"/>
      <c r="CU20" s="33"/>
      <c r="CV20" s="33"/>
      <c r="CW20" s="33"/>
      <c r="CX20" s="33"/>
      <c r="CY20" s="33"/>
      <c r="CZ20" s="33"/>
      <c r="DA20" s="33"/>
      <c r="DB20" s="34"/>
      <c r="DC20" s="32"/>
      <c r="DD20" s="33"/>
      <c r="DE20" s="33"/>
      <c r="DF20" s="33"/>
      <c r="DG20" s="33"/>
      <c r="DH20" s="33"/>
      <c r="DI20" s="33"/>
      <c r="DJ20" s="33"/>
      <c r="DK20" s="33"/>
      <c r="DL20" s="33"/>
      <c r="DM20" s="33"/>
      <c r="DN20" s="33"/>
      <c r="DO20" s="33"/>
      <c r="DP20" s="33"/>
      <c r="DQ20" s="33"/>
      <c r="DR20" s="33"/>
      <c r="DS20" s="33"/>
      <c r="DT20" s="34"/>
      <c r="DU20" s="44"/>
      <c r="DV20" s="45"/>
      <c r="DW20" s="45"/>
      <c r="DX20" s="45"/>
      <c r="DY20" s="45"/>
      <c r="DZ20" s="45"/>
      <c r="EA20" s="45"/>
      <c r="EB20" s="45"/>
      <c r="EC20" s="45"/>
      <c r="ED20" s="46"/>
      <c r="EE20" s="44"/>
      <c r="EF20" s="45"/>
      <c r="EG20" s="45"/>
      <c r="EH20" s="45"/>
      <c r="EI20" s="45"/>
      <c r="EJ20" s="45"/>
      <c r="EK20" s="45"/>
      <c r="EL20" s="45"/>
      <c r="EM20" s="45"/>
      <c r="EN20" s="46"/>
      <c r="EO20" s="32"/>
      <c r="EP20" s="33"/>
      <c r="EQ20" s="33"/>
      <c r="ER20" s="33"/>
      <c r="ES20" s="33"/>
      <c r="ET20" s="33"/>
      <c r="EU20" s="33"/>
      <c r="EV20" s="33"/>
      <c r="EW20" s="33"/>
      <c r="EX20" s="33"/>
      <c r="EY20" s="33"/>
      <c r="EZ20" s="33"/>
      <c r="FA20" s="33"/>
      <c r="FB20" s="33"/>
      <c r="FC20" s="33"/>
      <c r="FD20" s="33"/>
      <c r="FE20" s="34"/>
    </row>
    <row r="21" spans="1:161" s="9" customFormat="1" ht="14.25" customHeight="1" x14ac:dyDescent="0.2">
      <c r="A21" s="23">
        <v>1</v>
      </c>
      <c r="B21" s="24"/>
      <c r="C21" s="24"/>
      <c r="D21" s="24"/>
      <c r="E21" s="24"/>
      <c r="F21" s="24"/>
      <c r="G21" s="24"/>
      <c r="H21" s="24"/>
      <c r="I21" s="24"/>
      <c r="J21" s="24"/>
      <c r="K21" s="24"/>
      <c r="L21" s="24"/>
      <c r="M21" s="24"/>
      <c r="N21" s="24"/>
      <c r="O21" s="24"/>
      <c r="P21" s="24"/>
      <c r="Q21" s="25"/>
      <c r="R21" s="23">
        <v>2</v>
      </c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5"/>
      <c r="AJ21" s="16">
        <v>3</v>
      </c>
      <c r="AK21" s="16"/>
      <c r="AL21" s="16"/>
      <c r="AM21" s="16"/>
      <c r="AN21" s="16"/>
      <c r="AO21" s="16"/>
      <c r="AP21" s="16"/>
      <c r="AQ21" s="16"/>
      <c r="AR21" s="16"/>
      <c r="AS21" s="16"/>
      <c r="AT21" s="16"/>
      <c r="AU21" s="16"/>
      <c r="AV21" s="16"/>
      <c r="AW21" s="16"/>
      <c r="AX21" s="16"/>
      <c r="AY21" s="16"/>
      <c r="AZ21" s="16"/>
      <c r="BA21" s="16"/>
      <c r="BB21" s="16">
        <v>4</v>
      </c>
      <c r="BC21" s="16"/>
      <c r="BD21" s="16"/>
      <c r="BE21" s="16"/>
      <c r="BF21" s="16"/>
      <c r="BG21" s="16"/>
      <c r="BH21" s="16"/>
      <c r="BI21" s="16"/>
      <c r="BJ21" s="16">
        <v>5</v>
      </c>
      <c r="BK21" s="16"/>
      <c r="BL21" s="16"/>
      <c r="BM21" s="16"/>
      <c r="BN21" s="16"/>
      <c r="BO21" s="16"/>
      <c r="BP21" s="16"/>
      <c r="BQ21" s="16"/>
      <c r="BR21" s="16">
        <v>6</v>
      </c>
      <c r="BS21" s="16"/>
      <c r="BT21" s="16"/>
      <c r="BU21" s="16"/>
      <c r="BV21" s="16"/>
      <c r="BW21" s="16"/>
      <c r="BX21" s="16"/>
      <c r="BY21" s="16"/>
      <c r="BZ21" s="16">
        <v>7</v>
      </c>
      <c r="CA21" s="16"/>
      <c r="CB21" s="16"/>
      <c r="CC21" s="16"/>
      <c r="CD21" s="16"/>
      <c r="CE21" s="16"/>
      <c r="CF21" s="16"/>
      <c r="CG21" s="16"/>
      <c r="CH21" s="16">
        <v>8</v>
      </c>
      <c r="CI21" s="16"/>
      <c r="CJ21" s="16"/>
      <c r="CK21" s="16"/>
      <c r="CL21" s="16"/>
      <c r="CM21" s="16"/>
      <c r="CN21" s="16"/>
      <c r="CO21" s="16"/>
      <c r="CP21" s="16"/>
      <c r="CQ21" s="16"/>
      <c r="CR21" s="16"/>
      <c r="CS21" s="16"/>
      <c r="CT21" s="16"/>
      <c r="CU21" s="16"/>
      <c r="CV21" s="16"/>
      <c r="CW21" s="16"/>
      <c r="CX21" s="16"/>
      <c r="CY21" s="16"/>
      <c r="CZ21" s="16"/>
      <c r="DA21" s="16"/>
      <c r="DB21" s="16"/>
      <c r="DC21" s="16">
        <v>9</v>
      </c>
      <c r="DD21" s="16"/>
      <c r="DE21" s="16"/>
      <c r="DF21" s="16"/>
      <c r="DG21" s="16"/>
      <c r="DH21" s="16"/>
      <c r="DI21" s="16"/>
      <c r="DJ21" s="16"/>
      <c r="DK21" s="16"/>
      <c r="DL21" s="16"/>
      <c r="DM21" s="16"/>
      <c r="DN21" s="16"/>
      <c r="DO21" s="16"/>
      <c r="DP21" s="16"/>
      <c r="DQ21" s="16"/>
      <c r="DR21" s="16"/>
      <c r="DS21" s="16"/>
      <c r="DT21" s="16"/>
      <c r="DU21" s="16">
        <v>10</v>
      </c>
      <c r="DV21" s="16"/>
      <c r="DW21" s="16"/>
      <c r="DX21" s="16"/>
      <c r="DY21" s="16"/>
      <c r="DZ21" s="16"/>
      <c r="EA21" s="16"/>
      <c r="EB21" s="16"/>
      <c r="EC21" s="16"/>
      <c r="ED21" s="16"/>
      <c r="EE21" s="16">
        <v>11</v>
      </c>
      <c r="EF21" s="16"/>
      <c r="EG21" s="16"/>
      <c r="EH21" s="16"/>
      <c r="EI21" s="16"/>
      <c r="EJ21" s="16"/>
      <c r="EK21" s="16"/>
      <c r="EL21" s="16"/>
      <c r="EM21" s="16"/>
      <c r="EN21" s="16"/>
      <c r="EO21" s="16">
        <v>12</v>
      </c>
      <c r="EP21" s="16"/>
      <c r="EQ21" s="16"/>
      <c r="ER21" s="16"/>
      <c r="ES21" s="16"/>
      <c r="ET21" s="16"/>
      <c r="EU21" s="16"/>
      <c r="EV21" s="16"/>
      <c r="EW21" s="16"/>
      <c r="EX21" s="16"/>
      <c r="EY21" s="16"/>
      <c r="EZ21" s="16"/>
      <c r="FA21" s="16"/>
      <c r="FB21" s="16"/>
      <c r="FC21" s="16"/>
      <c r="FD21" s="16"/>
      <c r="FE21" s="16"/>
    </row>
    <row r="22" spans="1:161" s="9" customFormat="1" ht="13.5" customHeight="1" x14ac:dyDescent="0.2">
      <c r="A22" s="10"/>
      <c r="B22" s="17" t="s">
        <v>11</v>
      </c>
      <c r="C22" s="17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  <c r="O22" s="17"/>
      <c r="P22" s="17"/>
      <c r="Q22" s="18"/>
      <c r="R22" s="10"/>
      <c r="S22" s="19" t="s">
        <v>12</v>
      </c>
      <c r="T22" s="19"/>
      <c r="U22" s="19"/>
      <c r="V22" s="19"/>
      <c r="W22" s="19"/>
      <c r="X22" s="19"/>
      <c r="Y22" s="19"/>
      <c r="Z22" s="19"/>
      <c r="AA22" s="19"/>
      <c r="AB22" s="19"/>
      <c r="AC22" s="19"/>
      <c r="AD22" s="19"/>
      <c r="AE22" s="19"/>
      <c r="AF22" s="19"/>
      <c r="AG22" s="19"/>
      <c r="AH22" s="19"/>
      <c r="AI22" s="20"/>
      <c r="AJ22" s="16">
        <v>1.5</v>
      </c>
      <c r="AK22" s="16"/>
      <c r="AL22" s="16"/>
      <c r="AM22" s="16"/>
      <c r="AN22" s="16"/>
      <c r="AO22" s="16"/>
      <c r="AP22" s="16"/>
      <c r="AQ22" s="16"/>
      <c r="AR22" s="16"/>
      <c r="AS22" s="16"/>
      <c r="AT22" s="16"/>
      <c r="AU22" s="16"/>
      <c r="AV22" s="16"/>
      <c r="AW22" s="16"/>
      <c r="AX22" s="16"/>
      <c r="AY22" s="16"/>
      <c r="AZ22" s="16"/>
      <c r="BA22" s="16"/>
      <c r="BB22" s="16"/>
      <c r="BC22" s="16"/>
      <c r="BD22" s="16"/>
      <c r="BE22" s="16"/>
      <c r="BF22" s="16"/>
      <c r="BG22" s="16"/>
      <c r="BH22" s="16"/>
      <c r="BI22" s="16"/>
      <c r="BJ22" s="16"/>
      <c r="BK22" s="16"/>
      <c r="BL22" s="16"/>
      <c r="BM22" s="16"/>
      <c r="BN22" s="16"/>
      <c r="BO22" s="16"/>
      <c r="BP22" s="16"/>
      <c r="BQ22" s="16"/>
      <c r="BR22" s="61">
        <v>14</v>
      </c>
      <c r="BS22" s="61"/>
      <c r="BT22" s="61"/>
      <c r="BU22" s="61"/>
      <c r="BV22" s="61"/>
      <c r="BW22" s="61"/>
      <c r="BX22" s="61"/>
      <c r="BY22" s="61"/>
      <c r="BZ22" s="61">
        <v>14</v>
      </c>
      <c r="CA22" s="61"/>
      <c r="CB22" s="61"/>
      <c r="CC22" s="61"/>
      <c r="CD22" s="61"/>
      <c r="CE22" s="61"/>
      <c r="CF22" s="61"/>
      <c r="CG22" s="61"/>
      <c r="CH22" s="16">
        <v>1.6</v>
      </c>
      <c r="CI22" s="16"/>
      <c r="CJ22" s="16"/>
      <c r="CK22" s="16"/>
      <c r="CL22" s="16"/>
      <c r="CM22" s="16"/>
      <c r="CN22" s="16"/>
      <c r="CO22" s="16"/>
      <c r="CP22" s="16"/>
      <c r="CQ22" s="16"/>
      <c r="CR22" s="16"/>
      <c r="CS22" s="16"/>
      <c r="CT22" s="16"/>
      <c r="CU22" s="16"/>
      <c r="CV22" s="16"/>
      <c r="CW22" s="16"/>
      <c r="CX22" s="16"/>
      <c r="CY22" s="16"/>
      <c r="CZ22" s="16"/>
      <c r="DA22" s="16"/>
      <c r="DB22" s="16"/>
      <c r="DC22" s="61">
        <v>14</v>
      </c>
      <c r="DD22" s="61"/>
      <c r="DE22" s="61"/>
      <c r="DF22" s="61"/>
      <c r="DG22" s="61"/>
      <c r="DH22" s="61"/>
      <c r="DI22" s="61"/>
      <c r="DJ22" s="61"/>
      <c r="DK22" s="61"/>
      <c r="DL22" s="61"/>
      <c r="DM22" s="61"/>
      <c r="DN22" s="61"/>
      <c r="DO22" s="61"/>
      <c r="DP22" s="61"/>
      <c r="DQ22" s="61"/>
      <c r="DR22" s="61"/>
      <c r="DS22" s="61"/>
      <c r="DT22" s="61"/>
      <c r="DU22" s="16">
        <v>3</v>
      </c>
      <c r="DV22" s="16"/>
      <c r="DW22" s="16"/>
      <c r="DX22" s="16"/>
      <c r="DY22" s="16"/>
      <c r="DZ22" s="16"/>
      <c r="EA22" s="16"/>
      <c r="EB22" s="16"/>
      <c r="EC22" s="16"/>
      <c r="ED22" s="16"/>
      <c r="EE22" s="61">
        <f>1068/744</f>
        <v>1.435483870967742</v>
      </c>
      <c r="EF22" s="61"/>
      <c r="EG22" s="61"/>
      <c r="EH22" s="61"/>
      <c r="EI22" s="61"/>
      <c r="EJ22" s="61"/>
      <c r="EK22" s="61"/>
      <c r="EL22" s="61"/>
      <c r="EM22" s="61"/>
      <c r="EN22" s="61"/>
      <c r="EO22" s="61">
        <f>AJ22+EE22</f>
        <v>2.935483870967742</v>
      </c>
      <c r="EP22" s="16"/>
      <c r="EQ22" s="16"/>
      <c r="ER22" s="16"/>
      <c r="ES22" s="16"/>
      <c r="ET22" s="16"/>
      <c r="EU22" s="16"/>
      <c r="EV22" s="16"/>
      <c r="EW22" s="16"/>
      <c r="EX22" s="16"/>
      <c r="EY22" s="16"/>
      <c r="EZ22" s="16"/>
      <c r="FA22" s="16"/>
      <c r="FB22" s="16"/>
      <c r="FC22" s="16"/>
      <c r="FD22" s="16"/>
      <c r="FE22" s="16"/>
    </row>
    <row r="23" spans="1:161" s="9" customFormat="1" ht="39.75" customHeight="1" x14ac:dyDescent="0.2">
      <c r="A23" s="10"/>
      <c r="B23" s="17" t="s">
        <v>33</v>
      </c>
      <c r="C23" s="17"/>
      <c r="D23" s="17"/>
      <c r="E23" s="17"/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8"/>
      <c r="R23" s="10"/>
      <c r="S23" s="19" t="s">
        <v>13</v>
      </c>
      <c r="T23" s="19"/>
      <c r="U23" s="19"/>
      <c r="V23" s="19"/>
      <c r="W23" s="19"/>
      <c r="X23" s="19"/>
      <c r="Y23" s="19"/>
      <c r="Z23" s="19"/>
      <c r="AA23" s="19"/>
      <c r="AB23" s="19"/>
      <c r="AC23" s="19"/>
      <c r="AD23" s="19"/>
      <c r="AE23" s="19"/>
      <c r="AF23" s="19"/>
      <c r="AG23" s="19"/>
      <c r="AH23" s="19"/>
      <c r="AI23" s="20"/>
      <c r="AJ23" s="61">
        <f>404/744</f>
        <v>0.543010752688172</v>
      </c>
      <c r="AK23" s="61"/>
      <c r="AL23" s="61"/>
      <c r="AM23" s="61"/>
      <c r="AN23" s="61"/>
      <c r="AO23" s="61"/>
      <c r="AP23" s="61"/>
      <c r="AQ23" s="61"/>
      <c r="AR23" s="61"/>
      <c r="AS23" s="61"/>
      <c r="AT23" s="61"/>
      <c r="AU23" s="61"/>
      <c r="AV23" s="61"/>
      <c r="AW23" s="61"/>
      <c r="AX23" s="61"/>
      <c r="AY23" s="61"/>
      <c r="AZ23" s="61"/>
      <c r="BA23" s="61"/>
      <c r="BB23" s="16"/>
      <c r="BC23" s="16"/>
      <c r="BD23" s="16"/>
      <c r="BE23" s="16"/>
      <c r="BF23" s="16"/>
      <c r="BG23" s="16"/>
      <c r="BH23" s="16"/>
      <c r="BI23" s="16"/>
      <c r="BJ23" s="16"/>
      <c r="BK23" s="16"/>
      <c r="BL23" s="16"/>
      <c r="BM23" s="16"/>
      <c r="BN23" s="16"/>
      <c r="BO23" s="16"/>
      <c r="BP23" s="16"/>
      <c r="BQ23" s="16"/>
      <c r="BR23" s="16"/>
      <c r="BS23" s="16"/>
      <c r="BT23" s="16"/>
      <c r="BU23" s="16"/>
      <c r="BV23" s="16"/>
      <c r="BW23" s="16"/>
      <c r="BX23" s="16"/>
      <c r="BY23" s="16"/>
      <c r="BZ23" s="16"/>
      <c r="CA23" s="16"/>
      <c r="CB23" s="16"/>
      <c r="CC23" s="16"/>
      <c r="CD23" s="16"/>
      <c r="CE23" s="16"/>
      <c r="CF23" s="16"/>
      <c r="CG23" s="16"/>
      <c r="CH23" s="16"/>
      <c r="CI23" s="16"/>
      <c r="CJ23" s="16"/>
      <c r="CK23" s="16"/>
      <c r="CL23" s="16"/>
      <c r="CM23" s="16"/>
      <c r="CN23" s="16"/>
      <c r="CO23" s="16"/>
      <c r="CP23" s="16"/>
      <c r="CQ23" s="16"/>
      <c r="CR23" s="16"/>
      <c r="CS23" s="16"/>
      <c r="CT23" s="16"/>
      <c r="CU23" s="16"/>
      <c r="CV23" s="16"/>
      <c r="CW23" s="16"/>
      <c r="CX23" s="16"/>
      <c r="CY23" s="16"/>
      <c r="CZ23" s="16"/>
      <c r="DA23" s="16"/>
      <c r="DB23" s="16"/>
      <c r="DC23" s="16"/>
      <c r="DD23" s="16"/>
      <c r="DE23" s="16"/>
      <c r="DF23" s="16"/>
      <c r="DG23" s="16"/>
      <c r="DH23" s="16"/>
      <c r="DI23" s="16"/>
      <c r="DJ23" s="16"/>
      <c r="DK23" s="16"/>
      <c r="DL23" s="16"/>
      <c r="DM23" s="16"/>
      <c r="DN23" s="16"/>
      <c r="DO23" s="16"/>
      <c r="DP23" s="16"/>
      <c r="DQ23" s="16"/>
      <c r="DR23" s="16"/>
      <c r="DS23" s="16"/>
      <c r="DT23" s="16"/>
      <c r="DU23" s="61">
        <v>0.1</v>
      </c>
      <c r="DV23" s="61"/>
      <c r="DW23" s="61"/>
      <c r="DX23" s="61"/>
      <c r="DY23" s="61"/>
      <c r="DZ23" s="61"/>
      <c r="EA23" s="61"/>
      <c r="EB23" s="61"/>
      <c r="EC23" s="61"/>
      <c r="ED23" s="61"/>
      <c r="EE23" s="61">
        <f>102/744</f>
        <v>0.13709677419354838</v>
      </c>
      <c r="EF23" s="61"/>
      <c r="EG23" s="61"/>
      <c r="EH23" s="61"/>
      <c r="EI23" s="61"/>
      <c r="EJ23" s="61"/>
      <c r="EK23" s="61"/>
      <c r="EL23" s="61"/>
      <c r="EM23" s="61"/>
      <c r="EN23" s="61"/>
      <c r="EO23" s="61">
        <f>AJ23+EE23</f>
        <v>0.68010752688172038</v>
      </c>
      <c r="EP23" s="61"/>
      <c r="EQ23" s="61"/>
      <c r="ER23" s="61"/>
      <c r="ES23" s="61"/>
      <c r="ET23" s="61"/>
      <c r="EU23" s="61"/>
      <c r="EV23" s="61"/>
      <c r="EW23" s="61"/>
      <c r="EX23" s="61"/>
      <c r="EY23" s="61"/>
      <c r="EZ23" s="61"/>
      <c r="FA23" s="61"/>
      <c r="FB23" s="61"/>
      <c r="FC23" s="61"/>
      <c r="FD23" s="61"/>
      <c r="FE23" s="61"/>
    </row>
    <row r="24" spans="1:161" s="9" customFormat="1" ht="39.75" customHeight="1" x14ac:dyDescent="0.2">
      <c r="A24" s="10"/>
      <c r="B24" s="17"/>
      <c r="C24" s="17"/>
      <c r="D24" s="17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8"/>
      <c r="R24" s="10"/>
      <c r="S24" s="19" t="s">
        <v>14</v>
      </c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  <c r="AE24" s="19"/>
      <c r="AF24" s="19"/>
      <c r="AG24" s="19"/>
      <c r="AH24" s="19"/>
      <c r="AI24" s="20"/>
      <c r="AJ24" s="16"/>
      <c r="AK24" s="16"/>
      <c r="AL24" s="16"/>
      <c r="AM24" s="16"/>
      <c r="AN24" s="16"/>
      <c r="AO24" s="16"/>
      <c r="AP24" s="16"/>
      <c r="AQ24" s="16"/>
      <c r="AR24" s="16"/>
      <c r="AS24" s="16"/>
      <c r="AT24" s="16"/>
      <c r="AU24" s="16"/>
      <c r="AV24" s="16"/>
      <c r="AW24" s="16"/>
      <c r="AX24" s="16"/>
      <c r="AY24" s="16"/>
      <c r="AZ24" s="16"/>
      <c r="BA24" s="16"/>
      <c r="BB24" s="16"/>
      <c r="BC24" s="16"/>
      <c r="BD24" s="16"/>
      <c r="BE24" s="16"/>
      <c r="BF24" s="16"/>
      <c r="BG24" s="16"/>
      <c r="BH24" s="16"/>
      <c r="BI24" s="16"/>
      <c r="BJ24" s="16"/>
      <c r="BK24" s="16"/>
      <c r="BL24" s="16"/>
      <c r="BM24" s="16"/>
      <c r="BN24" s="16"/>
      <c r="BO24" s="16"/>
      <c r="BP24" s="16"/>
      <c r="BQ24" s="16"/>
      <c r="BR24" s="16"/>
      <c r="BS24" s="16"/>
      <c r="BT24" s="16"/>
      <c r="BU24" s="16"/>
      <c r="BV24" s="16"/>
      <c r="BW24" s="16"/>
      <c r="BX24" s="16"/>
      <c r="BY24" s="16"/>
      <c r="BZ24" s="16"/>
      <c r="CA24" s="16"/>
      <c r="CB24" s="16"/>
      <c r="CC24" s="16"/>
      <c r="CD24" s="16"/>
      <c r="CE24" s="16"/>
      <c r="CF24" s="16"/>
      <c r="CG24" s="16"/>
      <c r="CH24" s="16"/>
      <c r="CI24" s="16"/>
      <c r="CJ24" s="16"/>
      <c r="CK24" s="16"/>
      <c r="CL24" s="16"/>
      <c r="CM24" s="16"/>
      <c r="CN24" s="16"/>
      <c r="CO24" s="16"/>
      <c r="CP24" s="16"/>
      <c r="CQ24" s="16"/>
      <c r="CR24" s="16"/>
      <c r="CS24" s="16"/>
      <c r="CT24" s="16"/>
      <c r="CU24" s="16"/>
      <c r="CV24" s="16"/>
      <c r="CW24" s="16"/>
      <c r="CX24" s="16"/>
      <c r="CY24" s="16"/>
      <c r="CZ24" s="16"/>
      <c r="DA24" s="16"/>
      <c r="DB24" s="16"/>
      <c r="DC24" s="16"/>
      <c r="DD24" s="16"/>
      <c r="DE24" s="16"/>
      <c r="DF24" s="16"/>
      <c r="DG24" s="16"/>
      <c r="DH24" s="16"/>
      <c r="DI24" s="16"/>
      <c r="DJ24" s="16"/>
      <c r="DK24" s="16"/>
      <c r="DL24" s="16"/>
      <c r="DM24" s="16"/>
      <c r="DN24" s="16"/>
      <c r="DO24" s="16"/>
      <c r="DP24" s="16"/>
      <c r="DQ24" s="16"/>
      <c r="DR24" s="16"/>
      <c r="DS24" s="16"/>
      <c r="DT24" s="16"/>
      <c r="DU24" s="16"/>
      <c r="DV24" s="16"/>
      <c r="DW24" s="16"/>
      <c r="DX24" s="16"/>
      <c r="DY24" s="16"/>
      <c r="DZ24" s="16"/>
      <c r="EA24" s="16"/>
      <c r="EB24" s="16"/>
      <c r="EC24" s="16"/>
      <c r="ED24" s="16"/>
      <c r="EE24" s="16"/>
      <c r="EF24" s="16"/>
      <c r="EG24" s="16"/>
      <c r="EH24" s="16"/>
      <c r="EI24" s="16"/>
      <c r="EJ24" s="16"/>
      <c r="EK24" s="16"/>
      <c r="EL24" s="16"/>
      <c r="EM24" s="16"/>
      <c r="EN24" s="16"/>
      <c r="EO24" s="16"/>
      <c r="EP24" s="16"/>
      <c r="EQ24" s="16"/>
      <c r="ER24" s="16"/>
      <c r="ES24" s="16"/>
      <c r="ET24" s="16"/>
      <c r="EU24" s="16"/>
      <c r="EV24" s="16"/>
      <c r="EW24" s="16"/>
      <c r="EX24" s="16"/>
      <c r="EY24" s="16"/>
      <c r="EZ24" s="16"/>
      <c r="FA24" s="16"/>
      <c r="FB24" s="16"/>
      <c r="FC24" s="16"/>
      <c r="FD24" s="16"/>
      <c r="FE24" s="16"/>
    </row>
    <row r="25" spans="1:161" s="9" customFormat="1" ht="53.25" customHeight="1" x14ac:dyDescent="0.2">
      <c r="A25" s="10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8"/>
      <c r="R25" s="10"/>
      <c r="S25" s="19" t="s">
        <v>25</v>
      </c>
      <c r="T25" s="19"/>
      <c r="U25" s="19"/>
      <c r="V25" s="19"/>
      <c r="W25" s="19"/>
      <c r="X25" s="19"/>
      <c r="Y25" s="19"/>
      <c r="Z25" s="19"/>
      <c r="AA25" s="19"/>
      <c r="AB25" s="19"/>
      <c r="AC25" s="19"/>
      <c r="AD25" s="19"/>
      <c r="AE25" s="19"/>
      <c r="AF25" s="19"/>
      <c r="AG25" s="19"/>
      <c r="AH25" s="19"/>
      <c r="AI25" s="20"/>
      <c r="AJ25" s="16"/>
      <c r="AK25" s="16"/>
      <c r="AL25" s="16"/>
      <c r="AM25" s="16"/>
      <c r="AN25" s="16"/>
      <c r="AO25" s="16"/>
      <c r="AP25" s="16"/>
      <c r="AQ25" s="16"/>
      <c r="AR25" s="16"/>
      <c r="AS25" s="16"/>
      <c r="AT25" s="16"/>
      <c r="AU25" s="16"/>
      <c r="AV25" s="16"/>
      <c r="AW25" s="16"/>
      <c r="AX25" s="16"/>
      <c r="AY25" s="16"/>
      <c r="AZ25" s="16"/>
      <c r="BA25" s="16"/>
      <c r="BB25" s="16"/>
      <c r="BC25" s="16"/>
      <c r="BD25" s="16"/>
      <c r="BE25" s="16"/>
      <c r="BF25" s="16"/>
      <c r="BG25" s="16"/>
      <c r="BH25" s="16"/>
      <c r="BI25" s="16"/>
      <c r="BJ25" s="16"/>
      <c r="BK25" s="16"/>
      <c r="BL25" s="16"/>
      <c r="BM25" s="16"/>
      <c r="BN25" s="16"/>
      <c r="BO25" s="16"/>
      <c r="BP25" s="16"/>
      <c r="BQ25" s="16"/>
      <c r="BR25" s="16"/>
      <c r="BS25" s="16"/>
      <c r="BT25" s="16"/>
      <c r="BU25" s="16"/>
      <c r="BV25" s="16"/>
      <c r="BW25" s="16"/>
      <c r="BX25" s="16"/>
      <c r="BY25" s="16"/>
      <c r="BZ25" s="16"/>
      <c r="CA25" s="16"/>
      <c r="CB25" s="16"/>
      <c r="CC25" s="16"/>
      <c r="CD25" s="16"/>
      <c r="CE25" s="16"/>
      <c r="CF25" s="16"/>
      <c r="CG25" s="16"/>
      <c r="CH25" s="16"/>
      <c r="CI25" s="16"/>
      <c r="CJ25" s="16"/>
      <c r="CK25" s="16"/>
      <c r="CL25" s="16"/>
      <c r="CM25" s="16"/>
      <c r="CN25" s="16"/>
      <c r="CO25" s="16"/>
      <c r="CP25" s="16"/>
      <c r="CQ25" s="16"/>
      <c r="CR25" s="16"/>
      <c r="CS25" s="16"/>
      <c r="CT25" s="16"/>
      <c r="CU25" s="16"/>
      <c r="CV25" s="16"/>
      <c r="CW25" s="16"/>
      <c r="CX25" s="16"/>
      <c r="CY25" s="16"/>
      <c r="CZ25" s="16"/>
      <c r="DA25" s="16"/>
      <c r="DB25" s="16"/>
      <c r="DC25" s="16"/>
      <c r="DD25" s="16"/>
      <c r="DE25" s="16"/>
      <c r="DF25" s="16"/>
      <c r="DG25" s="16"/>
      <c r="DH25" s="16"/>
      <c r="DI25" s="16"/>
      <c r="DJ25" s="16"/>
      <c r="DK25" s="16"/>
      <c r="DL25" s="16"/>
      <c r="DM25" s="16"/>
      <c r="DN25" s="16"/>
      <c r="DO25" s="16"/>
      <c r="DP25" s="16"/>
      <c r="DQ25" s="16"/>
      <c r="DR25" s="16"/>
      <c r="DS25" s="16"/>
      <c r="DT25" s="16"/>
      <c r="DU25" s="16"/>
      <c r="DV25" s="16"/>
      <c r="DW25" s="16"/>
      <c r="DX25" s="16"/>
      <c r="DY25" s="16"/>
      <c r="DZ25" s="16"/>
      <c r="EA25" s="16"/>
      <c r="EB25" s="16"/>
      <c r="EC25" s="16"/>
      <c r="ED25" s="16"/>
      <c r="EE25" s="16"/>
      <c r="EF25" s="16"/>
      <c r="EG25" s="16"/>
      <c r="EH25" s="16"/>
      <c r="EI25" s="16"/>
      <c r="EJ25" s="16"/>
      <c r="EK25" s="16"/>
      <c r="EL25" s="16"/>
      <c r="EM25" s="16"/>
      <c r="EN25" s="16"/>
      <c r="EO25" s="16"/>
      <c r="EP25" s="16"/>
      <c r="EQ25" s="16"/>
      <c r="ER25" s="16"/>
      <c r="ES25" s="16"/>
      <c r="ET25" s="16"/>
      <c r="EU25" s="16"/>
      <c r="EV25" s="16"/>
      <c r="EW25" s="16"/>
      <c r="EX25" s="16"/>
      <c r="EY25" s="16"/>
      <c r="EZ25" s="16"/>
      <c r="FA25" s="16"/>
      <c r="FB25" s="16"/>
      <c r="FC25" s="16"/>
      <c r="FD25" s="16"/>
      <c r="FE25" s="16"/>
    </row>
    <row r="26" spans="1:161" s="9" customFormat="1" ht="57" customHeight="1" x14ac:dyDescent="0.2">
      <c r="A26" s="10"/>
      <c r="B26" s="21" t="s">
        <v>26</v>
      </c>
      <c r="C26" s="21"/>
      <c r="D26" s="21"/>
      <c r="E26" s="21"/>
      <c r="F26" s="21"/>
      <c r="G26" s="21"/>
      <c r="H26" s="21"/>
      <c r="I26" s="21"/>
      <c r="J26" s="21"/>
      <c r="K26" s="21"/>
      <c r="L26" s="21"/>
      <c r="M26" s="21"/>
      <c r="N26" s="21"/>
      <c r="O26" s="21"/>
      <c r="P26" s="21"/>
      <c r="Q26" s="22"/>
      <c r="R26" s="10"/>
      <c r="S26" s="19" t="s">
        <v>12</v>
      </c>
      <c r="T26" s="19"/>
      <c r="U26" s="19"/>
      <c r="V26" s="19"/>
      <c r="W26" s="19"/>
      <c r="X26" s="19"/>
      <c r="Y26" s="19"/>
      <c r="Z26" s="19"/>
      <c r="AA26" s="19"/>
      <c r="AB26" s="19"/>
      <c r="AC26" s="19"/>
      <c r="AD26" s="19"/>
      <c r="AE26" s="19"/>
      <c r="AF26" s="19"/>
      <c r="AG26" s="19"/>
      <c r="AH26" s="19"/>
      <c r="AI26" s="20"/>
      <c r="AJ26" s="16"/>
      <c r="AK26" s="16"/>
      <c r="AL26" s="16"/>
      <c r="AM26" s="16"/>
      <c r="AN26" s="16"/>
      <c r="AO26" s="16"/>
      <c r="AP26" s="16"/>
      <c r="AQ26" s="16"/>
      <c r="AR26" s="16"/>
      <c r="AS26" s="16"/>
      <c r="AT26" s="16"/>
      <c r="AU26" s="16"/>
      <c r="AV26" s="16"/>
      <c r="AW26" s="16"/>
      <c r="AX26" s="16"/>
      <c r="AY26" s="16"/>
      <c r="AZ26" s="16"/>
      <c r="BA26" s="16"/>
      <c r="BB26" s="16"/>
      <c r="BC26" s="16"/>
      <c r="BD26" s="16"/>
      <c r="BE26" s="16"/>
      <c r="BF26" s="16"/>
      <c r="BG26" s="16"/>
      <c r="BH26" s="16"/>
      <c r="BI26" s="16"/>
      <c r="BJ26" s="16"/>
      <c r="BK26" s="16"/>
      <c r="BL26" s="16"/>
      <c r="BM26" s="16"/>
      <c r="BN26" s="16"/>
      <c r="BO26" s="16"/>
      <c r="BP26" s="16"/>
      <c r="BQ26" s="16"/>
      <c r="BR26" s="16"/>
      <c r="BS26" s="16"/>
      <c r="BT26" s="16"/>
      <c r="BU26" s="16"/>
      <c r="BV26" s="16"/>
      <c r="BW26" s="16"/>
      <c r="BX26" s="16"/>
      <c r="BY26" s="16"/>
      <c r="BZ26" s="16"/>
      <c r="CA26" s="16"/>
      <c r="CB26" s="16"/>
      <c r="CC26" s="16"/>
      <c r="CD26" s="16"/>
      <c r="CE26" s="16"/>
      <c r="CF26" s="16"/>
      <c r="CG26" s="16"/>
      <c r="CH26" s="16"/>
      <c r="CI26" s="16"/>
      <c r="CJ26" s="16"/>
      <c r="CK26" s="16"/>
      <c r="CL26" s="16"/>
      <c r="CM26" s="16"/>
      <c r="CN26" s="16"/>
      <c r="CO26" s="16"/>
      <c r="CP26" s="16"/>
      <c r="CQ26" s="16"/>
      <c r="CR26" s="16"/>
      <c r="CS26" s="16"/>
      <c r="CT26" s="16"/>
      <c r="CU26" s="16"/>
      <c r="CV26" s="16"/>
      <c r="CW26" s="16"/>
      <c r="CX26" s="16"/>
      <c r="CY26" s="16"/>
      <c r="CZ26" s="16"/>
      <c r="DA26" s="16"/>
      <c r="DB26" s="16"/>
      <c r="DC26" s="16"/>
      <c r="DD26" s="16"/>
      <c r="DE26" s="16"/>
      <c r="DF26" s="16"/>
      <c r="DG26" s="16"/>
      <c r="DH26" s="16"/>
      <c r="DI26" s="16"/>
      <c r="DJ26" s="16"/>
      <c r="DK26" s="16"/>
      <c r="DL26" s="16"/>
      <c r="DM26" s="16"/>
      <c r="DN26" s="16"/>
      <c r="DO26" s="16"/>
      <c r="DP26" s="16"/>
      <c r="DQ26" s="16"/>
      <c r="DR26" s="16"/>
      <c r="DS26" s="16"/>
      <c r="DT26" s="16"/>
      <c r="DU26" s="16"/>
      <c r="DV26" s="16"/>
      <c r="DW26" s="16"/>
      <c r="DX26" s="16"/>
      <c r="DY26" s="16"/>
      <c r="DZ26" s="16"/>
      <c r="EA26" s="16"/>
      <c r="EB26" s="16"/>
      <c r="EC26" s="16"/>
      <c r="ED26" s="16"/>
      <c r="EE26" s="16"/>
      <c r="EF26" s="16"/>
      <c r="EG26" s="16"/>
      <c r="EH26" s="16"/>
      <c r="EI26" s="16"/>
      <c r="EJ26" s="16"/>
      <c r="EK26" s="16"/>
      <c r="EL26" s="16"/>
      <c r="EM26" s="16"/>
      <c r="EN26" s="16"/>
      <c r="EO26" s="16"/>
      <c r="EP26" s="16"/>
      <c r="EQ26" s="16"/>
      <c r="ER26" s="16"/>
      <c r="ES26" s="16"/>
      <c r="ET26" s="16"/>
      <c r="EU26" s="16"/>
      <c r="EV26" s="16"/>
      <c r="EW26" s="16"/>
      <c r="EX26" s="16"/>
      <c r="EY26" s="16"/>
      <c r="EZ26" s="16"/>
      <c r="FA26" s="16"/>
      <c r="FB26" s="16"/>
      <c r="FC26" s="16"/>
      <c r="FD26" s="16"/>
      <c r="FE26" s="16"/>
    </row>
    <row r="27" spans="1:161" s="9" customFormat="1" ht="39.75" customHeight="1" x14ac:dyDescent="0.2">
      <c r="A27" s="10"/>
      <c r="B27" s="17"/>
      <c r="C27" s="17"/>
      <c r="D27" s="17"/>
      <c r="E27" s="17"/>
      <c r="F27" s="17"/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8"/>
      <c r="R27" s="10"/>
      <c r="S27" s="19" t="s">
        <v>13</v>
      </c>
      <c r="T27" s="19"/>
      <c r="U27" s="19"/>
      <c r="V27" s="19"/>
      <c r="W27" s="19"/>
      <c r="X27" s="19"/>
      <c r="Y27" s="19"/>
      <c r="Z27" s="19"/>
      <c r="AA27" s="19"/>
      <c r="AB27" s="19"/>
      <c r="AC27" s="19"/>
      <c r="AD27" s="19"/>
      <c r="AE27" s="19"/>
      <c r="AF27" s="19"/>
      <c r="AG27" s="19"/>
      <c r="AH27" s="19"/>
      <c r="AI27" s="20"/>
      <c r="AJ27" s="16"/>
      <c r="AK27" s="16"/>
      <c r="AL27" s="16"/>
      <c r="AM27" s="16"/>
      <c r="AN27" s="16"/>
      <c r="AO27" s="16"/>
      <c r="AP27" s="16"/>
      <c r="AQ27" s="16"/>
      <c r="AR27" s="16"/>
      <c r="AS27" s="16"/>
      <c r="AT27" s="16"/>
      <c r="AU27" s="16"/>
      <c r="AV27" s="16"/>
      <c r="AW27" s="16"/>
      <c r="AX27" s="16"/>
      <c r="AY27" s="16"/>
      <c r="AZ27" s="16"/>
      <c r="BA27" s="16"/>
      <c r="BB27" s="16"/>
      <c r="BC27" s="16"/>
      <c r="BD27" s="16"/>
      <c r="BE27" s="16"/>
      <c r="BF27" s="16"/>
      <c r="BG27" s="16"/>
      <c r="BH27" s="16"/>
      <c r="BI27" s="16"/>
      <c r="BJ27" s="16"/>
      <c r="BK27" s="16"/>
      <c r="BL27" s="16"/>
      <c r="BM27" s="16"/>
      <c r="BN27" s="16"/>
      <c r="BO27" s="16"/>
      <c r="BP27" s="16"/>
      <c r="BQ27" s="16"/>
      <c r="BR27" s="16"/>
      <c r="BS27" s="16"/>
      <c r="BT27" s="16"/>
      <c r="BU27" s="16"/>
      <c r="BV27" s="16"/>
      <c r="BW27" s="16"/>
      <c r="BX27" s="16"/>
      <c r="BY27" s="16"/>
      <c r="BZ27" s="16"/>
      <c r="CA27" s="16"/>
      <c r="CB27" s="16"/>
      <c r="CC27" s="16"/>
      <c r="CD27" s="16"/>
      <c r="CE27" s="16"/>
      <c r="CF27" s="16"/>
      <c r="CG27" s="16"/>
      <c r="CH27" s="16"/>
      <c r="CI27" s="16"/>
      <c r="CJ27" s="16"/>
      <c r="CK27" s="16"/>
      <c r="CL27" s="16"/>
      <c r="CM27" s="16"/>
      <c r="CN27" s="16"/>
      <c r="CO27" s="16"/>
      <c r="CP27" s="16"/>
      <c r="CQ27" s="16"/>
      <c r="CR27" s="16"/>
      <c r="CS27" s="16"/>
      <c r="CT27" s="16"/>
      <c r="CU27" s="16"/>
      <c r="CV27" s="16"/>
      <c r="CW27" s="16"/>
      <c r="CX27" s="16"/>
      <c r="CY27" s="16"/>
      <c r="CZ27" s="16"/>
      <c r="DA27" s="16"/>
      <c r="DB27" s="16"/>
      <c r="DC27" s="16"/>
      <c r="DD27" s="16"/>
      <c r="DE27" s="16"/>
      <c r="DF27" s="16"/>
      <c r="DG27" s="16"/>
      <c r="DH27" s="16"/>
      <c r="DI27" s="16"/>
      <c r="DJ27" s="16"/>
      <c r="DK27" s="16"/>
      <c r="DL27" s="16"/>
      <c r="DM27" s="16"/>
      <c r="DN27" s="16"/>
      <c r="DO27" s="16"/>
      <c r="DP27" s="16"/>
      <c r="DQ27" s="16"/>
      <c r="DR27" s="16"/>
      <c r="DS27" s="16"/>
      <c r="DT27" s="16"/>
      <c r="DU27" s="16"/>
      <c r="DV27" s="16"/>
      <c r="DW27" s="16"/>
      <c r="DX27" s="16"/>
      <c r="DY27" s="16"/>
      <c r="DZ27" s="16"/>
      <c r="EA27" s="16"/>
      <c r="EB27" s="16"/>
      <c r="EC27" s="16"/>
      <c r="ED27" s="16"/>
      <c r="EE27" s="16"/>
      <c r="EF27" s="16"/>
      <c r="EG27" s="16"/>
      <c r="EH27" s="16"/>
      <c r="EI27" s="16"/>
      <c r="EJ27" s="16"/>
      <c r="EK27" s="16"/>
      <c r="EL27" s="16"/>
      <c r="EM27" s="16"/>
      <c r="EN27" s="16"/>
      <c r="EO27" s="16"/>
      <c r="EP27" s="16"/>
      <c r="EQ27" s="16"/>
      <c r="ER27" s="16"/>
      <c r="ES27" s="16"/>
      <c r="ET27" s="16"/>
      <c r="EU27" s="16"/>
      <c r="EV27" s="16"/>
      <c r="EW27" s="16"/>
      <c r="EX27" s="16"/>
      <c r="EY27" s="16"/>
      <c r="EZ27" s="16"/>
      <c r="FA27" s="16"/>
      <c r="FB27" s="16"/>
      <c r="FC27" s="16"/>
      <c r="FD27" s="16"/>
      <c r="FE27" s="16"/>
    </row>
    <row r="28" spans="1:161" s="9" customFormat="1" ht="39.75" customHeight="1" x14ac:dyDescent="0.2">
      <c r="A28" s="10"/>
      <c r="B28" s="17"/>
      <c r="C28" s="17"/>
      <c r="D28" s="17"/>
      <c r="E28" s="17"/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8"/>
      <c r="R28" s="10"/>
      <c r="S28" s="19" t="s">
        <v>14</v>
      </c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20"/>
      <c r="AJ28" s="16"/>
      <c r="AK28" s="16"/>
      <c r="AL28" s="16"/>
      <c r="AM28" s="16"/>
      <c r="AN28" s="16"/>
      <c r="AO28" s="16"/>
      <c r="AP28" s="16"/>
      <c r="AQ28" s="16"/>
      <c r="AR28" s="16"/>
      <c r="AS28" s="16"/>
      <c r="AT28" s="16"/>
      <c r="AU28" s="16"/>
      <c r="AV28" s="16"/>
      <c r="AW28" s="16"/>
      <c r="AX28" s="16"/>
      <c r="AY28" s="16"/>
      <c r="AZ28" s="16"/>
      <c r="BA28" s="16"/>
      <c r="BB28" s="16"/>
      <c r="BC28" s="16"/>
      <c r="BD28" s="16"/>
      <c r="BE28" s="16"/>
      <c r="BF28" s="16"/>
      <c r="BG28" s="16"/>
      <c r="BH28" s="16"/>
      <c r="BI28" s="16"/>
      <c r="BJ28" s="16"/>
      <c r="BK28" s="16"/>
      <c r="BL28" s="16"/>
      <c r="BM28" s="16"/>
      <c r="BN28" s="16"/>
      <c r="BO28" s="16"/>
      <c r="BP28" s="16"/>
      <c r="BQ28" s="16"/>
      <c r="BR28" s="16"/>
      <c r="BS28" s="16"/>
      <c r="BT28" s="16"/>
      <c r="BU28" s="16"/>
      <c r="BV28" s="16"/>
      <c r="BW28" s="16"/>
      <c r="BX28" s="16"/>
      <c r="BY28" s="16"/>
      <c r="BZ28" s="16"/>
      <c r="CA28" s="16"/>
      <c r="CB28" s="16"/>
      <c r="CC28" s="16"/>
      <c r="CD28" s="16"/>
      <c r="CE28" s="16"/>
      <c r="CF28" s="16"/>
      <c r="CG28" s="16"/>
      <c r="CH28" s="16"/>
      <c r="CI28" s="16"/>
      <c r="CJ28" s="16"/>
      <c r="CK28" s="16"/>
      <c r="CL28" s="16"/>
      <c r="CM28" s="16"/>
      <c r="CN28" s="16"/>
      <c r="CO28" s="16"/>
      <c r="CP28" s="16"/>
      <c r="CQ28" s="16"/>
      <c r="CR28" s="16"/>
      <c r="CS28" s="16"/>
      <c r="CT28" s="16"/>
      <c r="CU28" s="16"/>
      <c r="CV28" s="16"/>
      <c r="CW28" s="16"/>
      <c r="CX28" s="16"/>
      <c r="CY28" s="16"/>
      <c r="CZ28" s="16"/>
      <c r="DA28" s="16"/>
      <c r="DB28" s="16"/>
      <c r="DC28" s="16"/>
      <c r="DD28" s="16"/>
      <c r="DE28" s="16"/>
      <c r="DF28" s="16"/>
      <c r="DG28" s="16"/>
      <c r="DH28" s="16"/>
      <c r="DI28" s="16"/>
      <c r="DJ28" s="16"/>
      <c r="DK28" s="16"/>
      <c r="DL28" s="16"/>
      <c r="DM28" s="16"/>
      <c r="DN28" s="16"/>
      <c r="DO28" s="16"/>
      <c r="DP28" s="16"/>
      <c r="DQ28" s="16"/>
      <c r="DR28" s="16"/>
      <c r="DS28" s="16"/>
      <c r="DT28" s="16"/>
      <c r="DU28" s="16"/>
      <c r="DV28" s="16"/>
      <c r="DW28" s="16"/>
      <c r="DX28" s="16"/>
      <c r="DY28" s="16"/>
      <c r="DZ28" s="16"/>
      <c r="EA28" s="16"/>
      <c r="EB28" s="16"/>
      <c r="EC28" s="16"/>
      <c r="ED28" s="16"/>
      <c r="EE28" s="16"/>
      <c r="EF28" s="16"/>
      <c r="EG28" s="16"/>
      <c r="EH28" s="16"/>
      <c r="EI28" s="16"/>
      <c r="EJ28" s="16"/>
      <c r="EK28" s="16"/>
      <c r="EL28" s="16"/>
      <c r="EM28" s="16"/>
      <c r="EN28" s="16"/>
      <c r="EO28" s="16"/>
      <c r="EP28" s="16"/>
      <c r="EQ28" s="16"/>
      <c r="ER28" s="16"/>
      <c r="ES28" s="16"/>
      <c r="ET28" s="16"/>
      <c r="EU28" s="16"/>
      <c r="EV28" s="16"/>
      <c r="EW28" s="16"/>
      <c r="EX28" s="16"/>
      <c r="EY28" s="16"/>
      <c r="EZ28" s="16"/>
      <c r="FA28" s="16"/>
      <c r="FB28" s="16"/>
      <c r="FC28" s="16"/>
      <c r="FD28" s="16"/>
      <c r="FE28" s="16"/>
    </row>
    <row r="29" spans="1:161" s="9" customFormat="1" ht="53.25" customHeight="1" x14ac:dyDescent="0.2">
      <c r="A29" s="10"/>
      <c r="B29" s="17"/>
      <c r="C29" s="17"/>
      <c r="D29" s="17"/>
      <c r="E29" s="17"/>
      <c r="F29" s="17"/>
      <c r="G29" s="17"/>
      <c r="H29" s="17"/>
      <c r="I29" s="17"/>
      <c r="J29" s="17"/>
      <c r="K29" s="17"/>
      <c r="L29" s="17"/>
      <c r="M29" s="17"/>
      <c r="N29" s="17"/>
      <c r="O29" s="17"/>
      <c r="P29" s="17"/>
      <c r="Q29" s="18"/>
      <c r="R29" s="10"/>
      <c r="S29" s="19" t="s">
        <v>25</v>
      </c>
      <c r="T29" s="19"/>
      <c r="U29" s="19"/>
      <c r="V29" s="19"/>
      <c r="W29" s="19"/>
      <c r="X29" s="19"/>
      <c r="Y29" s="19"/>
      <c r="Z29" s="19"/>
      <c r="AA29" s="19"/>
      <c r="AB29" s="19"/>
      <c r="AC29" s="19"/>
      <c r="AD29" s="19"/>
      <c r="AE29" s="19"/>
      <c r="AF29" s="19"/>
      <c r="AG29" s="19"/>
      <c r="AH29" s="19"/>
      <c r="AI29" s="20"/>
      <c r="AJ29" s="16"/>
      <c r="AK29" s="16"/>
      <c r="AL29" s="16"/>
      <c r="AM29" s="16"/>
      <c r="AN29" s="16"/>
      <c r="AO29" s="16"/>
      <c r="AP29" s="16"/>
      <c r="AQ29" s="16"/>
      <c r="AR29" s="16"/>
      <c r="AS29" s="16"/>
      <c r="AT29" s="16"/>
      <c r="AU29" s="16"/>
      <c r="AV29" s="16"/>
      <c r="AW29" s="16"/>
      <c r="AX29" s="16"/>
      <c r="AY29" s="16"/>
      <c r="AZ29" s="16"/>
      <c r="BA29" s="16"/>
      <c r="BB29" s="16"/>
      <c r="BC29" s="16"/>
      <c r="BD29" s="16"/>
      <c r="BE29" s="16"/>
      <c r="BF29" s="16"/>
      <c r="BG29" s="16"/>
      <c r="BH29" s="16"/>
      <c r="BI29" s="16"/>
      <c r="BJ29" s="16"/>
      <c r="BK29" s="16"/>
      <c r="BL29" s="16"/>
      <c r="BM29" s="16"/>
      <c r="BN29" s="16"/>
      <c r="BO29" s="16"/>
      <c r="BP29" s="16"/>
      <c r="BQ29" s="16"/>
      <c r="BR29" s="16"/>
      <c r="BS29" s="16"/>
      <c r="BT29" s="16"/>
      <c r="BU29" s="16"/>
      <c r="BV29" s="16"/>
      <c r="BW29" s="16"/>
      <c r="BX29" s="16"/>
      <c r="BY29" s="16"/>
      <c r="BZ29" s="16"/>
      <c r="CA29" s="16"/>
      <c r="CB29" s="16"/>
      <c r="CC29" s="16"/>
      <c r="CD29" s="16"/>
      <c r="CE29" s="16"/>
      <c r="CF29" s="16"/>
      <c r="CG29" s="16"/>
      <c r="CH29" s="16"/>
      <c r="CI29" s="16"/>
      <c r="CJ29" s="16"/>
      <c r="CK29" s="16"/>
      <c r="CL29" s="16"/>
      <c r="CM29" s="16"/>
      <c r="CN29" s="16"/>
      <c r="CO29" s="16"/>
      <c r="CP29" s="16"/>
      <c r="CQ29" s="16"/>
      <c r="CR29" s="16"/>
      <c r="CS29" s="16"/>
      <c r="CT29" s="16"/>
      <c r="CU29" s="16"/>
      <c r="CV29" s="16"/>
      <c r="CW29" s="16"/>
      <c r="CX29" s="16"/>
      <c r="CY29" s="16"/>
      <c r="CZ29" s="16"/>
      <c r="DA29" s="16"/>
      <c r="DB29" s="16"/>
      <c r="DC29" s="16"/>
      <c r="DD29" s="16"/>
      <c r="DE29" s="16"/>
      <c r="DF29" s="16"/>
      <c r="DG29" s="16"/>
      <c r="DH29" s="16"/>
      <c r="DI29" s="16"/>
      <c r="DJ29" s="16"/>
      <c r="DK29" s="16"/>
      <c r="DL29" s="16"/>
      <c r="DM29" s="16"/>
      <c r="DN29" s="16"/>
      <c r="DO29" s="16"/>
      <c r="DP29" s="16"/>
      <c r="DQ29" s="16"/>
      <c r="DR29" s="16"/>
      <c r="DS29" s="16"/>
      <c r="DT29" s="16"/>
      <c r="DU29" s="16"/>
      <c r="DV29" s="16"/>
      <c r="DW29" s="16"/>
      <c r="DX29" s="16"/>
      <c r="DY29" s="16"/>
      <c r="DZ29" s="16"/>
      <c r="EA29" s="16"/>
      <c r="EB29" s="16"/>
      <c r="EC29" s="16"/>
      <c r="ED29" s="16"/>
      <c r="EE29" s="16"/>
      <c r="EF29" s="16"/>
      <c r="EG29" s="16"/>
      <c r="EH29" s="16"/>
      <c r="EI29" s="16"/>
      <c r="EJ29" s="16"/>
      <c r="EK29" s="16"/>
      <c r="EL29" s="16"/>
      <c r="EM29" s="16"/>
      <c r="EN29" s="16"/>
      <c r="EO29" s="16"/>
      <c r="EP29" s="16"/>
      <c r="EQ29" s="16"/>
      <c r="ER29" s="16"/>
      <c r="ES29" s="16"/>
      <c r="ET29" s="16"/>
      <c r="EU29" s="16"/>
      <c r="EV29" s="16"/>
      <c r="EW29" s="16"/>
      <c r="EX29" s="16"/>
      <c r="EY29" s="16"/>
      <c r="EZ29" s="16"/>
      <c r="FA29" s="16"/>
      <c r="FB29" s="16"/>
      <c r="FC29" s="16"/>
      <c r="FD29" s="16"/>
      <c r="FE29" s="16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4" t="s">
        <v>27</v>
      </c>
      <c r="B32" s="15"/>
      <c r="C32" s="15"/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/>
      <c r="BA32" s="15"/>
      <c r="BB32" s="15"/>
      <c r="BC32" s="15"/>
      <c r="BD32" s="15"/>
      <c r="BE32" s="15"/>
      <c r="BF32" s="15"/>
      <c r="BG32" s="15"/>
      <c r="BH32" s="15"/>
      <c r="BI32" s="15"/>
      <c r="BJ32" s="15"/>
      <c r="BK32" s="15"/>
      <c r="BL32" s="15"/>
      <c r="BM32" s="15"/>
      <c r="BN32" s="15"/>
      <c r="BO32" s="15"/>
      <c r="BP32" s="15"/>
      <c r="BQ32" s="15"/>
      <c r="BR32" s="15"/>
      <c r="BS32" s="15"/>
      <c r="BT32" s="15"/>
      <c r="BU32" s="15"/>
      <c r="BV32" s="15"/>
      <c r="BW32" s="15"/>
      <c r="BX32" s="15"/>
      <c r="BY32" s="15"/>
      <c r="BZ32" s="15"/>
      <c r="CA32" s="15"/>
      <c r="CB32" s="15"/>
      <c r="CC32" s="15"/>
      <c r="CD32" s="15"/>
      <c r="CE32" s="15"/>
      <c r="CF32" s="15"/>
      <c r="CG32" s="15"/>
      <c r="CH32" s="15"/>
      <c r="CI32" s="15"/>
      <c r="CJ32" s="15"/>
      <c r="CK32" s="15"/>
      <c r="CL32" s="15"/>
      <c r="CM32" s="15"/>
      <c r="CN32" s="15"/>
      <c r="CO32" s="15"/>
      <c r="CP32" s="15"/>
      <c r="CQ32" s="15"/>
      <c r="CR32" s="15"/>
      <c r="CS32" s="15"/>
      <c r="CT32" s="15"/>
      <c r="CU32" s="15"/>
      <c r="CV32" s="15"/>
      <c r="CW32" s="15"/>
      <c r="CX32" s="15"/>
      <c r="CY32" s="15"/>
      <c r="CZ32" s="15"/>
      <c r="DA32" s="15"/>
      <c r="DB32" s="15"/>
      <c r="DC32" s="15"/>
      <c r="DD32" s="15"/>
      <c r="DE32" s="15"/>
      <c r="DF32" s="15"/>
      <c r="DG32" s="15"/>
      <c r="DH32" s="15"/>
      <c r="DI32" s="15"/>
      <c r="DJ32" s="15"/>
      <c r="DK32" s="15"/>
      <c r="DL32" s="15"/>
      <c r="DM32" s="15"/>
      <c r="DN32" s="15"/>
      <c r="DO32" s="15"/>
      <c r="DP32" s="15"/>
      <c r="DQ32" s="15"/>
      <c r="DR32" s="15"/>
      <c r="DS32" s="15"/>
      <c r="DT32" s="15"/>
      <c r="DU32" s="15"/>
      <c r="DV32" s="15"/>
      <c r="DW32" s="15"/>
      <c r="DX32" s="15"/>
      <c r="DY32" s="15"/>
      <c r="DZ32" s="15"/>
      <c r="EA32" s="15"/>
      <c r="EB32" s="15"/>
      <c r="EC32" s="15"/>
      <c r="ED32" s="15"/>
      <c r="EE32" s="15"/>
      <c r="EF32" s="15"/>
      <c r="EG32" s="15"/>
      <c r="EH32" s="15"/>
      <c r="EI32" s="15"/>
      <c r="EJ32" s="15"/>
      <c r="EK32" s="15"/>
      <c r="EL32" s="15"/>
      <c r="EM32" s="15"/>
      <c r="EN32" s="15"/>
      <c r="EO32" s="15"/>
      <c r="EP32" s="15"/>
      <c r="EQ32" s="15"/>
      <c r="ER32" s="15"/>
      <c r="ES32" s="15"/>
      <c r="ET32" s="15"/>
      <c r="EU32" s="15"/>
      <c r="EV32" s="15"/>
      <c r="EW32" s="15"/>
      <c r="EX32" s="15"/>
      <c r="EY32" s="15"/>
      <c r="EZ32" s="15"/>
      <c r="FA32" s="15"/>
      <c r="FB32" s="15"/>
      <c r="FC32" s="15"/>
      <c r="FD32" s="15"/>
      <c r="FE32" s="15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zoomScaleNormal="100" zoomScaleSheetLayoutView="100" workbookViewId="0">
      <selection activeCell="EO24" sqref="EO24:FE24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58" t="s">
        <v>7</v>
      </c>
      <c r="B6" s="58"/>
      <c r="C6" s="58"/>
      <c r="D6" s="58"/>
      <c r="E6" s="58"/>
      <c r="F6" s="58"/>
      <c r="G6" s="58"/>
      <c r="H6" s="58"/>
      <c r="I6" s="58"/>
      <c r="J6" s="58"/>
      <c r="K6" s="58"/>
      <c r="L6" s="58"/>
      <c r="M6" s="58"/>
      <c r="N6" s="58"/>
      <c r="O6" s="58"/>
      <c r="P6" s="58"/>
      <c r="Q6" s="58"/>
      <c r="R6" s="58"/>
      <c r="S6" s="58"/>
      <c r="T6" s="58"/>
      <c r="U6" s="58"/>
      <c r="V6" s="58"/>
      <c r="W6" s="58"/>
      <c r="X6" s="58"/>
      <c r="Y6" s="58"/>
      <c r="Z6" s="58"/>
      <c r="AA6" s="58"/>
      <c r="AB6" s="58"/>
      <c r="AC6" s="58"/>
      <c r="AD6" s="58"/>
      <c r="AE6" s="58"/>
      <c r="AF6" s="58"/>
      <c r="AG6" s="58"/>
      <c r="AH6" s="58"/>
      <c r="AI6" s="58"/>
      <c r="AJ6" s="58"/>
      <c r="AK6" s="58"/>
      <c r="AL6" s="58"/>
      <c r="AM6" s="58"/>
      <c r="AN6" s="58"/>
      <c r="AO6" s="58"/>
      <c r="AP6" s="58"/>
      <c r="AQ6" s="58"/>
      <c r="AR6" s="58"/>
      <c r="AS6" s="58"/>
      <c r="AT6" s="58"/>
      <c r="AU6" s="58"/>
      <c r="AV6" s="58"/>
      <c r="AW6" s="58"/>
      <c r="AX6" s="58"/>
      <c r="AY6" s="58"/>
      <c r="AZ6" s="58"/>
      <c r="BA6" s="58"/>
      <c r="BB6" s="58"/>
      <c r="BC6" s="58"/>
      <c r="BD6" s="58"/>
      <c r="BE6" s="58"/>
      <c r="BF6" s="58"/>
      <c r="BG6" s="58"/>
      <c r="BH6" s="58"/>
      <c r="BI6" s="58"/>
      <c r="BJ6" s="58"/>
      <c r="BK6" s="58"/>
      <c r="BL6" s="58"/>
      <c r="BM6" s="58"/>
      <c r="BN6" s="58"/>
      <c r="BO6" s="58"/>
      <c r="BP6" s="58"/>
      <c r="BQ6" s="58"/>
      <c r="BR6" s="58"/>
      <c r="BS6" s="58"/>
      <c r="BT6" s="58"/>
      <c r="BU6" s="58"/>
      <c r="BV6" s="58"/>
      <c r="BW6" s="58"/>
      <c r="BX6" s="58"/>
      <c r="BY6" s="58"/>
      <c r="BZ6" s="58"/>
      <c r="CA6" s="58"/>
      <c r="CB6" s="58"/>
      <c r="CC6" s="58"/>
      <c r="CD6" s="58"/>
      <c r="CE6" s="58"/>
      <c r="CF6" s="58"/>
      <c r="CG6" s="58"/>
      <c r="CH6" s="58"/>
      <c r="CI6" s="58"/>
      <c r="CJ6" s="58"/>
      <c r="CK6" s="58"/>
      <c r="CL6" s="58"/>
      <c r="CM6" s="58"/>
      <c r="CN6" s="58"/>
      <c r="CO6" s="58"/>
      <c r="CP6" s="58"/>
      <c r="CQ6" s="58"/>
      <c r="CR6" s="58"/>
      <c r="CS6" s="58"/>
      <c r="CT6" s="58"/>
      <c r="CU6" s="58"/>
      <c r="CV6" s="58"/>
      <c r="CW6" s="58"/>
      <c r="CX6" s="58"/>
      <c r="CY6" s="58"/>
      <c r="CZ6" s="58"/>
      <c r="DA6" s="58"/>
      <c r="DB6" s="58"/>
      <c r="DC6" s="58"/>
      <c r="DD6" s="58"/>
      <c r="DE6" s="58"/>
      <c r="DF6" s="58"/>
      <c r="DG6" s="58"/>
      <c r="DH6" s="58"/>
      <c r="DI6" s="58"/>
      <c r="DJ6" s="58"/>
      <c r="DK6" s="58"/>
      <c r="DL6" s="58"/>
      <c r="DM6" s="58"/>
      <c r="DN6" s="58"/>
      <c r="DO6" s="58"/>
      <c r="DP6" s="58"/>
      <c r="DQ6" s="58"/>
      <c r="DR6" s="58"/>
      <c r="DS6" s="58"/>
      <c r="DT6" s="58"/>
      <c r="DU6" s="58"/>
      <c r="DV6" s="58"/>
      <c r="DW6" s="58"/>
      <c r="DX6" s="58"/>
      <c r="DY6" s="58"/>
      <c r="DZ6" s="58"/>
      <c r="EA6" s="58"/>
      <c r="EB6" s="58"/>
      <c r="EC6" s="58"/>
      <c r="ED6" s="58"/>
      <c r="EE6" s="58"/>
      <c r="EF6" s="58"/>
      <c r="EG6" s="58"/>
      <c r="EH6" s="58"/>
      <c r="EI6" s="58"/>
      <c r="EJ6" s="58"/>
      <c r="EK6" s="58"/>
      <c r="EL6" s="58"/>
      <c r="EM6" s="58"/>
      <c r="EN6" s="58"/>
      <c r="EO6" s="58"/>
      <c r="EP6" s="58"/>
      <c r="EQ6" s="58"/>
      <c r="ER6" s="58"/>
      <c r="ES6" s="58"/>
      <c r="ET6" s="58"/>
      <c r="EU6" s="58"/>
      <c r="EV6" s="58"/>
      <c r="EW6" s="58"/>
      <c r="EX6" s="58"/>
      <c r="EY6" s="58"/>
      <c r="EZ6" s="58"/>
      <c r="FA6" s="58"/>
      <c r="FB6" s="58"/>
      <c r="FC6" s="58"/>
      <c r="FD6" s="58"/>
      <c r="FE6" s="58"/>
    </row>
    <row r="7" spans="1:161" s="2" customFormat="1" ht="15.75" customHeight="1" x14ac:dyDescent="0.25">
      <c r="A7" s="58" t="s">
        <v>8</v>
      </c>
      <c r="B7" s="58"/>
      <c r="C7" s="58"/>
      <c r="D7" s="58"/>
      <c r="E7" s="58"/>
      <c r="F7" s="58"/>
      <c r="G7" s="58"/>
      <c r="H7" s="58"/>
      <c r="I7" s="58"/>
      <c r="J7" s="58"/>
      <c r="K7" s="58"/>
      <c r="L7" s="58"/>
      <c r="M7" s="58"/>
      <c r="N7" s="58"/>
      <c r="O7" s="58"/>
      <c r="P7" s="58"/>
      <c r="Q7" s="58"/>
      <c r="R7" s="58"/>
      <c r="S7" s="58"/>
      <c r="T7" s="58"/>
      <c r="U7" s="58"/>
      <c r="V7" s="58"/>
      <c r="W7" s="58"/>
      <c r="X7" s="58"/>
      <c r="Y7" s="58"/>
      <c r="Z7" s="58"/>
      <c r="AA7" s="58"/>
      <c r="AB7" s="58"/>
      <c r="AC7" s="58"/>
      <c r="AD7" s="58"/>
      <c r="AE7" s="58"/>
      <c r="AF7" s="58"/>
      <c r="AG7" s="58"/>
      <c r="AH7" s="58"/>
      <c r="AI7" s="58"/>
      <c r="AJ7" s="58"/>
      <c r="AK7" s="58"/>
      <c r="AL7" s="58"/>
      <c r="AM7" s="58"/>
      <c r="AN7" s="58"/>
      <c r="AO7" s="58"/>
      <c r="AP7" s="58"/>
      <c r="AQ7" s="58"/>
      <c r="AR7" s="58"/>
      <c r="AS7" s="58"/>
      <c r="AT7" s="58"/>
      <c r="AU7" s="58"/>
      <c r="AV7" s="58"/>
      <c r="AW7" s="58"/>
      <c r="AX7" s="58"/>
      <c r="AY7" s="58"/>
      <c r="AZ7" s="58"/>
      <c r="BA7" s="58"/>
      <c r="BB7" s="58"/>
      <c r="BC7" s="58"/>
      <c r="BD7" s="58"/>
      <c r="BE7" s="58"/>
      <c r="BF7" s="58"/>
      <c r="BG7" s="58"/>
      <c r="BH7" s="58"/>
      <c r="BI7" s="58"/>
      <c r="BJ7" s="58"/>
      <c r="BK7" s="58"/>
      <c r="BL7" s="58"/>
      <c r="BM7" s="58"/>
      <c r="BN7" s="58"/>
      <c r="BO7" s="58"/>
      <c r="BP7" s="58"/>
      <c r="BQ7" s="58"/>
      <c r="BR7" s="58"/>
      <c r="BS7" s="58"/>
      <c r="BT7" s="58"/>
      <c r="BU7" s="58"/>
      <c r="BV7" s="58"/>
      <c r="BW7" s="58"/>
      <c r="BX7" s="58"/>
      <c r="BY7" s="58"/>
      <c r="BZ7" s="58"/>
      <c r="CA7" s="58"/>
      <c r="CB7" s="58"/>
      <c r="CC7" s="58"/>
      <c r="CD7" s="58"/>
      <c r="CE7" s="58"/>
      <c r="CF7" s="58"/>
      <c r="CG7" s="58"/>
      <c r="CH7" s="58"/>
      <c r="CI7" s="58"/>
      <c r="CJ7" s="58"/>
      <c r="CK7" s="58"/>
      <c r="CL7" s="58"/>
      <c r="CM7" s="58"/>
      <c r="CN7" s="58"/>
      <c r="CO7" s="58"/>
      <c r="CP7" s="58"/>
      <c r="CQ7" s="58"/>
      <c r="CR7" s="58"/>
      <c r="CS7" s="58"/>
      <c r="CT7" s="58"/>
      <c r="CU7" s="58"/>
      <c r="CV7" s="58"/>
      <c r="CW7" s="58"/>
      <c r="CX7" s="58"/>
      <c r="CY7" s="58"/>
      <c r="CZ7" s="58"/>
      <c r="DA7" s="58"/>
      <c r="DB7" s="58"/>
      <c r="DC7" s="58"/>
      <c r="DD7" s="58"/>
      <c r="DE7" s="58"/>
      <c r="DF7" s="58"/>
      <c r="DG7" s="58"/>
      <c r="DH7" s="58"/>
      <c r="DI7" s="58"/>
      <c r="DJ7" s="58"/>
      <c r="DK7" s="58"/>
      <c r="DL7" s="58"/>
      <c r="DM7" s="58"/>
      <c r="DN7" s="58"/>
      <c r="DO7" s="58"/>
      <c r="DP7" s="58"/>
      <c r="DQ7" s="58"/>
      <c r="DR7" s="58"/>
      <c r="DS7" s="58"/>
      <c r="DT7" s="58"/>
      <c r="DU7" s="58"/>
      <c r="DV7" s="58"/>
      <c r="DW7" s="58"/>
      <c r="DX7" s="58"/>
      <c r="DY7" s="58"/>
      <c r="DZ7" s="58"/>
      <c r="EA7" s="58"/>
      <c r="EB7" s="58"/>
      <c r="EC7" s="58"/>
      <c r="ED7" s="58"/>
      <c r="EE7" s="58"/>
      <c r="EF7" s="58"/>
      <c r="EG7" s="58"/>
      <c r="EH7" s="58"/>
      <c r="EI7" s="58"/>
      <c r="EJ7" s="58"/>
      <c r="EK7" s="58"/>
      <c r="EL7" s="58"/>
      <c r="EM7" s="58"/>
      <c r="EN7" s="58"/>
      <c r="EO7" s="58"/>
      <c r="EP7" s="58"/>
      <c r="EQ7" s="58"/>
      <c r="ER7" s="58"/>
      <c r="ES7" s="58"/>
      <c r="ET7" s="58"/>
      <c r="EU7" s="58"/>
      <c r="EV7" s="58"/>
      <c r="EW7" s="58"/>
      <c r="EX7" s="58"/>
      <c r="EY7" s="58"/>
      <c r="EZ7" s="58"/>
      <c r="FA7" s="58"/>
      <c r="FB7" s="58"/>
      <c r="FC7" s="58"/>
      <c r="FD7" s="58"/>
      <c r="FE7" s="58"/>
    </row>
    <row r="8" spans="1:161" s="2" customFormat="1" ht="15.75" customHeight="1" x14ac:dyDescent="0.25">
      <c r="A8" s="58" t="s">
        <v>9</v>
      </c>
      <c r="B8" s="58"/>
      <c r="C8" s="58"/>
      <c r="D8" s="58"/>
      <c r="E8" s="58"/>
      <c r="F8" s="58"/>
      <c r="G8" s="58"/>
      <c r="H8" s="58"/>
      <c r="I8" s="58"/>
      <c r="J8" s="58"/>
      <c r="K8" s="58"/>
      <c r="L8" s="58"/>
      <c r="M8" s="58"/>
      <c r="N8" s="58"/>
      <c r="O8" s="58"/>
      <c r="P8" s="58"/>
      <c r="Q8" s="58"/>
      <c r="R8" s="58"/>
      <c r="S8" s="58"/>
      <c r="T8" s="58"/>
      <c r="U8" s="58"/>
      <c r="V8" s="58"/>
      <c r="W8" s="58"/>
      <c r="X8" s="58"/>
      <c r="Y8" s="58"/>
      <c r="Z8" s="58"/>
      <c r="AA8" s="58"/>
      <c r="AB8" s="58"/>
      <c r="AC8" s="58"/>
      <c r="AD8" s="58"/>
      <c r="AE8" s="58"/>
      <c r="AF8" s="58"/>
      <c r="AG8" s="58"/>
      <c r="AH8" s="58"/>
      <c r="AI8" s="58"/>
      <c r="AJ8" s="58"/>
      <c r="AK8" s="58"/>
      <c r="AL8" s="58"/>
      <c r="AM8" s="58"/>
      <c r="AN8" s="58"/>
      <c r="AO8" s="58"/>
      <c r="AP8" s="58"/>
      <c r="AQ8" s="58"/>
      <c r="AR8" s="58"/>
      <c r="AS8" s="58"/>
      <c r="AT8" s="58"/>
      <c r="AU8" s="58"/>
      <c r="AV8" s="58"/>
      <c r="AW8" s="58"/>
      <c r="AX8" s="58"/>
      <c r="AY8" s="58"/>
      <c r="AZ8" s="58"/>
      <c r="BA8" s="58"/>
      <c r="BB8" s="58"/>
      <c r="BC8" s="58"/>
      <c r="BD8" s="58"/>
      <c r="BE8" s="58"/>
      <c r="BF8" s="58"/>
      <c r="BG8" s="58"/>
      <c r="BH8" s="58"/>
      <c r="BI8" s="58"/>
      <c r="BJ8" s="58"/>
      <c r="BK8" s="58"/>
      <c r="BL8" s="58"/>
      <c r="BM8" s="58"/>
      <c r="BN8" s="58"/>
      <c r="BO8" s="58"/>
      <c r="BP8" s="58"/>
      <c r="BQ8" s="58"/>
      <c r="BR8" s="58"/>
      <c r="BS8" s="58"/>
      <c r="BT8" s="58"/>
      <c r="BU8" s="58"/>
      <c r="BV8" s="58"/>
      <c r="BW8" s="58"/>
      <c r="BX8" s="58"/>
      <c r="BY8" s="58"/>
      <c r="BZ8" s="58"/>
      <c r="CA8" s="58"/>
      <c r="CB8" s="58"/>
      <c r="CC8" s="58"/>
      <c r="CD8" s="58"/>
      <c r="CE8" s="58"/>
      <c r="CF8" s="58"/>
      <c r="CG8" s="58"/>
      <c r="CH8" s="58"/>
      <c r="CI8" s="58"/>
      <c r="CJ8" s="58"/>
      <c r="CK8" s="58"/>
      <c r="CL8" s="58"/>
      <c r="CM8" s="58"/>
      <c r="CN8" s="58"/>
      <c r="CO8" s="58"/>
      <c r="CP8" s="58"/>
      <c r="CQ8" s="58"/>
      <c r="CR8" s="58"/>
      <c r="CS8" s="58"/>
      <c r="CT8" s="58"/>
      <c r="CU8" s="58"/>
      <c r="CV8" s="58"/>
      <c r="CW8" s="58"/>
      <c r="CX8" s="58"/>
      <c r="CY8" s="58"/>
      <c r="CZ8" s="58"/>
      <c r="DA8" s="58"/>
      <c r="DB8" s="58"/>
      <c r="DC8" s="58"/>
      <c r="DD8" s="58"/>
      <c r="DE8" s="58"/>
      <c r="DF8" s="58"/>
      <c r="DG8" s="58"/>
      <c r="DH8" s="58"/>
      <c r="DI8" s="58"/>
      <c r="DJ8" s="58"/>
      <c r="DK8" s="58"/>
      <c r="DL8" s="58"/>
      <c r="DM8" s="58"/>
      <c r="DN8" s="58"/>
      <c r="DO8" s="58"/>
      <c r="DP8" s="58"/>
      <c r="DQ8" s="58"/>
      <c r="DR8" s="58"/>
      <c r="DS8" s="58"/>
      <c r="DT8" s="58"/>
      <c r="DU8" s="58"/>
      <c r="DV8" s="58"/>
      <c r="DW8" s="58"/>
      <c r="DX8" s="58"/>
      <c r="DY8" s="58"/>
      <c r="DZ8" s="58"/>
      <c r="EA8" s="58"/>
      <c r="EB8" s="58"/>
      <c r="EC8" s="58"/>
      <c r="ED8" s="58"/>
      <c r="EE8" s="58"/>
      <c r="EF8" s="58"/>
      <c r="EG8" s="58"/>
      <c r="EH8" s="58"/>
      <c r="EI8" s="58"/>
      <c r="EJ8" s="58"/>
      <c r="EK8" s="58"/>
      <c r="EL8" s="58"/>
      <c r="EM8" s="58"/>
      <c r="EN8" s="58"/>
      <c r="EO8" s="58"/>
      <c r="EP8" s="58"/>
      <c r="EQ8" s="58"/>
      <c r="ER8" s="58"/>
      <c r="ES8" s="58"/>
      <c r="ET8" s="58"/>
      <c r="EU8" s="58"/>
      <c r="EV8" s="58"/>
      <c r="EW8" s="58"/>
      <c r="EX8" s="58"/>
      <c r="EY8" s="58"/>
      <c r="EZ8" s="58"/>
      <c r="FA8" s="58"/>
      <c r="FB8" s="58"/>
      <c r="FC8" s="58"/>
      <c r="FD8" s="58"/>
      <c r="FE8" s="58"/>
    </row>
    <row r="10" spans="1:161" s="2" customFormat="1" ht="15.75" x14ac:dyDescent="0.25">
      <c r="A10" s="59" t="s">
        <v>10</v>
      </c>
      <c r="B10" s="59"/>
      <c r="C10" s="59"/>
      <c r="D10" s="59"/>
      <c r="E10" s="59"/>
      <c r="F10" s="59"/>
      <c r="G10" s="59"/>
      <c r="H10" s="59"/>
      <c r="I10" s="59"/>
      <c r="J10" s="59"/>
      <c r="K10" s="59"/>
      <c r="L10" s="59"/>
      <c r="M10" s="59"/>
      <c r="N10" s="59"/>
      <c r="O10" s="59"/>
      <c r="P10" s="59"/>
      <c r="Q10" s="59"/>
      <c r="R10" s="59"/>
      <c r="S10" s="59"/>
      <c r="T10" s="59"/>
      <c r="U10" s="59"/>
      <c r="V10" s="59"/>
      <c r="W10" s="59"/>
      <c r="X10" s="59"/>
      <c r="Y10" s="59"/>
      <c r="Z10" s="59"/>
      <c r="AA10" s="59"/>
      <c r="AB10" s="59"/>
      <c r="AC10" s="59"/>
      <c r="AD10" s="59"/>
      <c r="AE10" s="59"/>
      <c r="AF10" s="59"/>
      <c r="AG10" s="59"/>
      <c r="AH10" s="59"/>
      <c r="AI10" s="59"/>
      <c r="AJ10" s="59"/>
      <c r="AK10" s="59"/>
      <c r="AL10" s="59"/>
      <c r="AM10" s="59"/>
      <c r="AN10" s="59"/>
      <c r="AO10" s="59"/>
      <c r="AP10" s="59"/>
      <c r="AQ10" s="59"/>
      <c r="AR10" s="59"/>
      <c r="AS10" s="59"/>
      <c r="AT10" s="59"/>
      <c r="AU10" s="59"/>
      <c r="AV10" s="59"/>
      <c r="AW10" s="59"/>
      <c r="AX10" s="59"/>
      <c r="AY10" s="59"/>
      <c r="AZ10" s="59"/>
      <c r="BA10" s="59"/>
      <c r="BB10" s="59"/>
      <c r="BC10" s="59"/>
      <c r="BD10" s="59"/>
      <c r="BE10" s="59"/>
      <c r="BF10" s="59"/>
      <c r="BG10" s="59"/>
      <c r="BH10" s="59"/>
      <c r="BI10" s="59"/>
      <c r="BJ10" s="59"/>
      <c r="BK10" s="59"/>
      <c r="BL10" s="59"/>
      <c r="BM10" s="59"/>
      <c r="BN10" s="59"/>
      <c r="BO10" s="59"/>
      <c r="BP10" s="59"/>
      <c r="BQ10" s="59"/>
      <c r="BR10" s="59"/>
      <c r="BS10" s="59"/>
      <c r="BT10" s="59"/>
      <c r="BU10" s="59"/>
      <c r="BV10" s="59"/>
      <c r="BW10" s="59"/>
      <c r="BX10" s="59"/>
      <c r="BY10" s="59"/>
      <c r="BZ10" s="59"/>
      <c r="CA10" s="59"/>
      <c r="CB10" s="59"/>
      <c r="CC10" s="59"/>
      <c r="CD10" s="59"/>
      <c r="CE10" s="59"/>
      <c r="CF10" s="59"/>
      <c r="CG10" s="59"/>
      <c r="CH10" s="59"/>
      <c r="CI10" s="59"/>
      <c r="CJ10" s="59"/>
      <c r="CK10" s="59"/>
      <c r="CL10" s="59"/>
      <c r="CM10" s="59"/>
      <c r="CN10" s="59"/>
      <c r="CO10" s="59"/>
      <c r="CP10" s="59"/>
      <c r="CQ10" s="59"/>
      <c r="CR10" s="59"/>
      <c r="CS10" s="59"/>
      <c r="CT10" s="59"/>
      <c r="CU10" s="59"/>
      <c r="CV10" s="59"/>
      <c r="CW10" s="59"/>
      <c r="CX10" s="59"/>
      <c r="CY10" s="59"/>
      <c r="CZ10" s="59"/>
      <c r="DA10" s="59"/>
      <c r="DB10" s="59"/>
      <c r="DC10" s="59"/>
      <c r="DD10" s="59"/>
      <c r="DE10" s="59"/>
      <c r="DF10" s="59"/>
      <c r="DG10" s="59"/>
      <c r="DH10" s="59"/>
      <c r="DI10" s="59"/>
      <c r="DJ10" s="59"/>
      <c r="DK10" s="59"/>
      <c r="DL10" s="59"/>
      <c r="DM10" s="59"/>
      <c r="DN10" s="59"/>
      <c r="DO10" s="59"/>
      <c r="DP10" s="59"/>
      <c r="DQ10" s="59"/>
      <c r="DR10" s="59"/>
      <c r="DS10" s="59"/>
      <c r="DT10" s="59"/>
      <c r="DU10" s="59"/>
      <c r="DV10" s="59"/>
      <c r="DW10" s="59"/>
      <c r="DX10" s="59"/>
      <c r="DY10" s="59"/>
      <c r="DZ10" s="59"/>
      <c r="EA10" s="59"/>
      <c r="EB10" s="59"/>
      <c r="EC10" s="59"/>
      <c r="ED10" s="59"/>
      <c r="EE10" s="59"/>
      <c r="EF10" s="59"/>
      <c r="EG10" s="59"/>
      <c r="EH10" s="59"/>
      <c r="EI10" s="59"/>
      <c r="EJ10" s="59"/>
      <c r="EK10" s="59"/>
      <c r="EL10" s="59"/>
      <c r="EM10" s="59"/>
      <c r="EN10" s="59"/>
      <c r="EO10" s="59"/>
      <c r="EP10" s="59"/>
      <c r="EQ10" s="59"/>
      <c r="ER10" s="59"/>
      <c r="ES10" s="59"/>
      <c r="ET10" s="59"/>
      <c r="EU10" s="59"/>
      <c r="EV10" s="59"/>
      <c r="EW10" s="59"/>
      <c r="EX10" s="59"/>
      <c r="EY10" s="59"/>
      <c r="EZ10" s="59"/>
      <c r="FA10" s="59"/>
      <c r="FB10" s="59"/>
      <c r="FC10" s="59"/>
      <c r="FD10" s="59"/>
      <c r="FE10" s="59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60" t="s">
        <v>30</v>
      </c>
      <c r="AC12" s="60"/>
      <c r="AD12" s="60"/>
      <c r="AE12" s="60"/>
      <c r="AF12" s="60"/>
      <c r="AG12" s="60"/>
      <c r="AH12" s="60"/>
      <c r="AI12" s="60"/>
      <c r="AJ12" s="60"/>
      <c r="AK12" s="60"/>
      <c r="AL12" s="60"/>
      <c r="AM12" s="60"/>
      <c r="AN12" s="60"/>
      <c r="AO12" s="60"/>
      <c r="AP12" s="60"/>
      <c r="AQ12" s="60"/>
      <c r="AR12" s="60"/>
      <c r="AS12" s="60"/>
      <c r="AT12" s="60"/>
      <c r="AU12" s="60"/>
      <c r="AV12" s="60"/>
      <c r="AW12" s="60"/>
      <c r="AX12" s="60"/>
      <c r="AY12" s="60"/>
      <c r="AZ12" s="60"/>
      <c r="BA12" s="60"/>
      <c r="BB12" s="60"/>
      <c r="BC12" s="60"/>
      <c r="BD12" s="60"/>
      <c r="BE12" s="60"/>
      <c r="BF12" s="60"/>
      <c r="BG12" s="60"/>
      <c r="BH12" s="60"/>
      <c r="BI12" s="60"/>
      <c r="BJ12" s="60"/>
      <c r="BK12" s="60"/>
      <c r="BL12" s="60"/>
      <c r="BM12" s="60"/>
      <c r="BN12" s="60"/>
      <c r="BO12" s="60"/>
      <c r="BP12" s="60"/>
      <c r="BQ12" s="60"/>
      <c r="BR12" s="60"/>
      <c r="BS12" s="60"/>
      <c r="BT12" s="60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60" t="s">
        <v>31</v>
      </c>
      <c r="Z14" s="60"/>
      <c r="AA14" s="60"/>
      <c r="AB14" s="60"/>
      <c r="AC14" s="60"/>
      <c r="AD14" s="60"/>
      <c r="AE14" s="60"/>
      <c r="AF14" s="60"/>
      <c r="AG14" s="60"/>
      <c r="AH14" s="60"/>
      <c r="AI14" s="60"/>
      <c r="AJ14" s="60"/>
      <c r="AK14" s="60"/>
      <c r="AL14" s="60"/>
      <c r="AM14" s="60"/>
      <c r="AN14" s="60"/>
      <c r="AO14" s="60"/>
      <c r="AP14" s="60"/>
      <c r="AQ14" s="60"/>
      <c r="AR14" s="60"/>
      <c r="AS14" s="60"/>
      <c r="AT14" s="60"/>
      <c r="AU14" s="60"/>
      <c r="AV14" s="60"/>
      <c r="AW14" s="60"/>
      <c r="AX14" s="60"/>
      <c r="AY14" s="60"/>
      <c r="AZ14" s="60"/>
      <c r="BA14" s="60"/>
      <c r="BB14" s="60"/>
      <c r="BC14" s="60"/>
      <c r="BD14" s="60"/>
      <c r="BE14" s="60"/>
      <c r="BF14" s="60"/>
      <c r="BG14" s="60"/>
      <c r="BH14" s="60"/>
      <c r="BI14" s="60"/>
      <c r="BJ14" s="60"/>
      <c r="BK14" s="60"/>
      <c r="BL14" s="60"/>
      <c r="BM14" s="60"/>
      <c r="BN14" s="60"/>
      <c r="BO14" s="60"/>
      <c r="BP14" s="60"/>
      <c r="BQ14" s="60"/>
      <c r="BR14" s="60"/>
      <c r="BS14" s="60"/>
      <c r="BT14" s="60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48" t="s">
        <v>59</v>
      </c>
      <c r="U16" s="48"/>
      <c r="V16" s="48"/>
      <c r="W16" s="48"/>
      <c r="X16" s="48"/>
      <c r="Y16" s="48"/>
      <c r="Z16" s="48"/>
      <c r="AA16" s="48"/>
      <c r="AB16" s="48"/>
      <c r="AC16" s="48"/>
      <c r="AD16" s="48"/>
      <c r="AE16" s="48"/>
      <c r="AF16" s="48"/>
      <c r="AG16" s="48"/>
      <c r="AH16" s="48"/>
      <c r="AI16" s="48"/>
      <c r="AJ16" s="48"/>
      <c r="AK16" s="48"/>
      <c r="AL16" s="48"/>
      <c r="AM16" s="48"/>
      <c r="AN16" s="48"/>
      <c r="AO16" s="48"/>
      <c r="AP16" s="48"/>
      <c r="AQ16" s="48"/>
      <c r="AR16" s="48"/>
      <c r="AS16" s="48"/>
      <c r="AT16" s="48"/>
      <c r="AU16" s="48"/>
      <c r="AV16" s="48"/>
      <c r="AW16" s="48"/>
      <c r="AX16" s="48"/>
      <c r="AY16" s="48"/>
      <c r="AZ16" s="48"/>
      <c r="BA16" s="48"/>
      <c r="BB16" s="48"/>
      <c r="BC16" s="48"/>
      <c r="BD16" s="48"/>
      <c r="BE16" s="48"/>
      <c r="BF16" s="48"/>
      <c r="BG16" s="48"/>
      <c r="BH16" s="48"/>
      <c r="BI16" s="48"/>
      <c r="BJ16" s="48"/>
      <c r="BK16" s="48"/>
      <c r="BL16" s="48"/>
      <c r="BM16" s="48"/>
      <c r="BN16" s="48"/>
      <c r="BO16" s="48"/>
      <c r="BP16" s="48"/>
      <c r="BQ16" s="48"/>
      <c r="BR16" s="48"/>
      <c r="BS16" s="48"/>
      <c r="BT16" s="48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49"/>
      <c r="B18" s="50"/>
      <c r="C18" s="50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1"/>
      <c r="R18" s="26"/>
      <c r="S18" s="27"/>
      <c r="T18" s="27"/>
      <c r="U18" s="27"/>
      <c r="V18" s="27"/>
      <c r="W18" s="27"/>
      <c r="X18" s="27"/>
      <c r="Y18" s="27"/>
      <c r="Z18" s="27"/>
      <c r="AA18" s="27"/>
      <c r="AB18" s="27"/>
      <c r="AC18" s="27"/>
      <c r="AD18" s="27"/>
      <c r="AE18" s="27"/>
      <c r="AF18" s="27"/>
      <c r="AG18" s="27"/>
      <c r="AH18" s="27"/>
      <c r="AI18" s="28"/>
      <c r="AJ18" s="26" t="s">
        <v>15</v>
      </c>
      <c r="AK18" s="27"/>
      <c r="AL18" s="27"/>
      <c r="AM18" s="27"/>
      <c r="AN18" s="27"/>
      <c r="AO18" s="27"/>
      <c r="AP18" s="27"/>
      <c r="AQ18" s="27"/>
      <c r="AR18" s="27"/>
      <c r="AS18" s="27"/>
      <c r="AT18" s="27"/>
      <c r="AU18" s="27"/>
      <c r="AV18" s="27"/>
      <c r="AW18" s="27"/>
      <c r="AX18" s="27"/>
      <c r="AY18" s="27"/>
      <c r="AZ18" s="27"/>
      <c r="BA18" s="28"/>
      <c r="BB18" s="35" t="s">
        <v>20</v>
      </c>
      <c r="BC18" s="36"/>
      <c r="BD18" s="36"/>
      <c r="BE18" s="36"/>
      <c r="BF18" s="36"/>
      <c r="BG18" s="36"/>
      <c r="BH18" s="36"/>
      <c r="BI18" s="36"/>
      <c r="BJ18" s="36"/>
      <c r="BK18" s="36"/>
      <c r="BL18" s="36"/>
      <c r="BM18" s="36"/>
      <c r="BN18" s="36"/>
      <c r="BO18" s="36"/>
      <c r="BP18" s="36"/>
      <c r="BQ18" s="36"/>
      <c r="BR18" s="36"/>
      <c r="BS18" s="36"/>
      <c r="BT18" s="36"/>
      <c r="BU18" s="36"/>
      <c r="BV18" s="36"/>
      <c r="BW18" s="36"/>
      <c r="BX18" s="36"/>
      <c r="BY18" s="36"/>
      <c r="BZ18" s="36"/>
      <c r="CA18" s="36"/>
      <c r="CB18" s="36"/>
      <c r="CC18" s="36"/>
      <c r="CD18" s="36"/>
      <c r="CE18" s="36"/>
      <c r="CF18" s="36"/>
      <c r="CG18" s="37"/>
      <c r="CH18" s="26" t="s">
        <v>21</v>
      </c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27"/>
      <c r="CW18" s="27"/>
      <c r="CX18" s="27"/>
      <c r="CY18" s="27"/>
      <c r="CZ18" s="27"/>
      <c r="DA18" s="27"/>
      <c r="DB18" s="28"/>
      <c r="DC18" s="26" t="s">
        <v>22</v>
      </c>
      <c r="DD18" s="27"/>
      <c r="DE18" s="27"/>
      <c r="DF18" s="27"/>
      <c r="DG18" s="27"/>
      <c r="DH18" s="27"/>
      <c r="DI18" s="27"/>
      <c r="DJ18" s="27"/>
      <c r="DK18" s="27"/>
      <c r="DL18" s="27"/>
      <c r="DM18" s="27"/>
      <c r="DN18" s="27"/>
      <c r="DO18" s="27"/>
      <c r="DP18" s="27"/>
      <c r="DQ18" s="27"/>
      <c r="DR18" s="27"/>
      <c r="DS18" s="27"/>
      <c r="DT18" s="28"/>
      <c r="DU18" s="35" t="s">
        <v>23</v>
      </c>
      <c r="DV18" s="36"/>
      <c r="DW18" s="36"/>
      <c r="DX18" s="36"/>
      <c r="DY18" s="36"/>
      <c r="DZ18" s="36"/>
      <c r="EA18" s="36"/>
      <c r="EB18" s="36"/>
      <c r="EC18" s="36"/>
      <c r="ED18" s="36"/>
      <c r="EE18" s="36"/>
      <c r="EF18" s="36"/>
      <c r="EG18" s="36"/>
      <c r="EH18" s="36"/>
      <c r="EI18" s="36"/>
      <c r="EJ18" s="36"/>
      <c r="EK18" s="36"/>
      <c r="EL18" s="36"/>
      <c r="EM18" s="36"/>
      <c r="EN18" s="37"/>
      <c r="EO18" s="26" t="s">
        <v>24</v>
      </c>
      <c r="EP18" s="27"/>
      <c r="EQ18" s="27"/>
      <c r="ER18" s="27"/>
      <c r="ES18" s="27"/>
      <c r="ET18" s="27"/>
      <c r="EU18" s="27"/>
      <c r="EV18" s="27"/>
      <c r="EW18" s="27"/>
      <c r="EX18" s="27"/>
      <c r="EY18" s="27"/>
      <c r="EZ18" s="27"/>
      <c r="FA18" s="27"/>
      <c r="FB18" s="27"/>
      <c r="FC18" s="27"/>
      <c r="FD18" s="27"/>
      <c r="FE18" s="28"/>
    </row>
    <row r="19" spans="1:161" s="9" customFormat="1" ht="15" customHeight="1" x14ac:dyDescent="0.2">
      <c r="A19" s="52"/>
      <c r="B19" s="53"/>
      <c r="C19" s="53"/>
      <c r="D19" s="53"/>
      <c r="E19" s="53"/>
      <c r="F19" s="53"/>
      <c r="G19" s="53"/>
      <c r="H19" s="53"/>
      <c r="I19" s="53"/>
      <c r="J19" s="53"/>
      <c r="K19" s="53"/>
      <c r="L19" s="53"/>
      <c r="M19" s="53"/>
      <c r="N19" s="53"/>
      <c r="O19" s="53"/>
      <c r="P19" s="53"/>
      <c r="Q19" s="54"/>
      <c r="R19" s="29"/>
      <c r="S19" s="30"/>
      <c r="T19" s="30"/>
      <c r="U19" s="30"/>
      <c r="V19" s="30"/>
      <c r="W19" s="30"/>
      <c r="X19" s="30"/>
      <c r="Y19" s="30"/>
      <c r="Z19" s="30"/>
      <c r="AA19" s="30"/>
      <c r="AB19" s="30"/>
      <c r="AC19" s="30"/>
      <c r="AD19" s="30"/>
      <c r="AE19" s="30"/>
      <c r="AF19" s="30"/>
      <c r="AG19" s="30"/>
      <c r="AH19" s="30"/>
      <c r="AI19" s="31"/>
      <c r="AJ19" s="29"/>
      <c r="AK19" s="30"/>
      <c r="AL19" s="30"/>
      <c r="AM19" s="30"/>
      <c r="AN19" s="30"/>
      <c r="AO19" s="30"/>
      <c r="AP19" s="30"/>
      <c r="AQ19" s="30"/>
      <c r="AR19" s="30"/>
      <c r="AS19" s="30"/>
      <c r="AT19" s="30"/>
      <c r="AU19" s="30"/>
      <c r="AV19" s="30"/>
      <c r="AW19" s="30"/>
      <c r="AX19" s="30"/>
      <c r="AY19" s="30"/>
      <c r="AZ19" s="30"/>
      <c r="BA19" s="31"/>
      <c r="BB19" s="38" t="s">
        <v>16</v>
      </c>
      <c r="BC19" s="39"/>
      <c r="BD19" s="39"/>
      <c r="BE19" s="39"/>
      <c r="BF19" s="39"/>
      <c r="BG19" s="39"/>
      <c r="BH19" s="39"/>
      <c r="BI19" s="39"/>
      <c r="BJ19" s="39"/>
      <c r="BK19" s="39"/>
      <c r="BL19" s="39"/>
      <c r="BM19" s="39"/>
      <c r="BN19" s="39"/>
      <c r="BO19" s="39"/>
      <c r="BP19" s="39"/>
      <c r="BQ19" s="40"/>
      <c r="BR19" s="38" t="s">
        <v>17</v>
      </c>
      <c r="BS19" s="39"/>
      <c r="BT19" s="39"/>
      <c r="BU19" s="39"/>
      <c r="BV19" s="39"/>
      <c r="BW19" s="39"/>
      <c r="BX19" s="39"/>
      <c r="BY19" s="39"/>
      <c r="BZ19" s="39"/>
      <c r="CA19" s="39"/>
      <c r="CB19" s="39"/>
      <c r="CC19" s="39"/>
      <c r="CD19" s="39"/>
      <c r="CE19" s="39"/>
      <c r="CF19" s="39"/>
      <c r="CG19" s="40"/>
      <c r="CH19" s="29"/>
      <c r="CI19" s="30"/>
      <c r="CJ19" s="30"/>
      <c r="CK19" s="30"/>
      <c r="CL19" s="30"/>
      <c r="CM19" s="30"/>
      <c r="CN19" s="30"/>
      <c r="CO19" s="30"/>
      <c r="CP19" s="30"/>
      <c r="CQ19" s="30"/>
      <c r="CR19" s="30"/>
      <c r="CS19" s="30"/>
      <c r="CT19" s="30"/>
      <c r="CU19" s="30"/>
      <c r="CV19" s="30"/>
      <c r="CW19" s="30"/>
      <c r="CX19" s="30"/>
      <c r="CY19" s="30"/>
      <c r="CZ19" s="30"/>
      <c r="DA19" s="30"/>
      <c r="DB19" s="31"/>
      <c r="DC19" s="29"/>
      <c r="DD19" s="30"/>
      <c r="DE19" s="30"/>
      <c r="DF19" s="30"/>
      <c r="DG19" s="30"/>
      <c r="DH19" s="30"/>
      <c r="DI19" s="30"/>
      <c r="DJ19" s="30"/>
      <c r="DK19" s="30"/>
      <c r="DL19" s="30"/>
      <c r="DM19" s="30"/>
      <c r="DN19" s="30"/>
      <c r="DO19" s="30"/>
      <c r="DP19" s="30"/>
      <c r="DQ19" s="30"/>
      <c r="DR19" s="30"/>
      <c r="DS19" s="30"/>
      <c r="DT19" s="31"/>
      <c r="DU19" s="41" t="s">
        <v>18</v>
      </c>
      <c r="DV19" s="42"/>
      <c r="DW19" s="42"/>
      <c r="DX19" s="42"/>
      <c r="DY19" s="42"/>
      <c r="DZ19" s="42"/>
      <c r="EA19" s="42"/>
      <c r="EB19" s="42"/>
      <c r="EC19" s="42"/>
      <c r="ED19" s="43"/>
      <c r="EE19" s="41" t="s">
        <v>19</v>
      </c>
      <c r="EF19" s="42"/>
      <c r="EG19" s="42"/>
      <c r="EH19" s="42"/>
      <c r="EI19" s="42"/>
      <c r="EJ19" s="42"/>
      <c r="EK19" s="42"/>
      <c r="EL19" s="42"/>
      <c r="EM19" s="42"/>
      <c r="EN19" s="43"/>
      <c r="EO19" s="29"/>
      <c r="EP19" s="30"/>
      <c r="EQ19" s="30"/>
      <c r="ER19" s="30"/>
      <c r="ES19" s="30"/>
      <c r="ET19" s="30"/>
      <c r="EU19" s="30"/>
      <c r="EV19" s="30"/>
      <c r="EW19" s="30"/>
      <c r="EX19" s="30"/>
      <c r="EY19" s="30"/>
      <c r="EZ19" s="30"/>
      <c r="FA19" s="30"/>
      <c r="FB19" s="30"/>
      <c r="FC19" s="30"/>
      <c r="FD19" s="30"/>
      <c r="FE19" s="31"/>
    </row>
    <row r="20" spans="1:161" s="9" customFormat="1" ht="15" customHeight="1" x14ac:dyDescent="0.2">
      <c r="A20" s="55"/>
      <c r="B20" s="56"/>
      <c r="C20" s="56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7"/>
      <c r="R20" s="32"/>
      <c r="S20" s="33"/>
      <c r="T20" s="33"/>
      <c r="U20" s="33"/>
      <c r="V20" s="33"/>
      <c r="W20" s="33"/>
      <c r="X20" s="33"/>
      <c r="Y20" s="33"/>
      <c r="Z20" s="33"/>
      <c r="AA20" s="33"/>
      <c r="AB20" s="33"/>
      <c r="AC20" s="33"/>
      <c r="AD20" s="33"/>
      <c r="AE20" s="33"/>
      <c r="AF20" s="33"/>
      <c r="AG20" s="33"/>
      <c r="AH20" s="33"/>
      <c r="AI20" s="34"/>
      <c r="AJ20" s="32"/>
      <c r="AK20" s="33"/>
      <c r="AL20" s="33"/>
      <c r="AM20" s="33"/>
      <c r="AN20" s="33"/>
      <c r="AO20" s="33"/>
      <c r="AP20" s="33"/>
      <c r="AQ20" s="33"/>
      <c r="AR20" s="33"/>
      <c r="AS20" s="33"/>
      <c r="AT20" s="33"/>
      <c r="AU20" s="33"/>
      <c r="AV20" s="33"/>
      <c r="AW20" s="33"/>
      <c r="AX20" s="33"/>
      <c r="AY20" s="33"/>
      <c r="AZ20" s="33"/>
      <c r="BA20" s="34"/>
      <c r="BB20" s="47" t="s">
        <v>18</v>
      </c>
      <c r="BC20" s="47"/>
      <c r="BD20" s="47"/>
      <c r="BE20" s="47"/>
      <c r="BF20" s="47"/>
      <c r="BG20" s="47"/>
      <c r="BH20" s="47"/>
      <c r="BI20" s="47"/>
      <c r="BJ20" s="47" t="s">
        <v>19</v>
      </c>
      <c r="BK20" s="47"/>
      <c r="BL20" s="47"/>
      <c r="BM20" s="47"/>
      <c r="BN20" s="47"/>
      <c r="BO20" s="47"/>
      <c r="BP20" s="47"/>
      <c r="BQ20" s="47"/>
      <c r="BR20" s="47" t="s">
        <v>18</v>
      </c>
      <c r="BS20" s="47"/>
      <c r="BT20" s="47"/>
      <c r="BU20" s="47"/>
      <c r="BV20" s="47"/>
      <c r="BW20" s="47"/>
      <c r="BX20" s="47"/>
      <c r="BY20" s="47"/>
      <c r="BZ20" s="47" t="s">
        <v>19</v>
      </c>
      <c r="CA20" s="47"/>
      <c r="CB20" s="47"/>
      <c r="CC20" s="47"/>
      <c r="CD20" s="47"/>
      <c r="CE20" s="47"/>
      <c r="CF20" s="47"/>
      <c r="CG20" s="47"/>
      <c r="CH20" s="32"/>
      <c r="CI20" s="33"/>
      <c r="CJ20" s="33"/>
      <c r="CK20" s="33"/>
      <c r="CL20" s="33"/>
      <c r="CM20" s="33"/>
      <c r="CN20" s="33"/>
      <c r="CO20" s="33"/>
      <c r="CP20" s="33"/>
      <c r="CQ20" s="33"/>
      <c r="CR20" s="33"/>
      <c r="CS20" s="33"/>
      <c r="CT20" s="33"/>
      <c r="CU20" s="33"/>
      <c r="CV20" s="33"/>
      <c r="CW20" s="33"/>
      <c r="CX20" s="33"/>
      <c r="CY20" s="33"/>
      <c r="CZ20" s="33"/>
      <c r="DA20" s="33"/>
      <c r="DB20" s="34"/>
      <c r="DC20" s="32"/>
      <c r="DD20" s="33"/>
      <c r="DE20" s="33"/>
      <c r="DF20" s="33"/>
      <c r="DG20" s="33"/>
      <c r="DH20" s="33"/>
      <c r="DI20" s="33"/>
      <c r="DJ20" s="33"/>
      <c r="DK20" s="33"/>
      <c r="DL20" s="33"/>
      <c r="DM20" s="33"/>
      <c r="DN20" s="33"/>
      <c r="DO20" s="33"/>
      <c r="DP20" s="33"/>
      <c r="DQ20" s="33"/>
      <c r="DR20" s="33"/>
      <c r="DS20" s="33"/>
      <c r="DT20" s="34"/>
      <c r="DU20" s="44"/>
      <c r="DV20" s="45"/>
      <c r="DW20" s="45"/>
      <c r="DX20" s="45"/>
      <c r="DY20" s="45"/>
      <c r="DZ20" s="45"/>
      <c r="EA20" s="45"/>
      <c r="EB20" s="45"/>
      <c r="EC20" s="45"/>
      <c r="ED20" s="46"/>
      <c r="EE20" s="44"/>
      <c r="EF20" s="45"/>
      <c r="EG20" s="45"/>
      <c r="EH20" s="45"/>
      <c r="EI20" s="45"/>
      <c r="EJ20" s="45"/>
      <c r="EK20" s="45"/>
      <c r="EL20" s="45"/>
      <c r="EM20" s="45"/>
      <c r="EN20" s="46"/>
      <c r="EO20" s="32"/>
      <c r="EP20" s="33"/>
      <c r="EQ20" s="33"/>
      <c r="ER20" s="33"/>
      <c r="ES20" s="33"/>
      <c r="ET20" s="33"/>
      <c r="EU20" s="33"/>
      <c r="EV20" s="33"/>
      <c r="EW20" s="33"/>
      <c r="EX20" s="33"/>
      <c r="EY20" s="33"/>
      <c r="EZ20" s="33"/>
      <c r="FA20" s="33"/>
      <c r="FB20" s="33"/>
      <c r="FC20" s="33"/>
      <c r="FD20" s="33"/>
      <c r="FE20" s="34"/>
    </row>
    <row r="21" spans="1:161" s="9" customFormat="1" ht="14.25" customHeight="1" x14ac:dyDescent="0.2">
      <c r="A21" s="23">
        <v>1</v>
      </c>
      <c r="B21" s="24"/>
      <c r="C21" s="24"/>
      <c r="D21" s="24"/>
      <c r="E21" s="24"/>
      <c r="F21" s="24"/>
      <c r="G21" s="24"/>
      <c r="H21" s="24"/>
      <c r="I21" s="24"/>
      <c r="J21" s="24"/>
      <c r="K21" s="24"/>
      <c r="L21" s="24"/>
      <c r="M21" s="24"/>
      <c r="N21" s="24"/>
      <c r="O21" s="24"/>
      <c r="P21" s="24"/>
      <c r="Q21" s="25"/>
      <c r="R21" s="23">
        <v>2</v>
      </c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5"/>
      <c r="AJ21" s="16">
        <v>3</v>
      </c>
      <c r="AK21" s="16"/>
      <c r="AL21" s="16"/>
      <c r="AM21" s="16"/>
      <c r="AN21" s="16"/>
      <c r="AO21" s="16"/>
      <c r="AP21" s="16"/>
      <c r="AQ21" s="16"/>
      <c r="AR21" s="16"/>
      <c r="AS21" s="16"/>
      <c r="AT21" s="16"/>
      <c r="AU21" s="16"/>
      <c r="AV21" s="16"/>
      <c r="AW21" s="16"/>
      <c r="AX21" s="16"/>
      <c r="AY21" s="16"/>
      <c r="AZ21" s="16"/>
      <c r="BA21" s="16"/>
      <c r="BB21" s="16">
        <v>4</v>
      </c>
      <c r="BC21" s="16"/>
      <c r="BD21" s="16"/>
      <c r="BE21" s="16"/>
      <c r="BF21" s="16"/>
      <c r="BG21" s="16"/>
      <c r="BH21" s="16"/>
      <c r="BI21" s="16"/>
      <c r="BJ21" s="16">
        <v>5</v>
      </c>
      <c r="BK21" s="16"/>
      <c r="BL21" s="16"/>
      <c r="BM21" s="16"/>
      <c r="BN21" s="16"/>
      <c r="BO21" s="16"/>
      <c r="BP21" s="16"/>
      <c r="BQ21" s="16"/>
      <c r="BR21" s="16">
        <v>6</v>
      </c>
      <c r="BS21" s="16"/>
      <c r="BT21" s="16"/>
      <c r="BU21" s="16"/>
      <c r="BV21" s="16"/>
      <c r="BW21" s="16"/>
      <c r="BX21" s="16"/>
      <c r="BY21" s="16"/>
      <c r="BZ21" s="16">
        <v>7</v>
      </c>
      <c r="CA21" s="16"/>
      <c r="CB21" s="16"/>
      <c r="CC21" s="16"/>
      <c r="CD21" s="16"/>
      <c r="CE21" s="16"/>
      <c r="CF21" s="16"/>
      <c r="CG21" s="16"/>
      <c r="CH21" s="16">
        <v>8</v>
      </c>
      <c r="CI21" s="16"/>
      <c r="CJ21" s="16"/>
      <c r="CK21" s="16"/>
      <c r="CL21" s="16"/>
      <c r="CM21" s="16"/>
      <c r="CN21" s="16"/>
      <c r="CO21" s="16"/>
      <c r="CP21" s="16"/>
      <c r="CQ21" s="16"/>
      <c r="CR21" s="16"/>
      <c r="CS21" s="16"/>
      <c r="CT21" s="16"/>
      <c r="CU21" s="16"/>
      <c r="CV21" s="16"/>
      <c r="CW21" s="16"/>
      <c r="CX21" s="16"/>
      <c r="CY21" s="16"/>
      <c r="CZ21" s="16"/>
      <c r="DA21" s="16"/>
      <c r="DB21" s="16"/>
      <c r="DC21" s="16">
        <v>9</v>
      </c>
      <c r="DD21" s="16"/>
      <c r="DE21" s="16"/>
      <c r="DF21" s="16"/>
      <c r="DG21" s="16"/>
      <c r="DH21" s="16"/>
      <c r="DI21" s="16"/>
      <c r="DJ21" s="16"/>
      <c r="DK21" s="16"/>
      <c r="DL21" s="16"/>
      <c r="DM21" s="16"/>
      <c r="DN21" s="16"/>
      <c r="DO21" s="16"/>
      <c r="DP21" s="16"/>
      <c r="DQ21" s="16"/>
      <c r="DR21" s="16"/>
      <c r="DS21" s="16"/>
      <c r="DT21" s="16"/>
      <c r="DU21" s="16">
        <v>10</v>
      </c>
      <c r="DV21" s="16"/>
      <c r="DW21" s="16"/>
      <c r="DX21" s="16"/>
      <c r="DY21" s="16"/>
      <c r="DZ21" s="16"/>
      <c r="EA21" s="16"/>
      <c r="EB21" s="16"/>
      <c r="EC21" s="16"/>
      <c r="ED21" s="16"/>
      <c r="EE21" s="16">
        <v>11</v>
      </c>
      <c r="EF21" s="16"/>
      <c r="EG21" s="16"/>
      <c r="EH21" s="16"/>
      <c r="EI21" s="16"/>
      <c r="EJ21" s="16"/>
      <c r="EK21" s="16"/>
      <c r="EL21" s="16"/>
      <c r="EM21" s="16"/>
      <c r="EN21" s="16"/>
      <c r="EO21" s="16">
        <v>12</v>
      </c>
      <c r="EP21" s="16"/>
      <c r="EQ21" s="16"/>
      <c r="ER21" s="16"/>
      <c r="ES21" s="16"/>
      <c r="ET21" s="16"/>
      <c r="EU21" s="16"/>
      <c r="EV21" s="16"/>
      <c r="EW21" s="16"/>
      <c r="EX21" s="16"/>
      <c r="EY21" s="16"/>
      <c r="EZ21" s="16"/>
      <c r="FA21" s="16"/>
      <c r="FB21" s="16"/>
      <c r="FC21" s="16"/>
      <c r="FD21" s="16"/>
      <c r="FE21" s="16"/>
    </row>
    <row r="22" spans="1:161" s="9" customFormat="1" ht="13.5" customHeight="1" x14ac:dyDescent="0.2">
      <c r="A22" s="10"/>
      <c r="B22" s="17" t="s">
        <v>11</v>
      </c>
      <c r="C22" s="17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  <c r="O22" s="17"/>
      <c r="P22" s="17"/>
      <c r="Q22" s="18"/>
      <c r="R22" s="10"/>
      <c r="S22" s="19" t="s">
        <v>12</v>
      </c>
      <c r="T22" s="19"/>
      <c r="U22" s="19"/>
      <c r="V22" s="19"/>
      <c r="W22" s="19"/>
      <c r="X22" s="19"/>
      <c r="Y22" s="19"/>
      <c r="Z22" s="19"/>
      <c r="AA22" s="19"/>
      <c r="AB22" s="19"/>
      <c r="AC22" s="19"/>
      <c r="AD22" s="19"/>
      <c r="AE22" s="19"/>
      <c r="AF22" s="19"/>
      <c r="AG22" s="19"/>
      <c r="AH22" s="19"/>
      <c r="AI22" s="20"/>
      <c r="AJ22" s="16">
        <v>1.4</v>
      </c>
      <c r="AK22" s="16"/>
      <c r="AL22" s="16"/>
      <c r="AM22" s="16"/>
      <c r="AN22" s="16"/>
      <c r="AO22" s="16"/>
      <c r="AP22" s="16"/>
      <c r="AQ22" s="16"/>
      <c r="AR22" s="16"/>
      <c r="AS22" s="16"/>
      <c r="AT22" s="16"/>
      <c r="AU22" s="16"/>
      <c r="AV22" s="16"/>
      <c r="AW22" s="16"/>
      <c r="AX22" s="16"/>
      <c r="AY22" s="16"/>
      <c r="AZ22" s="16"/>
      <c r="BA22" s="16"/>
      <c r="BB22" s="16"/>
      <c r="BC22" s="16"/>
      <c r="BD22" s="16"/>
      <c r="BE22" s="16"/>
      <c r="BF22" s="16"/>
      <c r="BG22" s="16"/>
      <c r="BH22" s="16"/>
      <c r="BI22" s="16"/>
      <c r="BJ22" s="16"/>
      <c r="BK22" s="16"/>
      <c r="BL22" s="16"/>
      <c r="BM22" s="16"/>
      <c r="BN22" s="16"/>
      <c r="BO22" s="16"/>
      <c r="BP22" s="16"/>
      <c r="BQ22" s="16"/>
      <c r="BR22" s="61">
        <v>13.6</v>
      </c>
      <c r="BS22" s="61"/>
      <c r="BT22" s="61"/>
      <c r="BU22" s="61"/>
      <c r="BV22" s="61"/>
      <c r="BW22" s="61"/>
      <c r="BX22" s="61"/>
      <c r="BY22" s="61"/>
      <c r="BZ22" s="61">
        <v>13.6</v>
      </c>
      <c r="CA22" s="61"/>
      <c r="CB22" s="61"/>
      <c r="CC22" s="61"/>
      <c r="CD22" s="61"/>
      <c r="CE22" s="61"/>
      <c r="CF22" s="61"/>
      <c r="CG22" s="61"/>
      <c r="CH22" s="16">
        <v>1.4</v>
      </c>
      <c r="CI22" s="16"/>
      <c r="CJ22" s="16"/>
      <c r="CK22" s="16"/>
      <c r="CL22" s="16"/>
      <c r="CM22" s="16"/>
      <c r="CN22" s="16"/>
      <c r="CO22" s="16"/>
      <c r="CP22" s="16"/>
      <c r="CQ22" s="16"/>
      <c r="CR22" s="16"/>
      <c r="CS22" s="16"/>
      <c r="CT22" s="16"/>
      <c r="CU22" s="16"/>
      <c r="CV22" s="16"/>
      <c r="CW22" s="16"/>
      <c r="CX22" s="16"/>
      <c r="CY22" s="16"/>
      <c r="CZ22" s="16"/>
      <c r="DA22" s="16"/>
      <c r="DB22" s="16"/>
      <c r="DC22" s="61">
        <v>13.6</v>
      </c>
      <c r="DD22" s="61"/>
      <c r="DE22" s="61"/>
      <c r="DF22" s="61"/>
      <c r="DG22" s="61"/>
      <c r="DH22" s="61"/>
      <c r="DI22" s="61"/>
      <c r="DJ22" s="61"/>
      <c r="DK22" s="61"/>
      <c r="DL22" s="61"/>
      <c r="DM22" s="61"/>
      <c r="DN22" s="61"/>
      <c r="DO22" s="61"/>
      <c r="DP22" s="61"/>
      <c r="DQ22" s="61"/>
      <c r="DR22" s="61"/>
      <c r="DS22" s="61"/>
      <c r="DT22" s="61"/>
      <c r="DU22" s="16">
        <v>3</v>
      </c>
      <c r="DV22" s="16"/>
      <c r="DW22" s="16"/>
      <c r="DX22" s="16"/>
      <c r="DY22" s="16"/>
      <c r="DZ22" s="16"/>
      <c r="EA22" s="16"/>
      <c r="EB22" s="16"/>
      <c r="EC22" s="16"/>
      <c r="ED22" s="16"/>
      <c r="EE22" s="61">
        <f>1055/744</f>
        <v>1.418010752688172</v>
      </c>
      <c r="EF22" s="61"/>
      <c r="EG22" s="61"/>
      <c r="EH22" s="61"/>
      <c r="EI22" s="61"/>
      <c r="EJ22" s="61"/>
      <c r="EK22" s="61"/>
      <c r="EL22" s="61"/>
      <c r="EM22" s="61"/>
      <c r="EN22" s="61"/>
      <c r="EO22" s="61">
        <f>AJ22+EE22</f>
        <v>2.8180107526881719</v>
      </c>
      <c r="EP22" s="16"/>
      <c r="EQ22" s="16"/>
      <c r="ER22" s="16"/>
      <c r="ES22" s="16"/>
      <c r="ET22" s="16"/>
      <c r="EU22" s="16"/>
      <c r="EV22" s="16"/>
      <c r="EW22" s="16"/>
      <c r="EX22" s="16"/>
      <c r="EY22" s="16"/>
      <c r="EZ22" s="16"/>
      <c r="FA22" s="16"/>
      <c r="FB22" s="16"/>
      <c r="FC22" s="16"/>
      <c r="FD22" s="16"/>
      <c r="FE22" s="16"/>
    </row>
    <row r="23" spans="1:161" s="9" customFormat="1" ht="39.75" customHeight="1" x14ac:dyDescent="0.2">
      <c r="A23" s="10"/>
      <c r="B23" s="17" t="s">
        <v>33</v>
      </c>
      <c r="C23" s="17"/>
      <c r="D23" s="17"/>
      <c r="E23" s="17"/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8"/>
      <c r="R23" s="10"/>
      <c r="S23" s="19" t="s">
        <v>13</v>
      </c>
      <c r="T23" s="19"/>
      <c r="U23" s="19"/>
      <c r="V23" s="19"/>
      <c r="W23" s="19"/>
      <c r="X23" s="19"/>
      <c r="Y23" s="19"/>
      <c r="Z23" s="19"/>
      <c r="AA23" s="19"/>
      <c r="AB23" s="19"/>
      <c r="AC23" s="19"/>
      <c r="AD23" s="19"/>
      <c r="AE23" s="19"/>
      <c r="AF23" s="19"/>
      <c r="AG23" s="19"/>
      <c r="AH23" s="19"/>
      <c r="AI23" s="20"/>
      <c r="AJ23" s="61">
        <f>393/744</f>
        <v>0.52822580645161288</v>
      </c>
      <c r="AK23" s="61"/>
      <c r="AL23" s="61"/>
      <c r="AM23" s="61"/>
      <c r="AN23" s="61"/>
      <c r="AO23" s="61"/>
      <c r="AP23" s="61"/>
      <c r="AQ23" s="61"/>
      <c r="AR23" s="61"/>
      <c r="AS23" s="61"/>
      <c r="AT23" s="61"/>
      <c r="AU23" s="61"/>
      <c r="AV23" s="61"/>
      <c r="AW23" s="61"/>
      <c r="AX23" s="61"/>
      <c r="AY23" s="61"/>
      <c r="AZ23" s="61"/>
      <c r="BA23" s="61"/>
      <c r="BB23" s="16"/>
      <c r="BC23" s="16"/>
      <c r="BD23" s="16"/>
      <c r="BE23" s="16"/>
      <c r="BF23" s="16"/>
      <c r="BG23" s="16"/>
      <c r="BH23" s="16"/>
      <c r="BI23" s="16"/>
      <c r="BJ23" s="16"/>
      <c r="BK23" s="16"/>
      <c r="BL23" s="16"/>
      <c r="BM23" s="16"/>
      <c r="BN23" s="16"/>
      <c r="BO23" s="16"/>
      <c r="BP23" s="16"/>
      <c r="BQ23" s="16"/>
      <c r="BR23" s="16"/>
      <c r="BS23" s="16"/>
      <c r="BT23" s="16"/>
      <c r="BU23" s="16"/>
      <c r="BV23" s="16"/>
      <c r="BW23" s="16"/>
      <c r="BX23" s="16"/>
      <c r="BY23" s="16"/>
      <c r="BZ23" s="16"/>
      <c r="CA23" s="16"/>
      <c r="CB23" s="16"/>
      <c r="CC23" s="16"/>
      <c r="CD23" s="16"/>
      <c r="CE23" s="16"/>
      <c r="CF23" s="16"/>
      <c r="CG23" s="16"/>
      <c r="CH23" s="16"/>
      <c r="CI23" s="16"/>
      <c r="CJ23" s="16"/>
      <c r="CK23" s="16"/>
      <c r="CL23" s="16"/>
      <c r="CM23" s="16"/>
      <c r="CN23" s="16"/>
      <c r="CO23" s="16"/>
      <c r="CP23" s="16"/>
      <c r="CQ23" s="16"/>
      <c r="CR23" s="16"/>
      <c r="CS23" s="16"/>
      <c r="CT23" s="16"/>
      <c r="CU23" s="16"/>
      <c r="CV23" s="16"/>
      <c r="CW23" s="16"/>
      <c r="CX23" s="16"/>
      <c r="CY23" s="16"/>
      <c r="CZ23" s="16"/>
      <c r="DA23" s="16"/>
      <c r="DB23" s="16"/>
      <c r="DC23" s="16"/>
      <c r="DD23" s="16"/>
      <c r="DE23" s="16"/>
      <c r="DF23" s="16"/>
      <c r="DG23" s="16"/>
      <c r="DH23" s="16"/>
      <c r="DI23" s="16"/>
      <c r="DJ23" s="16"/>
      <c r="DK23" s="16"/>
      <c r="DL23" s="16"/>
      <c r="DM23" s="16"/>
      <c r="DN23" s="16"/>
      <c r="DO23" s="16"/>
      <c r="DP23" s="16"/>
      <c r="DQ23" s="16"/>
      <c r="DR23" s="16"/>
      <c r="DS23" s="16"/>
      <c r="DT23" s="16"/>
      <c r="DU23" s="61">
        <v>0.1</v>
      </c>
      <c r="DV23" s="61"/>
      <c r="DW23" s="61"/>
      <c r="DX23" s="61"/>
      <c r="DY23" s="61"/>
      <c r="DZ23" s="61"/>
      <c r="EA23" s="61"/>
      <c r="EB23" s="61"/>
      <c r="EC23" s="61"/>
      <c r="ED23" s="61"/>
      <c r="EE23" s="61">
        <f>72/744</f>
        <v>9.6774193548387094E-2</v>
      </c>
      <c r="EF23" s="61"/>
      <c r="EG23" s="61"/>
      <c r="EH23" s="61"/>
      <c r="EI23" s="61"/>
      <c r="EJ23" s="61"/>
      <c r="EK23" s="61"/>
      <c r="EL23" s="61"/>
      <c r="EM23" s="61"/>
      <c r="EN23" s="61"/>
      <c r="EO23" s="61">
        <f>AJ23+EE23</f>
        <v>0.625</v>
      </c>
      <c r="EP23" s="61"/>
      <c r="EQ23" s="61"/>
      <c r="ER23" s="61"/>
      <c r="ES23" s="61"/>
      <c r="ET23" s="61"/>
      <c r="EU23" s="61"/>
      <c r="EV23" s="61"/>
      <c r="EW23" s="61"/>
      <c r="EX23" s="61"/>
      <c r="EY23" s="61"/>
      <c r="EZ23" s="61"/>
      <c r="FA23" s="61"/>
      <c r="FB23" s="61"/>
      <c r="FC23" s="61"/>
      <c r="FD23" s="61"/>
      <c r="FE23" s="61"/>
    </row>
    <row r="24" spans="1:161" s="9" customFormat="1" ht="39.75" customHeight="1" x14ac:dyDescent="0.2">
      <c r="A24" s="10"/>
      <c r="B24" s="17"/>
      <c r="C24" s="17"/>
      <c r="D24" s="17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8"/>
      <c r="R24" s="10"/>
      <c r="S24" s="19" t="s">
        <v>14</v>
      </c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  <c r="AE24" s="19"/>
      <c r="AF24" s="19"/>
      <c r="AG24" s="19"/>
      <c r="AH24" s="19"/>
      <c r="AI24" s="20"/>
      <c r="AJ24" s="16"/>
      <c r="AK24" s="16"/>
      <c r="AL24" s="16"/>
      <c r="AM24" s="16"/>
      <c r="AN24" s="16"/>
      <c r="AO24" s="16"/>
      <c r="AP24" s="16"/>
      <c r="AQ24" s="16"/>
      <c r="AR24" s="16"/>
      <c r="AS24" s="16"/>
      <c r="AT24" s="16"/>
      <c r="AU24" s="16"/>
      <c r="AV24" s="16"/>
      <c r="AW24" s="16"/>
      <c r="AX24" s="16"/>
      <c r="AY24" s="16"/>
      <c r="AZ24" s="16"/>
      <c r="BA24" s="16"/>
      <c r="BB24" s="16"/>
      <c r="BC24" s="16"/>
      <c r="BD24" s="16"/>
      <c r="BE24" s="16"/>
      <c r="BF24" s="16"/>
      <c r="BG24" s="16"/>
      <c r="BH24" s="16"/>
      <c r="BI24" s="16"/>
      <c r="BJ24" s="16"/>
      <c r="BK24" s="16"/>
      <c r="BL24" s="16"/>
      <c r="BM24" s="16"/>
      <c r="BN24" s="16"/>
      <c r="BO24" s="16"/>
      <c r="BP24" s="16"/>
      <c r="BQ24" s="16"/>
      <c r="BR24" s="16"/>
      <c r="BS24" s="16"/>
      <c r="BT24" s="16"/>
      <c r="BU24" s="16"/>
      <c r="BV24" s="16"/>
      <c r="BW24" s="16"/>
      <c r="BX24" s="16"/>
      <c r="BY24" s="16"/>
      <c r="BZ24" s="16"/>
      <c r="CA24" s="16"/>
      <c r="CB24" s="16"/>
      <c r="CC24" s="16"/>
      <c r="CD24" s="16"/>
      <c r="CE24" s="16"/>
      <c r="CF24" s="16"/>
      <c r="CG24" s="16"/>
      <c r="CH24" s="16"/>
      <c r="CI24" s="16"/>
      <c r="CJ24" s="16"/>
      <c r="CK24" s="16"/>
      <c r="CL24" s="16"/>
      <c r="CM24" s="16"/>
      <c r="CN24" s="16"/>
      <c r="CO24" s="16"/>
      <c r="CP24" s="16"/>
      <c r="CQ24" s="16"/>
      <c r="CR24" s="16"/>
      <c r="CS24" s="16"/>
      <c r="CT24" s="16"/>
      <c r="CU24" s="16"/>
      <c r="CV24" s="16"/>
      <c r="CW24" s="16"/>
      <c r="CX24" s="16"/>
      <c r="CY24" s="16"/>
      <c r="CZ24" s="16"/>
      <c r="DA24" s="16"/>
      <c r="DB24" s="16"/>
      <c r="DC24" s="16"/>
      <c r="DD24" s="16"/>
      <c r="DE24" s="16"/>
      <c r="DF24" s="16"/>
      <c r="DG24" s="16"/>
      <c r="DH24" s="16"/>
      <c r="DI24" s="16"/>
      <c r="DJ24" s="16"/>
      <c r="DK24" s="16"/>
      <c r="DL24" s="16"/>
      <c r="DM24" s="16"/>
      <c r="DN24" s="16"/>
      <c r="DO24" s="16"/>
      <c r="DP24" s="16"/>
      <c r="DQ24" s="16"/>
      <c r="DR24" s="16"/>
      <c r="DS24" s="16"/>
      <c r="DT24" s="16"/>
      <c r="DU24" s="16"/>
      <c r="DV24" s="16"/>
      <c r="DW24" s="16"/>
      <c r="DX24" s="16"/>
      <c r="DY24" s="16"/>
      <c r="DZ24" s="16"/>
      <c r="EA24" s="16"/>
      <c r="EB24" s="16"/>
      <c r="EC24" s="16"/>
      <c r="ED24" s="16"/>
      <c r="EE24" s="16"/>
      <c r="EF24" s="16"/>
      <c r="EG24" s="16"/>
      <c r="EH24" s="16"/>
      <c r="EI24" s="16"/>
      <c r="EJ24" s="16"/>
      <c r="EK24" s="16"/>
      <c r="EL24" s="16"/>
      <c r="EM24" s="16"/>
      <c r="EN24" s="16"/>
      <c r="EO24" s="16"/>
      <c r="EP24" s="16"/>
      <c r="EQ24" s="16"/>
      <c r="ER24" s="16"/>
      <c r="ES24" s="16"/>
      <c r="ET24" s="16"/>
      <c r="EU24" s="16"/>
      <c r="EV24" s="16"/>
      <c r="EW24" s="16"/>
      <c r="EX24" s="16"/>
      <c r="EY24" s="16"/>
      <c r="EZ24" s="16"/>
      <c r="FA24" s="16"/>
      <c r="FB24" s="16"/>
      <c r="FC24" s="16"/>
      <c r="FD24" s="16"/>
      <c r="FE24" s="16"/>
    </row>
    <row r="25" spans="1:161" s="9" customFormat="1" ht="53.25" customHeight="1" x14ac:dyDescent="0.2">
      <c r="A25" s="10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8"/>
      <c r="R25" s="10"/>
      <c r="S25" s="19" t="s">
        <v>25</v>
      </c>
      <c r="T25" s="19"/>
      <c r="U25" s="19"/>
      <c r="V25" s="19"/>
      <c r="W25" s="19"/>
      <c r="X25" s="19"/>
      <c r="Y25" s="19"/>
      <c r="Z25" s="19"/>
      <c r="AA25" s="19"/>
      <c r="AB25" s="19"/>
      <c r="AC25" s="19"/>
      <c r="AD25" s="19"/>
      <c r="AE25" s="19"/>
      <c r="AF25" s="19"/>
      <c r="AG25" s="19"/>
      <c r="AH25" s="19"/>
      <c r="AI25" s="20"/>
      <c r="AJ25" s="16"/>
      <c r="AK25" s="16"/>
      <c r="AL25" s="16"/>
      <c r="AM25" s="16"/>
      <c r="AN25" s="16"/>
      <c r="AO25" s="16"/>
      <c r="AP25" s="16"/>
      <c r="AQ25" s="16"/>
      <c r="AR25" s="16"/>
      <c r="AS25" s="16"/>
      <c r="AT25" s="16"/>
      <c r="AU25" s="16"/>
      <c r="AV25" s="16"/>
      <c r="AW25" s="16"/>
      <c r="AX25" s="16"/>
      <c r="AY25" s="16"/>
      <c r="AZ25" s="16"/>
      <c r="BA25" s="16"/>
      <c r="BB25" s="16"/>
      <c r="BC25" s="16"/>
      <c r="BD25" s="16"/>
      <c r="BE25" s="16"/>
      <c r="BF25" s="16"/>
      <c r="BG25" s="16"/>
      <c r="BH25" s="16"/>
      <c r="BI25" s="16"/>
      <c r="BJ25" s="16"/>
      <c r="BK25" s="16"/>
      <c r="BL25" s="16"/>
      <c r="BM25" s="16"/>
      <c r="BN25" s="16"/>
      <c r="BO25" s="16"/>
      <c r="BP25" s="16"/>
      <c r="BQ25" s="16"/>
      <c r="BR25" s="16"/>
      <c r="BS25" s="16"/>
      <c r="BT25" s="16"/>
      <c r="BU25" s="16"/>
      <c r="BV25" s="16"/>
      <c r="BW25" s="16"/>
      <c r="BX25" s="16"/>
      <c r="BY25" s="16"/>
      <c r="BZ25" s="16"/>
      <c r="CA25" s="16"/>
      <c r="CB25" s="16"/>
      <c r="CC25" s="16"/>
      <c r="CD25" s="16"/>
      <c r="CE25" s="16"/>
      <c r="CF25" s="16"/>
      <c r="CG25" s="16"/>
      <c r="CH25" s="16"/>
      <c r="CI25" s="16"/>
      <c r="CJ25" s="16"/>
      <c r="CK25" s="16"/>
      <c r="CL25" s="16"/>
      <c r="CM25" s="16"/>
      <c r="CN25" s="16"/>
      <c r="CO25" s="16"/>
      <c r="CP25" s="16"/>
      <c r="CQ25" s="16"/>
      <c r="CR25" s="16"/>
      <c r="CS25" s="16"/>
      <c r="CT25" s="16"/>
      <c r="CU25" s="16"/>
      <c r="CV25" s="16"/>
      <c r="CW25" s="16"/>
      <c r="CX25" s="16"/>
      <c r="CY25" s="16"/>
      <c r="CZ25" s="16"/>
      <c r="DA25" s="16"/>
      <c r="DB25" s="16"/>
      <c r="DC25" s="16"/>
      <c r="DD25" s="16"/>
      <c r="DE25" s="16"/>
      <c r="DF25" s="16"/>
      <c r="DG25" s="16"/>
      <c r="DH25" s="16"/>
      <c r="DI25" s="16"/>
      <c r="DJ25" s="16"/>
      <c r="DK25" s="16"/>
      <c r="DL25" s="16"/>
      <c r="DM25" s="16"/>
      <c r="DN25" s="16"/>
      <c r="DO25" s="16"/>
      <c r="DP25" s="16"/>
      <c r="DQ25" s="16"/>
      <c r="DR25" s="16"/>
      <c r="DS25" s="16"/>
      <c r="DT25" s="16"/>
      <c r="DU25" s="16"/>
      <c r="DV25" s="16"/>
      <c r="DW25" s="16"/>
      <c r="DX25" s="16"/>
      <c r="DY25" s="16"/>
      <c r="DZ25" s="16"/>
      <c r="EA25" s="16"/>
      <c r="EB25" s="16"/>
      <c r="EC25" s="16"/>
      <c r="ED25" s="16"/>
      <c r="EE25" s="16"/>
      <c r="EF25" s="16"/>
      <c r="EG25" s="16"/>
      <c r="EH25" s="16"/>
      <c r="EI25" s="16"/>
      <c r="EJ25" s="16"/>
      <c r="EK25" s="16"/>
      <c r="EL25" s="16"/>
      <c r="EM25" s="16"/>
      <c r="EN25" s="16"/>
      <c r="EO25" s="16"/>
      <c r="EP25" s="16"/>
      <c r="EQ25" s="16"/>
      <c r="ER25" s="16"/>
      <c r="ES25" s="16"/>
      <c r="ET25" s="16"/>
      <c r="EU25" s="16"/>
      <c r="EV25" s="16"/>
      <c r="EW25" s="16"/>
      <c r="EX25" s="16"/>
      <c r="EY25" s="16"/>
      <c r="EZ25" s="16"/>
      <c r="FA25" s="16"/>
      <c r="FB25" s="16"/>
      <c r="FC25" s="16"/>
      <c r="FD25" s="16"/>
      <c r="FE25" s="16"/>
    </row>
    <row r="26" spans="1:161" s="9" customFormat="1" ht="57" customHeight="1" x14ac:dyDescent="0.2">
      <c r="A26" s="10"/>
      <c r="B26" s="21" t="s">
        <v>26</v>
      </c>
      <c r="C26" s="21"/>
      <c r="D26" s="21"/>
      <c r="E26" s="21"/>
      <c r="F26" s="21"/>
      <c r="G26" s="21"/>
      <c r="H26" s="21"/>
      <c r="I26" s="21"/>
      <c r="J26" s="21"/>
      <c r="K26" s="21"/>
      <c r="L26" s="21"/>
      <c r="M26" s="21"/>
      <c r="N26" s="21"/>
      <c r="O26" s="21"/>
      <c r="P26" s="21"/>
      <c r="Q26" s="22"/>
      <c r="R26" s="10"/>
      <c r="S26" s="19" t="s">
        <v>12</v>
      </c>
      <c r="T26" s="19"/>
      <c r="U26" s="19"/>
      <c r="V26" s="19"/>
      <c r="W26" s="19"/>
      <c r="X26" s="19"/>
      <c r="Y26" s="19"/>
      <c r="Z26" s="19"/>
      <c r="AA26" s="19"/>
      <c r="AB26" s="19"/>
      <c r="AC26" s="19"/>
      <c r="AD26" s="19"/>
      <c r="AE26" s="19"/>
      <c r="AF26" s="19"/>
      <c r="AG26" s="19"/>
      <c r="AH26" s="19"/>
      <c r="AI26" s="20"/>
      <c r="AJ26" s="16"/>
      <c r="AK26" s="16"/>
      <c r="AL26" s="16"/>
      <c r="AM26" s="16"/>
      <c r="AN26" s="16"/>
      <c r="AO26" s="16"/>
      <c r="AP26" s="16"/>
      <c r="AQ26" s="16"/>
      <c r="AR26" s="16"/>
      <c r="AS26" s="16"/>
      <c r="AT26" s="16"/>
      <c r="AU26" s="16"/>
      <c r="AV26" s="16"/>
      <c r="AW26" s="16"/>
      <c r="AX26" s="16"/>
      <c r="AY26" s="16"/>
      <c r="AZ26" s="16"/>
      <c r="BA26" s="16"/>
      <c r="BB26" s="16"/>
      <c r="BC26" s="16"/>
      <c r="BD26" s="16"/>
      <c r="BE26" s="16"/>
      <c r="BF26" s="16"/>
      <c r="BG26" s="16"/>
      <c r="BH26" s="16"/>
      <c r="BI26" s="16"/>
      <c r="BJ26" s="16"/>
      <c r="BK26" s="16"/>
      <c r="BL26" s="16"/>
      <c r="BM26" s="16"/>
      <c r="BN26" s="16"/>
      <c r="BO26" s="16"/>
      <c r="BP26" s="16"/>
      <c r="BQ26" s="16"/>
      <c r="BR26" s="16"/>
      <c r="BS26" s="16"/>
      <c r="BT26" s="16"/>
      <c r="BU26" s="16"/>
      <c r="BV26" s="16"/>
      <c r="BW26" s="16"/>
      <c r="BX26" s="16"/>
      <c r="BY26" s="16"/>
      <c r="BZ26" s="16"/>
      <c r="CA26" s="16"/>
      <c r="CB26" s="16"/>
      <c r="CC26" s="16"/>
      <c r="CD26" s="16"/>
      <c r="CE26" s="16"/>
      <c r="CF26" s="16"/>
      <c r="CG26" s="16"/>
      <c r="CH26" s="16"/>
      <c r="CI26" s="16"/>
      <c r="CJ26" s="16"/>
      <c r="CK26" s="16"/>
      <c r="CL26" s="16"/>
      <c r="CM26" s="16"/>
      <c r="CN26" s="16"/>
      <c r="CO26" s="16"/>
      <c r="CP26" s="16"/>
      <c r="CQ26" s="16"/>
      <c r="CR26" s="16"/>
      <c r="CS26" s="16"/>
      <c r="CT26" s="16"/>
      <c r="CU26" s="16"/>
      <c r="CV26" s="16"/>
      <c r="CW26" s="16"/>
      <c r="CX26" s="16"/>
      <c r="CY26" s="16"/>
      <c r="CZ26" s="16"/>
      <c r="DA26" s="16"/>
      <c r="DB26" s="16"/>
      <c r="DC26" s="16"/>
      <c r="DD26" s="16"/>
      <c r="DE26" s="16"/>
      <c r="DF26" s="16"/>
      <c r="DG26" s="16"/>
      <c r="DH26" s="16"/>
      <c r="DI26" s="16"/>
      <c r="DJ26" s="16"/>
      <c r="DK26" s="16"/>
      <c r="DL26" s="16"/>
      <c r="DM26" s="16"/>
      <c r="DN26" s="16"/>
      <c r="DO26" s="16"/>
      <c r="DP26" s="16"/>
      <c r="DQ26" s="16"/>
      <c r="DR26" s="16"/>
      <c r="DS26" s="16"/>
      <c r="DT26" s="16"/>
      <c r="DU26" s="16"/>
      <c r="DV26" s="16"/>
      <c r="DW26" s="16"/>
      <c r="DX26" s="16"/>
      <c r="DY26" s="16"/>
      <c r="DZ26" s="16"/>
      <c r="EA26" s="16"/>
      <c r="EB26" s="16"/>
      <c r="EC26" s="16"/>
      <c r="ED26" s="16"/>
      <c r="EE26" s="16"/>
      <c r="EF26" s="16"/>
      <c r="EG26" s="16"/>
      <c r="EH26" s="16"/>
      <c r="EI26" s="16"/>
      <c r="EJ26" s="16"/>
      <c r="EK26" s="16"/>
      <c r="EL26" s="16"/>
      <c r="EM26" s="16"/>
      <c r="EN26" s="16"/>
      <c r="EO26" s="16"/>
      <c r="EP26" s="16"/>
      <c r="EQ26" s="16"/>
      <c r="ER26" s="16"/>
      <c r="ES26" s="16"/>
      <c r="ET26" s="16"/>
      <c r="EU26" s="16"/>
      <c r="EV26" s="16"/>
      <c r="EW26" s="16"/>
      <c r="EX26" s="16"/>
      <c r="EY26" s="16"/>
      <c r="EZ26" s="16"/>
      <c r="FA26" s="16"/>
      <c r="FB26" s="16"/>
      <c r="FC26" s="16"/>
      <c r="FD26" s="16"/>
      <c r="FE26" s="16"/>
    </row>
    <row r="27" spans="1:161" s="9" customFormat="1" ht="39.75" customHeight="1" x14ac:dyDescent="0.2">
      <c r="A27" s="10"/>
      <c r="B27" s="17"/>
      <c r="C27" s="17"/>
      <c r="D27" s="17"/>
      <c r="E27" s="17"/>
      <c r="F27" s="17"/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8"/>
      <c r="R27" s="10"/>
      <c r="S27" s="19" t="s">
        <v>13</v>
      </c>
      <c r="T27" s="19"/>
      <c r="U27" s="19"/>
      <c r="V27" s="19"/>
      <c r="W27" s="19"/>
      <c r="X27" s="19"/>
      <c r="Y27" s="19"/>
      <c r="Z27" s="19"/>
      <c r="AA27" s="19"/>
      <c r="AB27" s="19"/>
      <c r="AC27" s="19"/>
      <c r="AD27" s="19"/>
      <c r="AE27" s="19"/>
      <c r="AF27" s="19"/>
      <c r="AG27" s="19"/>
      <c r="AH27" s="19"/>
      <c r="AI27" s="20"/>
      <c r="AJ27" s="16"/>
      <c r="AK27" s="16"/>
      <c r="AL27" s="16"/>
      <c r="AM27" s="16"/>
      <c r="AN27" s="16"/>
      <c r="AO27" s="16"/>
      <c r="AP27" s="16"/>
      <c r="AQ27" s="16"/>
      <c r="AR27" s="16"/>
      <c r="AS27" s="16"/>
      <c r="AT27" s="16"/>
      <c r="AU27" s="16"/>
      <c r="AV27" s="16"/>
      <c r="AW27" s="16"/>
      <c r="AX27" s="16"/>
      <c r="AY27" s="16"/>
      <c r="AZ27" s="16"/>
      <c r="BA27" s="16"/>
      <c r="BB27" s="16"/>
      <c r="BC27" s="16"/>
      <c r="BD27" s="16"/>
      <c r="BE27" s="16"/>
      <c r="BF27" s="16"/>
      <c r="BG27" s="16"/>
      <c r="BH27" s="16"/>
      <c r="BI27" s="16"/>
      <c r="BJ27" s="16"/>
      <c r="BK27" s="16"/>
      <c r="BL27" s="16"/>
      <c r="BM27" s="16"/>
      <c r="BN27" s="16"/>
      <c r="BO27" s="16"/>
      <c r="BP27" s="16"/>
      <c r="BQ27" s="16"/>
      <c r="BR27" s="16"/>
      <c r="BS27" s="16"/>
      <c r="BT27" s="16"/>
      <c r="BU27" s="16"/>
      <c r="BV27" s="16"/>
      <c r="BW27" s="16"/>
      <c r="BX27" s="16"/>
      <c r="BY27" s="16"/>
      <c r="BZ27" s="16"/>
      <c r="CA27" s="16"/>
      <c r="CB27" s="16"/>
      <c r="CC27" s="16"/>
      <c r="CD27" s="16"/>
      <c r="CE27" s="16"/>
      <c r="CF27" s="16"/>
      <c r="CG27" s="16"/>
      <c r="CH27" s="16"/>
      <c r="CI27" s="16"/>
      <c r="CJ27" s="16"/>
      <c r="CK27" s="16"/>
      <c r="CL27" s="16"/>
      <c r="CM27" s="16"/>
      <c r="CN27" s="16"/>
      <c r="CO27" s="16"/>
      <c r="CP27" s="16"/>
      <c r="CQ27" s="16"/>
      <c r="CR27" s="16"/>
      <c r="CS27" s="16"/>
      <c r="CT27" s="16"/>
      <c r="CU27" s="16"/>
      <c r="CV27" s="16"/>
      <c r="CW27" s="16"/>
      <c r="CX27" s="16"/>
      <c r="CY27" s="16"/>
      <c r="CZ27" s="16"/>
      <c r="DA27" s="16"/>
      <c r="DB27" s="16"/>
      <c r="DC27" s="16"/>
      <c r="DD27" s="16"/>
      <c r="DE27" s="16"/>
      <c r="DF27" s="16"/>
      <c r="DG27" s="16"/>
      <c r="DH27" s="16"/>
      <c r="DI27" s="16"/>
      <c r="DJ27" s="16"/>
      <c r="DK27" s="16"/>
      <c r="DL27" s="16"/>
      <c r="DM27" s="16"/>
      <c r="DN27" s="16"/>
      <c r="DO27" s="16"/>
      <c r="DP27" s="16"/>
      <c r="DQ27" s="16"/>
      <c r="DR27" s="16"/>
      <c r="DS27" s="16"/>
      <c r="DT27" s="16"/>
      <c r="DU27" s="16"/>
      <c r="DV27" s="16"/>
      <c r="DW27" s="16"/>
      <c r="DX27" s="16"/>
      <c r="DY27" s="16"/>
      <c r="DZ27" s="16"/>
      <c r="EA27" s="16"/>
      <c r="EB27" s="16"/>
      <c r="EC27" s="16"/>
      <c r="ED27" s="16"/>
      <c r="EE27" s="16"/>
      <c r="EF27" s="16"/>
      <c r="EG27" s="16"/>
      <c r="EH27" s="16"/>
      <c r="EI27" s="16"/>
      <c r="EJ27" s="16"/>
      <c r="EK27" s="16"/>
      <c r="EL27" s="16"/>
      <c r="EM27" s="16"/>
      <c r="EN27" s="16"/>
      <c r="EO27" s="16"/>
      <c r="EP27" s="16"/>
      <c r="EQ27" s="16"/>
      <c r="ER27" s="16"/>
      <c r="ES27" s="16"/>
      <c r="ET27" s="16"/>
      <c r="EU27" s="16"/>
      <c r="EV27" s="16"/>
      <c r="EW27" s="16"/>
      <c r="EX27" s="16"/>
      <c r="EY27" s="16"/>
      <c r="EZ27" s="16"/>
      <c r="FA27" s="16"/>
      <c r="FB27" s="16"/>
      <c r="FC27" s="16"/>
      <c r="FD27" s="16"/>
      <c r="FE27" s="16"/>
    </row>
    <row r="28" spans="1:161" s="9" customFormat="1" ht="39.75" customHeight="1" x14ac:dyDescent="0.2">
      <c r="A28" s="10"/>
      <c r="B28" s="17"/>
      <c r="C28" s="17"/>
      <c r="D28" s="17"/>
      <c r="E28" s="17"/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8"/>
      <c r="R28" s="10"/>
      <c r="S28" s="19" t="s">
        <v>14</v>
      </c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20"/>
      <c r="AJ28" s="16"/>
      <c r="AK28" s="16"/>
      <c r="AL28" s="16"/>
      <c r="AM28" s="16"/>
      <c r="AN28" s="16"/>
      <c r="AO28" s="16"/>
      <c r="AP28" s="16"/>
      <c r="AQ28" s="16"/>
      <c r="AR28" s="16"/>
      <c r="AS28" s="16"/>
      <c r="AT28" s="16"/>
      <c r="AU28" s="16"/>
      <c r="AV28" s="16"/>
      <c r="AW28" s="16"/>
      <c r="AX28" s="16"/>
      <c r="AY28" s="16"/>
      <c r="AZ28" s="16"/>
      <c r="BA28" s="16"/>
      <c r="BB28" s="16"/>
      <c r="BC28" s="16"/>
      <c r="BD28" s="16"/>
      <c r="BE28" s="16"/>
      <c r="BF28" s="16"/>
      <c r="BG28" s="16"/>
      <c r="BH28" s="16"/>
      <c r="BI28" s="16"/>
      <c r="BJ28" s="16"/>
      <c r="BK28" s="16"/>
      <c r="BL28" s="16"/>
      <c r="BM28" s="16"/>
      <c r="BN28" s="16"/>
      <c r="BO28" s="16"/>
      <c r="BP28" s="16"/>
      <c r="BQ28" s="16"/>
      <c r="BR28" s="16"/>
      <c r="BS28" s="16"/>
      <c r="BT28" s="16"/>
      <c r="BU28" s="16"/>
      <c r="BV28" s="16"/>
      <c r="BW28" s="16"/>
      <c r="BX28" s="16"/>
      <c r="BY28" s="16"/>
      <c r="BZ28" s="16"/>
      <c r="CA28" s="16"/>
      <c r="CB28" s="16"/>
      <c r="CC28" s="16"/>
      <c r="CD28" s="16"/>
      <c r="CE28" s="16"/>
      <c r="CF28" s="16"/>
      <c r="CG28" s="16"/>
      <c r="CH28" s="16"/>
      <c r="CI28" s="16"/>
      <c r="CJ28" s="16"/>
      <c r="CK28" s="16"/>
      <c r="CL28" s="16"/>
      <c r="CM28" s="16"/>
      <c r="CN28" s="16"/>
      <c r="CO28" s="16"/>
      <c r="CP28" s="16"/>
      <c r="CQ28" s="16"/>
      <c r="CR28" s="16"/>
      <c r="CS28" s="16"/>
      <c r="CT28" s="16"/>
      <c r="CU28" s="16"/>
      <c r="CV28" s="16"/>
      <c r="CW28" s="16"/>
      <c r="CX28" s="16"/>
      <c r="CY28" s="16"/>
      <c r="CZ28" s="16"/>
      <c r="DA28" s="16"/>
      <c r="DB28" s="16"/>
      <c r="DC28" s="16"/>
      <c r="DD28" s="16"/>
      <c r="DE28" s="16"/>
      <c r="DF28" s="16"/>
      <c r="DG28" s="16"/>
      <c r="DH28" s="16"/>
      <c r="DI28" s="16"/>
      <c r="DJ28" s="16"/>
      <c r="DK28" s="16"/>
      <c r="DL28" s="16"/>
      <c r="DM28" s="16"/>
      <c r="DN28" s="16"/>
      <c r="DO28" s="16"/>
      <c r="DP28" s="16"/>
      <c r="DQ28" s="16"/>
      <c r="DR28" s="16"/>
      <c r="DS28" s="16"/>
      <c r="DT28" s="16"/>
      <c r="DU28" s="16"/>
      <c r="DV28" s="16"/>
      <c r="DW28" s="16"/>
      <c r="DX28" s="16"/>
      <c r="DY28" s="16"/>
      <c r="DZ28" s="16"/>
      <c r="EA28" s="16"/>
      <c r="EB28" s="16"/>
      <c r="EC28" s="16"/>
      <c r="ED28" s="16"/>
      <c r="EE28" s="16"/>
      <c r="EF28" s="16"/>
      <c r="EG28" s="16"/>
      <c r="EH28" s="16"/>
      <c r="EI28" s="16"/>
      <c r="EJ28" s="16"/>
      <c r="EK28" s="16"/>
      <c r="EL28" s="16"/>
      <c r="EM28" s="16"/>
      <c r="EN28" s="16"/>
      <c r="EO28" s="16"/>
      <c r="EP28" s="16"/>
      <c r="EQ28" s="16"/>
      <c r="ER28" s="16"/>
      <c r="ES28" s="16"/>
      <c r="ET28" s="16"/>
      <c r="EU28" s="16"/>
      <c r="EV28" s="16"/>
      <c r="EW28" s="16"/>
      <c r="EX28" s="16"/>
      <c r="EY28" s="16"/>
      <c r="EZ28" s="16"/>
      <c r="FA28" s="16"/>
      <c r="FB28" s="16"/>
      <c r="FC28" s="16"/>
      <c r="FD28" s="16"/>
      <c r="FE28" s="16"/>
    </row>
    <row r="29" spans="1:161" s="9" customFormat="1" ht="53.25" customHeight="1" x14ac:dyDescent="0.2">
      <c r="A29" s="10"/>
      <c r="B29" s="17"/>
      <c r="C29" s="17"/>
      <c r="D29" s="17"/>
      <c r="E29" s="17"/>
      <c r="F29" s="17"/>
      <c r="G29" s="17"/>
      <c r="H29" s="17"/>
      <c r="I29" s="17"/>
      <c r="J29" s="17"/>
      <c r="K29" s="17"/>
      <c r="L29" s="17"/>
      <c r="M29" s="17"/>
      <c r="N29" s="17"/>
      <c r="O29" s="17"/>
      <c r="P29" s="17"/>
      <c r="Q29" s="18"/>
      <c r="R29" s="10"/>
      <c r="S29" s="19" t="s">
        <v>25</v>
      </c>
      <c r="T29" s="19"/>
      <c r="U29" s="19"/>
      <c r="V29" s="19"/>
      <c r="W29" s="19"/>
      <c r="X29" s="19"/>
      <c r="Y29" s="19"/>
      <c r="Z29" s="19"/>
      <c r="AA29" s="19"/>
      <c r="AB29" s="19"/>
      <c r="AC29" s="19"/>
      <c r="AD29" s="19"/>
      <c r="AE29" s="19"/>
      <c r="AF29" s="19"/>
      <c r="AG29" s="19"/>
      <c r="AH29" s="19"/>
      <c r="AI29" s="20"/>
      <c r="AJ29" s="16"/>
      <c r="AK29" s="16"/>
      <c r="AL29" s="16"/>
      <c r="AM29" s="16"/>
      <c r="AN29" s="16"/>
      <c r="AO29" s="16"/>
      <c r="AP29" s="16"/>
      <c r="AQ29" s="16"/>
      <c r="AR29" s="16"/>
      <c r="AS29" s="16"/>
      <c r="AT29" s="16"/>
      <c r="AU29" s="16"/>
      <c r="AV29" s="16"/>
      <c r="AW29" s="16"/>
      <c r="AX29" s="16"/>
      <c r="AY29" s="16"/>
      <c r="AZ29" s="16"/>
      <c r="BA29" s="16"/>
      <c r="BB29" s="16"/>
      <c r="BC29" s="16"/>
      <c r="BD29" s="16"/>
      <c r="BE29" s="16"/>
      <c r="BF29" s="16"/>
      <c r="BG29" s="16"/>
      <c r="BH29" s="16"/>
      <c r="BI29" s="16"/>
      <c r="BJ29" s="16"/>
      <c r="BK29" s="16"/>
      <c r="BL29" s="16"/>
      <c r="BM29" s="16"/>
      <c r="BN29" s="16"/>
      <c r="BO29" s="16"/>
      <c r="BP29" s="16"/>
      <c r="BQ29" s="16"/>
      <c r="BR29" s="16"/>
      <c r="BS29" s="16"/>
      <c r="BT29" s="16"/>
      <c r="BU29" s="16"/>
      <c r="BV29" s="16"/>
      <c r="BW29" s="16"/>
      <c r="BX29" s="16"/>
      <c r="BY29" s="16"/>
      <c r="BZ29" s="16"/>
      <c r="CA29" s="16"/>
      <c r="CB29" s="16"/>
      <c r="CC29" s="16"/>
      <c r="CD29" s="16"/>
      <c r="CE29" s="16"/>
      <c r="CF29" s="16"/>
      <c r="CG29" s="16"/>
      <c r="CH29" s="16"/>
      <c r="CI29" s="16"/>
      <c r="CJ29" s="16"/>
      <c r="CK29" s="16"/>
      <c r="CL29" s="16"/>
      <c r="CM29" s="16"/>
      <c r="CN29" s="16"/>
      <c r="CO29" s="16"/>
      <c r="CP29" s="16"/>
      <c r="CQ29" s="16"/>
      <c r="CR29" s="16"/>
      <c r="CS29" s="16"/>
      <c r="CT29" s="16"/>
      <c r="CU29" s="16"/>
      <c r="CV29" s="16"/>
      <c r="CW29" s="16"/>
      <c r="CX29" s="16"/>
      <c r="CY29" s="16"/>
      <c r="CZ29" s="16"/>
      <c r="DA29" s="16"/>
      <c r="DB29" s="16"/>
      <c r="DC29" s="16"/>
      <c r="DD29" s="16"/>
      <c r="DE29" s="16"/>
      <c r="DF29" s="16"/>
      <c r="DG29" s="16"/>
      <c r="DH29" s="16"/>
      <c r="DI29" s="16"/>
      <c r="DJ29" s="16"/>
      <c r="DK29" s="16"/>
      <c r="DL29" s="16"/>
      <c r="DM29" s="16"/>
      <c r="DN29" s="16"/>
      <c r="DO29" s="16"/>
      <c r="DP29" s="16"/>
      <c r="DQ29" s="16"/>
      <c r="DR29" s="16"/>
      <c r="DS29" s="16"/>
      <c r="DT29" s="16"/>
      <c r="DU29" s="16"/>
      <c r="DV29" s="16"/>
      <c r="DW29" s="16"/>
      <c r="DX29" s="16"/>
      <c r="DY29" s="16"/>
      <c r="DZ29" s="16"/>
      <c r="EA29" s="16"/>
      <c r="EB29" s="16"/>
      <c r="EC29" s="16"/>
      <c r="ED29" s="16"/>
      <c r="EE29" s="16"/>
      <c r="EF29" s="16"/>
      <c r="EG29" s="16"/>
      <c r="EH29" s="16"/>
      <c r="EI29" s="16"/>
      <c r="EJ29" s="16"/>
      <c r="EK29" s="16"/>
      <c r="EL29" s="16"/>
      <c r="EM29" s="16"/>
      <c r="EN29" s="16"/>
      <c r="EO29" s="16"/>
      <c r="EP29" s="16"/>
      <c r="EQ29" s="16"/>
      <c r="ER29" s="16"/>
      <c r="ES29" s="16"/>
      <c r="ET29" s="16"/>
      <c r="EU29" s="16"/>
      <c r="EV29" s="16"/>
      <c r="EW29" s="16"/>
      <c r="EX29" s="16"/>
      <c r="EY29" s="16"/>
      <c r="EZ29" s="16"/>
      <c r="FA29" s="16"/>
      <c r="FB29" s="16"/>
      <c r="FC29" s="16"/>
      <c r="FD29" s="16"/>
      <c r="FE29" s="16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4" t="s">
        <v>27</v>
      </c>
      <c r="B32" s="15"/>
      <c r="C32" s="15"/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/>
      <c r="BA32" s="15"/>
      <c r="BB32" s="15"/>
      <c r="BC32" s="15"/>
      <c r="BD32" s="15"/>
      <c r="BE32" s="15"/>
      <c r="BF32" s="15"/>
      <c r="BG32" s="15"/>
      <c r="BH32" s="15"/>
      <c r="BI32" s="15"/>
      <c r="BJ32" s="15"/>
      <c r="BK32" s="15"/>
      <c r="BL32" s="15"/>
      <c r="BM32" s="15"/>
      <c r="BN32" s="15"/>
      <c r="BO32" s="15"/>
      <c r="BP32" s="15"/>
      <c r="BQ32" s="15"/>
      <c r="BR32" s="15"/>
      <c r="BS32" s="15"/>
      <c r="BT32" s="15"/>
      <c r="BU32" s="15"/>
      <c r="BV32" s="15"/>
      <c r="BW32" s="15"/>
      <c r="BX32" s="15"/>
      <c r="BY32" s="15"/>
      <c r="BZ32" s="15"/>
      <c r="CA32" s="15"/>
      <c r="CB32" s="15"/>
      <c r="CC32" s="15"/>
      <c r="CD32" s="15"/>
      <c r="CE32" s="15"/>
      <c r="CF32" s="15"/>
      <c r="CG32" s="15"/>
      <c r="CH32" s="15"/>
      <c r="CI32" s="15"/>
      <c r="CJ32" s="15"/>
      <c r="CK32" s="15"/>
      <c r="CL32" s="15"/>
      <c r="CM32" s="15"/>
      <c r="CN32" s="15"/>
      <c r="CO32" s="15"/>
      <c r="CP32" s="15"/>
      <c r="CQ32" s="15"/>
      <c r="CR32" s="15"/>
      <c r="CS32" s="15"/>
      <c r="CT32" s="15"/>
      <c r="CU32" s="15"/>
      <c r="CV32" s="15"/>
      <c r="CW32" s="15"/>
      <c r="CX32" s="15"/>
      <c r="CY32" s="15"/>
      <c r="CZ32" s="15"/>
      <c r="DA32" s="15"/>
      <c r="DB32" s="15"/>
      <c r="DC32" s="15"/>
      <c r="DD32" s="15"/>
      <c r="DE32" s="15"/>
      <c r="DF32" s="15"/>
      <c r="DG32" s="15"/>
      <c r="DH32" s="15"/>
      <c r="DI32" s="15"/>
      <c r="DJ32" s="15"/>
      <c r="DK32" s="15"/>
      <c r="DL32" s="15"/>
      <c r="DM32" s="15"/>
      <c r="DN32" s="15"/>
      <c r="DO32" s="15"/>
      <c r="DP32" s="15"/>
      <c r="DQ32" s="15"/>
      <c r="DR32" s="15"/>
      <c r="DS32" s="15"/>
      <c r="DT32" s="15"/>
      <c r="DU32" s="15"/>
      <c r="DV32" s="15"/>
      <c r="DW32" s="15"/>
      <c r="DX32" s="15"/>
      <c r="DY32" s="15"/>
      <c r="DZ32" s="15"/>
      <c r="EA32" s="15"/>
      <c r="EB32" s="15"/>
      <c r="EC32" s="15"/>
      <c r="ED32" s="15"/>
      <c r="EE32" s="15"/>
      <c r="EF32" s="15"/>
      <c r="EG32" s="15"/>
      <c r="EH32" s="15"/>
      <c r="EI32" s="15"/>
      <c r="EJ32" s="15"/>
      <c r="EK32" s="15"/>
      <c r="EL32" s="15"/>
      <c r="EM32" s="15"/>
      <c r="EN32" s="15"/>
      <c r="EO32" s="15"/>
      <c r="EP32" s="15"/>
      <c r="EQ32" s="15"/>
      <c r="ER32" s="15"/>
      <c r="ES32" s="15"/>
      <c r="ET32" s="15"/>
      <c r="EU32" s="15"/>
      <c r="EV32" s="15"/>
      <c r="EW32" s="15"/>
      <c r="EX32" s="15"/>
      <c r="EY32" s="15"/>
      <c r="EZ32" s="15"/>
      <c r="FA32" s="15"/>
      <c r="FB32" s="15"/>
      <c r="FC32" s="15"/>
      <c r="FD32" s="15"/>
      <c r="FE32" s="15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zoomScaleNormal="100" zoomScaleSheetLayoutView="100" workbookViewId="0">
      <selection activeCell="EO24" sqref="EO24:FE24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58" t="s">
        <v>7</v>
      </c>
      <c r="B6" s="58"/>
      <c r="C6" s="58"/>
      <c r="D6" s="58"/>
      <c r="E6" s="58"/>
      <c r="F6" s="58"/>
      <c r="G6" s="58"/>
      <c r="H6" s="58"/>
      <c r="I6" s="58"/>
      <c r="J6" s="58"/>
      <c r="K6" s="58"/>
      <c r="L6" s="58"/>
      <c r="M6" s="58"/>
      <c r="N6" s="58"/>
      <c r="O6" s="58"/>
      <c r="P6" s="58"/>
      <c r="Q6" s="58"/>
      <c r="R6" s="58"/>
      <c r="S6" s="58"/>
      <c r="T6" s="58"/>
      <c r="U6" s="58"/>
      <c r="V6" s="58"/>
      <c r="W6" s="58"/>
      <c r="X6" s="58"/>
      <c r="Y6" s="58"/>
      <c r="Z6" s="58"/>
      <c r="AA6" s="58"/>
      <c r="AB6" s="58"/>
      <c r="AC6" s="58"/>
      <c r="AD6" s="58"/>
      <c r="AE6" s="58"/>
      <c r="AF6" s="58"/>
      <c r="AG6" s="58"/>
      <c r="AH6" s="58"/>
      <c r="AI6" s="58"/>
      <c r="AJ6" s="58"/>
      <c r="AK6" s="58"/>
      <c r="AL6" s="58"/>
      <c r="AM6" s="58"/>
      <c r="AN6" s="58"/>
      <c r="AO6" s="58"/>
      <c r="AP6" s="58"/>
      <c r="AQ6" s="58"/>
      <c r="AR6" s="58"/>
      <c r="AS6" s="58"/>
      <c r="AT6" s="58"/>
      <c r="AU6" s="58"/>
      <c r="AV6" s="58"/>
      <c r="AW6" s="58"/>
      <c r="AX6" s="58"/>
      <c r="AY6" s="58"/>
      <c r="AZ6" s="58"/>
      <c r="BA6" s="58"/>
      <c r="BB6" s="58"/>
      <c r="BC6" s="58"/>
      <c r="BD6" s="58"/>
      <c r="BE6" s="58"/>
      <c r="BF6" s="58"/>
      <c r="BG6" s="58"/>
      <c r="BH6" s="58"/>
      <c r="BI6" s="58"/>
      <c r="BJ6" s="58"/>
      <c r="BK6" s="58"/>
      <c r="BL6" s="58"/>
      <c r="BM6" s="58"/>
      <c r="BN6" s="58"/>
      <c r="BO6" s="58"/>
      <c r="BP6" s="58"/>
      <c r="BQ6" s="58"/>
      <c r="BR6" s="58"/>
      <c r="BS6" s="58"/>
      <c r="BT6" s="58"/>
      <c r="BU6" s="58"/>
      <c r="BV6" s="58"/>
      <c r="BW6" s="58"/>
      <c r="BX6" s="58"/>
      <c r="BY6" s="58"/>
      <c r="BZ6" s="58"/>
      <c r="CA6" s="58"/>
      <c r="CB6" s="58"/>
      <c r="CC6" s="58"/>
      <c r="CD6" s="58"/>
      <c r="CE6" s="58"/>
      <c r="CF6" s="58"/>
      <c r="CG6" s="58"/>
      <c r="CH6" s="58"/>
      <c r="CI6" s="58"/>
      <c r="CJ6" s="58"/>
      <c r="CK6" s="58"/>
      <c r="CL6" s="58"/>
      <c r="CM6" s="58"/>
      <c r="CN6" s="58"/>
      <c r="CO6" s="58"/>
      <c r="CP6" s="58"/>
      <c r="CQ6" s="58"/>
      <c r="CR6" s="58"/>
      <c r="CS6" s="58"/>
      <c r="CT6" s="58"/>
      <c r="CU6" s="58"/>
      <c r="CV6" s="58"/>
      <c r="CW6" s="58"/>
      <c r="CX6" s="58"/>
      <c r="CY6" s="58"/>
      <c r="CZ6" s="58"/>
      <c r="DA6" s="58"/>
      <c r="DB6" s="58"/>
      <c r="DC6" s="58"/>
      <c r="DD6" s="58"/>
      <c r="DE6" s="58"/>
      <c r="DF6" s="58"/>
      <c r="DG6" s="58"/>
      <c r="DH6" s="58"/>
      <c r="DI6" s="58"/>
      <c r="DJ6" s="58"/>
      <c r="DK6" s="58"/>
      <c r="DL6" s="58"/>
      <c r="DM6" s="58"/>
      <c r="DN6" s="58"/>
      <c r="DO6" s="58"/>
      <c r="DP6" s="58"/>
      <c r="DQ6" s="58"/>
      <c r="DR6" s="58"/>
      <c r="DS6" s="58"/>
      <c r="DT6" s="58"/>
      <c r="DU6" s="58"/>
      <c r="DV6" s="58"/>
      <c r="DW6" s="58"/>
      <c r="DX6" s="58"/>
      <c r="DY6" s="58"/>
      <c r="DZ6" s="58"/>
      <c r="EA6" s="58"/>
      <c r="EB6" s="58"/>
      <c r="EC6" s="58"/>
      <c r="ED6" s="58"/>
      <c r="EE6" s="58"/>
      <c r="EF6" s="58"/>
      <c r="EG6" s="58"/>
      <c r="EH6" s="58"/>
      <c r="EI6" s="58"/>
      <c r="EJ6" s="58"/>
      <c r="EK6" s="58"/>
      <c r="EL6" s="58"/>
      <c r="EM6" s="58"/>
      <c r="EN6" s="58"/>
      <c r="EO6" s="58"/>
      <c r="EP6" s="58"/>
      <c r="EQ6" s="58"/>
      <c r="ER6" s="58"/>
      <c r="ES6" s="58"/>
      <c r="ET6" s="58"/>
      <c r="EU6" s="58"/>
      <c r="EV6" s="58"/>
      <c r="EW6" s="58"/>
      <c r="EX6" s="58"/>
      <c r="EY6" s="58"/>
      <c r="EZ6" s="58"/>
      <c r="FA6" s="58"/>
      <c r="FB6" s="58"/>
      <c r="FC6" s="58"/>
      <c r="FD6" s="58"/>
      <c r="FE6" s="58"/>
    </row>
    <row r="7" spans="1:161" s="2" customFormat="1" ht="15.75" customHeight="1" x14ac:dyDescent="0.25">
      <c r="A7" s="58" t="s">
        <v>8</v>
      </c>
      <c r="B7" s="58"/>
      <c r="C7" s="58"/>
      <c r="D7" s="58"/>
      <c r="E7" s="58"/>
      <c r="F7" s="58"/>
      <c r="G7" s="58"/>
      <c r="H7" s="58"/>
      <c r="I7" s="58"/>
      <c r="J7" s="58"/>
      <c r="K7" s="58"/>
      <c r="L7" s="58"/>
      <c r="M7" s="58"/>
      <c r="N7" s="58"/>
      <c r="O7" s="58"/>
      <c r="P7" s="58"/>
      <c r="Q7" s="58"/>
      <c r="R7" s="58"/>
      <c r="S7" s="58"/>
      <c r="T7" s="58"/>
      <c r="U7" s="58"/>
      <c r="V7" s="58"/>
      <c r="W7" s="58"/>
      <c r="X7" s="58"/>
      <c r="Y7" s="58"/>
      <c r="Z7" s="58"/>
      <c r="AA7" s="58"/>
      <c r="AB7" s="58"/>
      <c r="AC7" s="58"/>
      <c r="AD7" s="58"/>
      <c r="AE7" s="58"/>
      <c r="AF7" s="58"/>
      <c r="AG7" s="58"/>
      <c r="AH7" s="58"/>
      <c r="AI7" s="58"/>
      <c r="AJ7" s="58"/>
      <c r="AK7" s="58"/>
      <c r="AL7" s="58"/>
      <c r="AM7" s="58"/>
      <c r="AN7" s="58"/>
      <c r="AO7" s="58"/>
      <c r="AP7" s="58"/>
      <c r="AQ7" s="58"/>
      <c r="AR7" s="58"/>
      <c r="AS7" s="58"/>
      <c r="AT7" s="58"/>
      <c r="AU7" s="58"/>
      <c r="AV7" s="58"/>
      <c r="AW7" s="58"/>
      <c r="AX7" s="58"/>
      <c r="AY7" s="58"/>
      <c r="AZ7" s="58"/>
      <c r="BA7" s="58"/>
      <c r="BB7" s="58"/>
      <c r="BC7" s="58"/>
      <c r="BD7" s="58"/>
      <c r="BE7" s="58"/>
      <c r="BF7" s="58"/>
      <c r="BG7" s="58"/>
      <c r="BH7" s="58"/>
      <c r="BI7" s="58"/>
      <c r="BJ7" s="58"/>
      <c r="BK7" s="58"/>
      <c r="BL7" s="58"/>
      <c r="BM7" s="58"/>
      <c r="BN7" s="58"/>
      <c r="BO7" s="58"/>
      <c r="BP7" s="58"/>
      <c r="BQ7" s="58"/>
      <c r="BR7" s="58"/>
      <c r="BS7" s="58"/>
      <c r="BT7" s="58"/>
      <c r="BU7" s="58"/>
      <c r="BV7" s="58"/>
      <c r="BW7" s="58"/>
      <c r="BX7" s="58"/>
      <c r="BY7" s="58"/>
      <c r="BZ7" s="58"/>
      <c r="CA7" s="58"/>
      <c r="CB7" s="58"/>
      <c r="CC7" s="58"/>
      <c r="CD7" s="58"/>
      <c r="CE7" s="58"/>
      <c r="CF7" s="58"/>
      <c r="CG7" s="58"/>
      <c r="CH7" s="58"/>
      <c r="CI7" s="58"/>
      <c r="CJ7" s="58"/>
      <c r="CK7" s="58"/>
      <c r="CL7" s="58"/>
      <c r="CM7" s="58"/>
      <c r="CN7" s="58"/>
      <c r="CO7" s="58"/>
      <c r="CP7" s="58"/>
      <c r="CQ7" s="58"/>
      <c r="CR7" s="58"/>
      <c r="CS7" s="58"/>
      <c r="CT7" s="58"/>
      <c r="CU7" s="58"/>
      <c r="CV7" s="58"/>
      <c r="CW7" s="58"/>
      <c r="CX7" s="58"/>
      <c r="CY7" s="58"/>
      <c r="CZ7" s="58"/>
      <c r="DA7" s="58"/>
      <c r="DB7" s="58"/>
      <c r="DC7" s="58"/>
      <c r="DD7" s="58"/>
      <c r="DE7" s="58"/>
      <c r="DF7" s="58"/>
      <c r="DG7" s="58"/>
      <c r="DH7" s="58"/>
      <c r="DI7" s="58"/>
      <c r="DJ7" s="58"/>
      <c r="DK7" s="58"/>
      <c r="DL7" s="58"/>
      <c r="DM7" s="58"/>
      <c r="DN7" s="58"/>
      <c r="DO7" s="58"/>
      <c r="DP7" s="58"/>
      <c r="DQ7" s="58"/>
      <c r="DR7" s="58"/>
      <c r="DS7" s="58"/>
      <c r="DT7" s="58"/>
      <c r="DU7" s="58"/>
      <c r="DV7" s="58"/>
      <c r="DW7" s="58"/>
      <c r="DX7" s="58"/>
      <c r="DY7" s="58"/>
      <c r="DZ7" s="58"/>
      <c r="EA7" s="58"/>
      <c r="EB7" s="58"/>
      <c r="EC7" s="58"/>
      <c r="ED7" s="58"/>
      <c r="EE7" s="58"/>
      <c r="EF7" s="58"/>
      <c r="EG7" s="58"/>
      <c r="EH7" s="58"/>
      <c r="EI7" s="58"/>
      <c r="EJ7" s="58"/>
      <c r="EK7" s="58"/>
      <c r="EL7" s="58"/>
      <c r="EM7" s="58"/>
      <c r="EN7" s="58"/>
      <c r="EO7" s="58"/>
      <c r="EP7" s="58"/>
      <c r="EQ7" s="58"/>
      <c r="ER7" s="58"/>
      <c r="ES7" s="58"/>
      <c r="ET7" s="58"/>
      <c r="EU7" s="58"/>
      <c r="EV7" s="58"/>
      <c r="EW7" s="58"/>
      <c r="EX7" s="58"/>
      <c r="EY7" s="58"/>
      <c r="EZ7" s="58"/>
      <c r="FA7" s="58"/>
      <c r="FB7" s="58"/>
      <c r="FC7" s="58"/>
      <c r="FD7" s="58"/>
      <c r="FE7" s="58"/>
    </row>
    <row r="8" spans="1:161" s="2" customFormat="1" ht="15.75" customHeight="1" x14ac:dyDescent="0.25">
      <c r="A8" s="58" t="s">
        <v>9</v>
      </c>
      <c r="B8" s="58"/>
      <c r="C8" s="58"/>
      <c r="D8" s="58"/>
      <c r="E8" s="58"/>
      <c r="F8" s="58"/>
      <c r="G8" s="58"/>
      <c r="H8" s="58"/>
      <c r="I8" s="58"/>
      <c r="J8" s="58"/>
      <c r="K8" s="58"/>
      <c r="L8" s="58"/>
      <c r="M8" s="58"/>
      <c r="N8" s="58"/>
      <c r="O8" s="58"/>
      <c r="P8" s="58"/>
      <c r="Q8" s="58"/>
      <c r="R8" s="58"/>
      <c r="S8" s="58"/>
      <c r="T8" s="58"/>
      <c r="U8" s="58"/>
      <c r="V8" s="58"/>
      <c r="W8" s="58"/>
      <c r="X8" s="58"/>
      <c r="Y8" s="58"/>
      <c r="Z8" s="58"/>
      <c r="AA8" s="58"/>
      <c r="AB8" s="58"/>
      <c r="AC8" s="58"/>
      <c r="AD8" s="58"/>
      <c r="AE8" s="58"/>
      <c r="AF8" s="58"/>
      <c r="AG8" s="58"/>
      <c r="AH8" s="58"/>
      <c r="AI8" s="58"/>
      <c r="AJ8" s="58"/>
      <c r="AK8" s="58"/>
      <c r="AL8" s="58"/>
      <c r="AM8" s="58"/>
      <c r="AN8" s="58"/>
      <c r="AO8" s="58"/>
      <c r="AP8" s="58"/>
      <c r="AQ8" s="58"/>
      <c r="AR8" s="58"/>
      <c r="AS8" s="58"/>
      <c r="AT8" s="58"/>
      <c r="AU8" s="58"/>
      <c r="AV8" s="58"/>
      <c r="AW8" s="58"/>
      <c r="AX8" s="58"/>
      <c r="AY8" s="58"/>
      <c r="AZ8" s="58"/>
      <c r="BA8" s="58"/>
      <c r="BB8" s="58"/>
      <c r="BC8" s="58"/>
      <c r="BD8" s="58"/>
      <c r="BE8" s="58"/>
      <c r="BF8" s="58"/>
      <c r="BG8" s="58"/>
      <c r="BH8" s="58"/>
      <c r="BI8" s="58"/>
      <c r="BJ8" s="58"/>
      <c r="BK8" s="58"/>
      <c r="BL8" s="58"/>
      <c r="BM8" s="58"/>
      <c r="BN8" s="58"/>
      <c r="BO8" s="58"/>
      <c r="BP8" s="58"/>
      <c r="BQ8" s="58"/>
      <c r="BR8" s="58"/>
      <c r="BS8" s="58"/>
      <c r="BT8" s="58"/>
      <c r="BU8" s="58"/>
      <c r="BV8" s="58"/>
      <c r="BW8" s="58"/>
      <c r="BX8" s="58"/>
      <c r="BY8" s="58"/>
      <c r="BZ8" s="58"/>
      <c r="CA8" s="58"/>
      <c r="CB8" s="58"/>
      <c r="CC8" s="58"/>
      <c r="CD8" s="58"/>
      <c r="CE8" s="58"/>
      <c r="CF8" s="58"/>
      <c r="CG8" s="58"/>
      <c r="CH8" s="58"/>
      <c r="CI8" s="58"/>
      <c r="CJ8" s="58"/>
      <c r="CK8" s="58"/>
      <c r="CL8" s="58"/>
      <c r="CM8" s="58"/>
      <c r="CN8" s="58"/>
      <c r="CO8" s="58"/>
      <c r="CP8" s="58"/>
      <c r="CQ8" s="58"/>
      <c r="CR8" s="58"/>
      <c r="CS8" s="58"/>
      <c r="CT8" s="58"/>
      <c r="CU8" s="58"/>
      <c r="CV8" s="58"/>
      <c r="CW8" s="58"/>
      <c r="CX8" s="58"/>
      <c r="CY8" s="58"/>
      <c r="CZ8" s="58"/>
      <c r="DA8" s="58"/>
      <c r="DB8" s="58"/>
      <c r="DC8" s="58"/>
      <c r="DD8" s="58"/>
      <c r="DE8" s="58"/>
      <c r="DF8" s="58"/>
      <c r="DG8" s="58"/>
      <c r="DH8" s="58"/>
      <c r="DI8" s="58"/>
      <c r="DJ8" s="58"/>
      <c r="DK8" s="58"/>
      <c r="DL8" s="58"/>
      <c r="DM8" s="58"/>
      <c r="DN8" s="58"/>
      <c r="DO8" s="58"/>
      <c r="DP8" s="58"/>
      <c r="DQ8" s="58"/>
      <c r="DR8" s="58"/>
      <c r="DS8" s="58"/>
      <c r="DT8" s="58"/>
      <c r="DU8" s="58"/>
      <c r="DV8" s="58"/>
      <c r="DW8" s="58"/>
      <c r="DX8" s="58"/>
      <c r="DY8" s="58"/>
      <c r="DZ8" s="58"/>
      <c r="EA8" s="58"/>
      <c r="EB8" s="58"/>
      <c r="EC8" s="58"/>
      <c r="ED8" s="58"/>
      <c r="EE8" s="58"/>
      <c r="EF8" s="58"/>
      <c r="EG8" s="58"/>
      <c r="EH8" s="58"/>
      <c r="EI8" s="58"/>
      <c r="EJ8" s="58"/>
      <c r="EK8" s="58"/>
      <c r="EL8" s="58"/>
      <c r="EM8" s="58"/>
      <c r="EN8" s="58"/>
      <c r="EO8" s="58"/>
      <c r="EP8" s="58"/>
      <c r="EQ8" s="58"/>
      <c r="ER8" s="58"/>
      <c r="ES8" s="58"/>
      <c r="ET8" s="58"/>
      <c r="EU8" s="58"/>
      <c r="EV8" s="58"/>
      <c r="EW8" s="58"/>
      <c r="EX8" s="58"/>
      <c r="EY8" s="58"/>
      <c r="EZ8" s="58"/>
      <c r="FA8" s="58"/>
      <c r="FB8" s="58"/>
      <c r="FC8" s="58"/>
      <c r="FD8" s="58"/>
      <c r="FE8" s="58"/>
    </row>
    <row r="10" spans="1:161" s="2" customFormat="1" ht="15.75" x14ac:dyDescent="0.25">
      <c r="A10" s="59" t="s">
        <v>10</v>
      </c>
      <c r="B10" s="59"/>
      <c r="C10" s="59"/>
      <c r="D10" s="59"/>
      <c r="E10" s="59"/>
      <c r="F10" s="59"/>
      <c r="G10" s="59"/>
      <c r="H10" s="59"/>
      <c r="I10" s="59"/>
      <c r="J10" s="59"/>
      <c r="K10" s="59"/>
      <c r="L10" s="59"/>
      <c r="M10" s="59"/>
      <c r="N10" s="59"/>
      <c r="O10" s="59"/>
      <c r="P10" s="59"/>
      <c r="Q10" s="59"/>
      <c r="R10" s="59"/>
      <c r="S10" s="59"/>
      <c r="T10" s="59"/>
      <c r="U10" s="59"/>
      <c r="V10" s="59"/>
      <c r="W10" s="59"/>
      <c r="X10" s="59"/>
      <c r="Y10" s="59"/>
      <c r="Z10" s="59"/>
      <c r="AA10" s="59"/>
      <c r="AB10" s="59"/>
      <c r="AC10" s="59"/>
      <c r="AD10" s="59"/>
      <c r="AE10" s="59"/>
      <c r="AF10" s="59"/>
      <c r="AG10" s="59"/>
      <c r="AH10" s="59"/>
      <c r="AI10" s="59"/>
      <c r="AJ10" s="59"/>
      <c r="AK10" s="59"/>
      <c r="AL10" s="59"/>
      <c r="AM10" s="59"/>
      <c r="AN10" s="59"/>
      <c r="AO10" s="59"/>
      <c r="AP10" s="59"/>
      <c r="AQ10" s="59"/>
      <c r="AR10" s="59"/>
      <c r="AS10" s="59"/>
      <c r="AT10" s="59"/>
      <c r="AU10" s="59"/>
      <c r="AV10" s="59"/>
      <c r="AW10" s="59"/>
      <c r="AX10" s="59"/>
      <c r="AY10" s="59"/>
      <c r="AZ10" s="59"/>
      <c r="BA10" s="59"/>
      <c r="BB10" s="59"/>
      <c r="BC10" s="59"/>
      <c r="BD10" s="59"/>
      <c r="BE10" s="59"/>
      <c r="BF10" s="59"/>
      <c r="BG10" s="59"/>
      <c r="BH10" s="59"/>
      <c r="BI10" s="59"/>
      <c r="BJ10" s="59"/>
      <c r="BK10" s="59"/>
      <c r="BL10" s="59"/>
      <c r="BM10" s="59"/>
      <c r="BN10" s="59"/>
      <c r="BO10" s="59"/>
      <c r="BP10" s="59"/>
      <c r="BQ10" s="59"/>
      <c r="BR10" s="59"/>
      <c r="BS10" s="59"/>
      <c r="BT10" s="59"/>
      <c r="BU10" s="59"/>
      <c r="BV10" s="59"/>
      <c r="BW10" s="59"/>
      <c r="BX10" s="59"/>
      <c r="BY10" s="59"/>
      <c r="BZ10" s="59"/>
      <c r="CA10" s="59"/>
      <c r="CB10" s="59"/>
      <c r="CC10" s="59"/>
      <c r="CD10" s="59"/>
      <c r="CE10" s="59"/>
      <c r="CF10" s="59"/>
      <c r="CG10" s="59"/>
      <c r="CH10" s="59"/>
      <c r="CI10" s="59"/>
      <c r="CJ10" s="59"/>
      <c r="CK10" s="59"/>
      <c r="CL10" s="59"/>
      <c r="CM10" s="59"/>
      <c r="CN10" s="59"/>
      <c r="CO10" s="59"/>
      <c r="CP10" s="59"/>
      <c r="CQ10" s="59"/>
      <c r="CR10" s="59"/>
      <c r="CS10" s="59"/>
      <c r="CT10" s="59"/>
      <c r="CU10" s="59"/>
      <c r="CV10" s="59"/>
      <c r="CW10" s="59"/>
      <c r="CX10" s="59"/>
      <c r="CY10" s="59"/>
      <c r="CZ10" s="59"/>
      <c r="DA10" s="59"/>
      <c r="DB10" s="59"/>
      <c r="DC10" s="59"/>
      <c r="DD10" s="59"/>
      <c r="DE10" s="59"/>
      <c r="DF10" s="59"/>
      <c r="DG10" s="59"/>
      <c r="DH10" s="59"/>
      <c r="DI10" s="59"/>
      <c r="DJ10" s="59"/>
      <c r="DK10" s="59"/>
      <c r="DL10" s="59"/>
      <c r="DM10" s="59"/>
      <c r="DN10" s="59"/>
      <c r="DO10" s="59"/>
      <c r="DP10" s="59"/>
      <c r="DQ10" s="59"/>
      <c r="DR10" s="59"/>
      <c r="DS10" s="59"/>
      <c r="DT10" s="59"/>
      <c r="DU10" s="59"/>
      <c r="DV10" s="59"/>
      <c r="DW10" s="59"/>
      <c r="DX10" s="59"/>
      <c r="DY10" s="59"/>
      <c r="DZ10" s="59"/>
      <c r="EA10" s="59"/>
      <c r="EB10" s="59"/>
      <c r="EC10" s="59"/>
      <c r="ED10" s="59"/>
      <c r="EE10" s="59"/>
      <c r="EF10" s="59"/>
      <c r="EG10" s="59"/>
      <c r="EH10" s="59"/>
      <c r="EI10" s="59"/>
      <c r="EJ10" s="59"/>
      <c r="EK10" s="59"/>
      <c r="EL10" s="59"/>
      <c r="EM10" s="59"/>
      <c r="EN10" s="59"/>
      <c r="EO10" s="59"/>
      <c r="EP10" s="59"/>
      <c r="EQ10" s="59"/>
      <c r="ER10" s="59"/>
      <c r="ES10" s="59"/>
      <c r="ET10" s="59"/>
      <c r="EU10" s="59"/>
      <c r="EV10" s="59"/>
      <c r="EW10" s="59"/>
      <c r="EX10" s="59"/>
      <c r="EY10" s="59"/>
      <c r="EZ10" s="59"/>
      <c r="FA10" s="59"/>
      <c r="FB10" s="59"/>
      <c r="FC10" s="59"/>
      <c r="FD10" s="59"/>
      <c r="FE10" s="59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60" t="s">
        <v>30</v>
      </c>
      <c r="AC12" s="60"/>
      <c r="AD12" s="60"/>
      <c r="AE12" s="60"/>
      <c r="AF12" s="60"/>
      <c r="AG12" s="60"/>
      <c r="AH12" s="60"/>
      <c r="AI12" s="60"/>
      <c r="AJ12" s="60"/>
      <c r="AK12" s="60"/>
      <c r="AL12" s="60"/>
      <c r="AM12" s="60"/>
      <c r="AN12" s="60"/>
      <c r="AO12" s="60"/>
      <c r="AP12" s="60"/>
      <c r="AQ12" s="60"/>
      <c r="AR12" s="60"/>
      <c r="AS12" s="60"/>
      <c r="AT12" s="60"/>
      <c r="AU12" s="60"/>
      <c r="AV12" s="60"/>
      <c r="AW12" s="60"/>
      <c r="AX12" s="60"/>
      <c r="AY12" s="60"/>
      <c r="AZ12" s="60"/>
      <c r="BA12" s="60"/>
      <c r="BB12" s="60"/>
      <c r="BC12" s="60"/>
      <c r="BD12" s="60"/>
      <c r="BE12" s="60"/>
      <c r="BF12" s="60"/>
      <c r="BG12" s="60"/>
      <c r="BH12" s="60"/>
      <c r="BI12" s="60"/>
      <c r="BJ12" s="60"/>
      <c r="BK12" s="60"/>
      <c r="BL12" s="60"/>
      <c r="BM12" s="60"/>
      <c r="BN12" s="60"/>
      <c r="BO12" s="60"/>
      <c r="BP12" s="60"/>
      <c r="BQ12" s="60"/>
      <c r="BR12" s="60"/>
      <c r="BS12" s="60"/>
      <c r="BT12" s="60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60" t="s">
        <v>31</v>
      </c>
      <c r="Z14" s="60"/>
      <c r="AA14" s="60"/>
      <c r="AB14" s="60"/>
      <c r="AC14" s="60"/>
      <c r="AD14" s="60"/>
      <c r="AE14" s="60"/>
      <c r="AF14" s="60"/>
      <c r="AG14" s="60"/>
      <c r="AH14" s="60"/>
      <c r="AI14" s="60"/>
      <c r="AJ14" s="60"/>
      <c r="AK14" s="60"/>
      <c r="AL14" s="60"/>
      <c r="AM14" s="60"/>
      <c r="AN14" s="60"/>
      <c r="AO14" s="60"/>
      <c r="AP14" s="60"/>
      <c r="AQ14" s="60"/>
      <c r="AR14" s="60"/>
      <c r="AS14" s="60"/>
      <c r="AT14" s="60"/>
      <c r="AU14" s="60"/>
      <c r="AV14" s="60"/>
      <c r="AW14" s="60"/>
      <c r="AX14" s="60"/>
      <c r="AY14" s="60"/>
      <c r="AZ14" s="60"/>
      <c r="BA14" s="60"/>
      <c r="BB14" s="60"/>
      <c r="BC14" s="60"/>
      <c r="BD14" s="60"/>
      <c r="BE14" s="60"/>
      <c r="BF14" s="60"/>
      <c r="BG14" s="60"/>
      <c r="BH14" s="60"/>
      <c r="BI14" s="60"/>
      <c r="BJ14" s="60"/>
      <c r="BK14" s="60"/>
      <c r="BL14" s="60"/>
      <c r="BM14" s="60"/>
      <c r="BN14" s="60"/>
      <c r="BO14" s="60"/>
      <c r="BP14" s="60"/>
      <c r="BQ14" s="60"/>
      <c r="BR14" s="60"/>
      <c r="BS14" s="60"/>
      <c r="BT14" s="60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48" t="s">
        <v>60</v>
      </c>
      <c r="U16" s="48"/>
      <c r="V16" s="48"/>
      <c r="W16" s="48"/>
      <c r="X16" s="48"/>
      <c r="Y16" s="48"/>
      <c r="Z16" s="48"/>
      <c r="AA16" s="48"/>
      <c r="AB16" s="48"/>
      <c r="AC16" s="48"/>
      <c r="AD16" s="48"/>
      <c r="AE16" s="48"/>
      <c r="AF16" s="48"/>
      <c r="AG16" s="48"/>
      <c r="AH16" s="48"/>
      <c r="AI16" s="48"/>
      <c r="AJ16" s="48"/>
      <c r="AK16" s="48"/>
      <c r="AL16" s="48"/>
      <c r="AM16" s="48"/>
      <c r="AN16" s="48"/>
      <c r="AO16" s="48"/>
      <c r="AP16" s="48"/>
      <c r="AQ16" s="48"/>
      <c r="AR16" s="48"/>
      <c r="AS16" s="48"/>
      <c r="AT16" s="48"/>
      <c r="AU16" s="48"/>
      <c r="AV16" s="48"/>
      <c r="AW16" s="48"/>
      <c r="AX16" s="48"/>
      <c r="AY16" s="48"/>
      <c r="AZ16" s="48"/>
      <c r="BA16" s="48"/>
      <c r="BB16" s="48"/>
      <c r="BC16" s="48"/>
      <c r="BD16" s="48"/>
      <c r="BE16" s="48"/>
      <c r="BF16" s="48"/>
      <c r="BG16" s="48"/>
      <c r="BH16" s="48"/>
      <c r="BI16" s="48"/>
      <c r="BJ16" s="48"/>
      <c r="BK16" s="48"/>
      <c r="BL16" s="48"/>
      <c r="BM16" s="48"/>
      <c r="BN16" s="48"/>
      <c r="BO16" s="48"/>
      <c r="BP16" s="48"/>
      <c r="BQ16" s="48"/>
      <c r="BR16" s="48"/>
      <c r="BS16" s="48"/>
      <c r="BT16" s="48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49"/>
      <c r="B18" s="50"/>
      <c r="C18" s="50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1"/>
      <c r="R18" s="26"/>
      <c r="S18" s="27"/>
      <c r="T18" s="27"/>
      <c r="U18" s="27"/>
      <c r="V18" s="27"/>
      <c r="W18" s="27"/>
      <c r="X18" s="27"/>
      <c r="Y18" s="27"/>
      <c r="Z18" s="27"/>
      <c r="AA18" s="27"/>
      <c r="AB18" s="27"/>
      <c r="AC18" s="27"/>
      <c r="AD18" s="27"/>
      <c r="AE18" s="27"/>
      <c r="AF18" s="27"/>
      <c r="AG18" s="27"/>
      <c r="AH18" s="27"/>
      <c r="AI18" s="28"/>
      <c r="AJ18" s="26" t="s">
        <v>15</v>
      </c>
      <c r="AK18" s="27"/>
      <c r="AL18" s="27"/>
      <c r="AM18" s="27"/>
      <c r="AN18" s="27"/>
      <c r="AO18" s="27"/>
      <c r="AP18" s="27"/>
      <c r="AQ18" s="27"/>
      <c r="AR18" s="27"/>
      <c r="AS18" s="27"/>
      <c r="AT18" s="27"/>
      <c r="AU18" s="27"/>
      <c r="AV18" s="27"/>
      <c r="AW18" s="27"/>
      <c r="AX18" s="27"/>
      <c r="AY18" s="27"/>
      <c r="AZ18" s="27"/>
      <c r="BA18" s="28"/>
      <c r="BB18" s="35" t="s">
        <v>20</v>
      </c>
      <c r="BC18" s="36"/>
      <c r="BD18" s="36"/>
      <c r="BE18" s="36"/>
      <c r="BF18" s="36"/>
      <c r="BG18" s="36"/>
      <c r="BH18" s="36"/>
      <c r="BI18" s="36"/>
      <c r="BJ18" s="36"/>
      <c r="BK18" s="36"/>
      <c r="BL18" s="36"/>
      <c r="BM18" s="36"/>
      <c r="BN18" s="36"/>
      <c r="BO18" s="36"/>
      <c r="BP18" s="36"/>
      <c r="BQ18" s="36"/>
      <c r="BR18" s="36"/>
      <c r="BS18" s="36"/>
      <c r="BT18" s="36"/>
      <c r="BU18" s="36"/>
      <c r="BV18" s="36"/>
      <c r="BW18" s="36"/>
      <c r="BX18" s="36"/>
      <c r="BY18" s="36"/>
      <c r="BZ18" s="36"/>
      <c r="CA18" s="36"/>
      <c r="CB18" s="36"/>
      <c r="CC18" s="36"/>
      <c r="CD18" s="36"/>
      <c r="CE18" s="36"/>
      <c r="CF18" s="36"/>
      <c r="CG18" s="37"/>
      <c r="CH18" s="26" t="s">
        <v>21</v>
      </c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27"/>
      <c r="CW18" s="27"/>
      <c r="CX18" s="27"/>
      <c r="CY18" s="27"/>
      <c r="CZ18" s="27"/>
      <c r="DA18" s="27"/>
      <c r="DB18" s="28"/>
      <c r="DC18" s="26" t="s">
        <v>22</v>
      </c>
      <c r="DD18" s="27"/>
      <c r="DE18" s="27"/>
      <c r="DF18" s="27"/>
      <c r="DG18" s="27"/>
      <c r="DH18" s="27"/>
      <c r="DI18" s="27"/>
      <c r="DJ18" s="27"/>
      <c r="DK18" s="27"/>
      <c r="DL18" s="27"/>
      <c r="DM18" s="27"/>
      <c r="DN18" s="27"/>
      <c r="DO18" s="27"/>
      <c r="DP18" s="27"/>
      <c r="DQ18" s="27"/>
      <c r="DR18" s="27"/>
      <c r="DS18" s="27"/>
      <c r="DT18" s="28"/>
      <c r="DU18" s="35" t="s">
        <v>23</v>
      </c>
      <c r="DV18" s="36"/>
      <c r="DW18" s="36"/>
      <c r="DX18" s="36"/>
      <c r="DY18" s="36"/>
      <c r="DZ18" s="36"/>
      <c r="EA18" s="36"/>
      <c r="EB18" s="36"/>
      <c r="EC18" s="36"/>
      <c r="ED18" s="36"/>
      <c r="EE18" s="36"/>
      <c r="EF18" s="36"/>
      <c r="EG18" s="36"/>
      <c r="EH18" s="36"/>
      <c r="EI18" s="36"/>
      <c r="EJ18" s="36"/>
      <c r="EK18" s="36"/>
      <c r="EL18" s="36"/>
      <c r="EM18" s="36"/>
      <c r="EN18" s="37"/>
      <c r="EO18" s="26" t="s">
        <v>24</v>
      </c>
      <c r="EP18" s="27"/>
      <c r="EQ18" s="27"/>
      <c r="ER18" s="27"/>
      <c r="ES18" s="27"/>
      <c r="ET18" s="27"/>
      <c r="EU18" s="27"/>
      <c r="EV18" s="27"/>
      <c r="EW18" s="27"/>
      <c r="EX18" s="27"/>
      <c r="EY18" s="27"/>
      <c r="EZ18" s="27"/>
      <c r="FA18" s="27"/>
      <c r="FB18" s="27"/>
      <c r="FC18" s="27"/>
      <c r="FD18" s="27"/>
      <c r="FE18" s="28"/>
    </row>
    <row r="19" spans="1:161" s="9" customFormat="1" ht="15" customHeight="1" x14ac:dyDescent="0.2">
      <c r="A19" s="52"/>
      <c r="B19" s="53"/>
      <c r="C19" s="53"/>
      <c r="D19" s="53"/>
      <c r="E19" s="53"/>
      <c r="F19" s="53"/>
      <c r="G19" s="53"/>
      <c r="H19" s="53"/>
      <c r="I19" s="53"/>
      <c r="J19" s="53"/>
      <c r="K19" s="53"/>
      <c r="L19" s="53"/>
      <c r="M19" s="53"/>
      <c r="N19" s="53"/>
      <c r="O19" s="53"/>
      <c r="P19" s="53"/>
      <c r="Q19" s="54"/>
      <c r="R19" s="29"/>
      <c r="S19" s="30"/>
      <c r="T19" s="30"/>
      <c r="U19" s="30"/>
      <c r="V19" s="30"/>
      <c r="W19" s="30"/>
      <c r="X19" s="30"/>
      <c r="Y19" s="30"/>
      <c r="Z19" s="30"/>
      <c r="AA19" s="30"/>
      <c r="AB19" s="30"/>
      <c r="AC19" s="30"/>
      <c r="AD19" s="30"/>
      <c r="AE19" s="30"/>
      <c r="AF19" s="30"/>
      <c r="AG19" s="30"/>
      <c r="AH19" s="30"/>
      <c r="AI19" s="31"/>
      <c r="AJ19" s="29"/>
      <c r="AK19" s="30"/>
      <c r="AL19" s="30"/>
      <c r="AM19" s="30"/>
      <c r="AN19" s="30"/>
      <c r="AO19" s="30"/>
      <c r="AP19" s="30"/>
      <c r="AQ19" s="30"/>
      <c r="AR19" s="30"/>
      <c r="AS19" s="30"/>
      <c r="AT19" s="30"/>
      <c r="AU19" s="30"/>
      <c r="AV19" s="30"/>
      <c r="AW19" s="30"/>
      <c r="AX19" s="30"/>
      <c r="AY19" s="30"/>
      <c r="AZ19" s="30"/>
      <c r="BA19" s="31"/>
      <c r="BB19" s="38" t="s">
        <v>16</v>
      </c>
      <c r="BC19" s="39"/>
      <c r="BD19" s="39"/>
      <c r="BE19" s="39"/>
      <c r="BF19" s="39"/>
      <c r="BG19" s="39"/>
      <c r="BH19" s="39"/>
      <c r="BI19" s="39"/>
      <c r="BJ19" s="39"/>
      <c r="BK19" s="39"/>
      <c r="BL19" s="39"/>
      <c r="BM19" s="39"/>
      <c r="BN19" s="39"/>
      <c r="BO19" s="39"/>
      <c r="BP19" s="39"/>
      <c r="BQ19" s="40"/>
      <c r="BR19" s="38" t="s">
        <v>17</v>
      </c>
      <c r="BS19" s="39"/>
      <c r="BT19" s="39"/>
      <c r="BU19" s="39"/>
      <c r="BV19" s="39"/>
      <c r="BW19" s="39"/>
      <c r="BX19" s="39"/>
      <c r="BY19" s="39"/>
      <c r="BZ19" s="39"/>
      <c r="CA19" s="39"/>
      <c r="CB19" s="39"/>
      <c r="CC19" s="39"/>
      <c r="CD19" s="39"/>
      <c r="CE19" s="39"/>
      <c r="CF19" s="39"/>
      <c r="CG19" s="40"/>
      <c r="CH19" s="29"/>
      <c r="CI19" s="30"/>
      <c r="CJ19" s="30"/>
      <c r="CK19" s="30"/>
      <c r="CL19" s="30"/>
      <c r="CM19" s="30"/>
      <c r="CN19" s="30"/>
      <c r="CO19" s="30"/>
      <c r="CP19" s="30"/>
      <c r="CQ19" s="30"/>
      <c r="CR19" s="30"/>
      <c r="CS19" s="30"/>
      <c r="CT19" s="30"/>
      <c r="CU19" s="30"/>
      <c r="CV19" s="30"/>
      <c r="CW19" s="30"/>
      <c r="CX19" s="30"/>
      <c r="CY19" s="30"/>
      <c r="CZ19" s="30"/>
      <c r="DA19" s="30"/>
      <c r="DB19" s="31"/>
      <c r="DC19" s="29"/>
      <c r="DD19" s="30"/>
      <c r="DE19" s="30"/>
      <c r="DF19" s="30"/>
      <c r="DG19" s="30"/>
      <c r="DH19" s="30"/>
      <c r="DI19" s="30"/>
      <c r="DJ19" s="30"/>
      <c r="DK19" s="30"/>
      <c r="DL19" s="30"/>
      <c r="DM19" s="30"/>
      <c r="DN19" s="30"/>
      <c r="DO19" s="30"/>
      <c r="DP19" s="30"/>
      <c r="DQ19" s="30"/>
      <c r="DR19" s="30"/>
      <c r="DS19" s="30"/>
      <c r="DT19" s="31"/>
      <c r="DU19" s="41" t="s">
        <v>18</v>
      </c>
      <c r="DV19" s="42"/>
      <c r="DW19" s="42"/>
      <c r="DX19" s="42"/>
      <c r="DY19" s="42"/>
      <c r="DZ19" s="42"/>
      <c r="EA19" s="42"/>
      <c r="EB19" s="42"/>
      <c r="EC19" s="42"/>
      <c r="ED19" s="43"/>
      <c r="EE19" s="41" t="s">
        <v>19</v>
      </c>
      <c r="EF19" s="42"/>
      <c r="EG19" s="42"/>
      <c r="EH19" s="42"/>
      <c r="EI19" s="42"/>
      <c r="EJ19" s="42"/>
      <c r="EK19" s="42"/>
      <c r="EL19" s="42"/>
      <c r="EM19" s="42"/>
      <c r="EN19" s="43"/>
      <c r="EO19" s="29"/>
      <c r="EP19" s="30"/>
      <c r="EQ19" s="30"/>
      <c r="ER19" s="30"/>
      <c r="ES19" s="30"/>
      <c r="ET19" s="30"/>
      <c r="EU19" s="30"/>
      <c r="EV19" s="30"/>
      <c r="EW19" s="30"/>
      <c r="EX19" s="30"/>
      <c r="EY19" s="30"/>
      <c r="EZ19" s="30"/>
      <c r="FA19" s="30"/>
      <c r="FB19" s="30"/>
      <c r="FC19" s="30"/>
      <c r="FD19" s="30"/>
      <c r="FE19" s="31"/>
    </row>
    <row r="20" spans="1:161" s="9" customFormat="1" ht="15" customHeight="1" x14ac:dyDescent="0.2">
      <c r="A20" s="55"/>
      <c r="B20" s="56"/>
      <c r="C20" s="56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7"/>
      <c r="R20" s="32"/>
      <c r="S20" s="33"/>
      <c r="T20" s="33"/>
      <c r="U20" s="33"/>
      <c r="V20" s="33"/>
      <c r="W20" s="33"/>
      <c r="X20" s="33"/>
      <c r="Y20" s="33"/>
      <c r="Z20" s="33"/>
      <c r="AA20" s="33"/>
      <c r="AB20" s="33"/>
      <c r="AC20" s="33"/>
      <c r="AD20" s="33"/>
      <c r="AE20" s="33"/>
      <c r="AF20" s="33"/>
      <c r="AG20" s="33"/>
      <c r="AH20" s="33"/>
      <c r="AI20" s="34"/>
      <c r="AJ20" s="32"/>
      <c r="AK20" s="33"/>
      <c r="AL20" s="33"/>
      <c r="AM20" s="33"/>
      <c r="AN20" s="33"/>
      <c r="AO20" s="33"/>
      <c r="AP20" s="33"/>
      <c r="AQ20" s="33"/>
      <c r="AR20" s="33"/>
      <c r="AS20" s="33"/>
      <c r="AT20" s="33"/>
      <c r="AU20" s="33"/>
      <c r="AV20" s="33"/>
      <c r="AW20" s="33"/>
      <c r="AX20" s="33"/>
      <c r="AY20" s="33"/>
      <c r="AZ20" s="33"/>
      <c r="BA20" s="34"/>
      <c r="BB20" s="47" t="s">
        <v>18</v>
      </c>
      <c r="BC20" s="47"/>
      <c r="BD20" s="47"/>
      <c r="BE20" s="47"/>
      <c r="BF20" s="47"/>
      <c r="BG20" s="47"/>
      <c r="BH20" s="47"/>
      <c r="BI20" s="47"/>
      <c r="BJ20" s="47" t="s">
        <v>19</v>
      </c>
      <c r="BK20" s="47"/>
      <c r="BL20" s="47"/>
      <c r="BM20" s="47"/>
      <c r="BN20" s="47"/>
      <c r="BO20" s="47"/>
      <c r="BP20" s="47"/>
      <c r="BQ20" s="47"/>
      <c r="BR20" s="47" t="s">
        <v>18</v>
      </c>
      <c r="BS20" s="47"/>
      <c r="BT20" s="47"/>
      <c r="BU20" s="47"/>
      <c r="BV20" s="47"/>
      <c r="BW20" s="47"/>
      <c r="BX20" s="47"/>
      <c r="BY20" s="47"/>
      <c r="BZ20" s="47" t="s">
        <v>19</v>
      </c>
      <c r="CA20" s="47"/>
      <c r="CB20" s="47"/>
      <c r="CC20" s="47"/>
      <c r="CD20" s="47"/>
      <c r="CE20" s="47"/>
      <c r="CF20" s="47"/>
      <c r="CG20" s="47"/>
      <c r="CH20" s="32"/>
      <c r="CI20" s="33"/>
      <c r="CJ20" s="33"/>
      <c r="CK20" s="33"/>
      <c r="CL20" s="33"/>
      <c r="CM20" s="33"/>
      <c r="CN20" s="33"/>
      <c r="CO20" s="33"/>
      <c r="CP20" s="33"/>
      <c r="CQ20" s="33"/>
      <c r="CR20" s="33"/>
      <c r="CS20" s="33"/>
      <c r="CT20" s="33"/>
      <c r="CU20" s="33"/>
      <c r="CV20" s="33"/>
      <c r="CW20" s="33"/>
      <c r="CX20" s="33"/>
      <c r="CY20" s="33"/>
      <c r="CZ20" s="33"/>
      <c r="DA20" s="33"/>
      <c r="DB20" s="34"/>
      <c r="DC20" s="32"/>
      <c r="DD20" s="33"/>
      <c r="DE20" s="33"/>
      <c r="DF20" s="33"/>
      <c r="DG20" s="33"/>
      <c r="DH20" s="33"/>
      <c r="DI20" s="33"/>
      <c r="DJ20" s="33"/>
      <c r="DK20" s="33"/>
      <c r="DL20" s="33"/>
      <c r="DM20" s="33"/>
      <c r="DN20" s="33"/>
      <c r="DO20" s="33"/>
      <c r="DP20" s="33"/>
      <c r="DQ20" s="33"/>
      <c r="DR20" s="33"/>
      <c r="DS20" s="33"/>
      <c r="DT20" s="34"/>
      <c r="DU20" s="44"/>
      <c r="DV20" s="45"/>
      <c r="DW20" s="45"/>
      <c r="DX20" s="45"/>
      <c r="DY20" s="45"/>
      <c r="DZ20" s="45"/>
      <c r="EA20" s="45"/>
      <c r="EB20" s="45"/>
      <c r="EC20" s="45"/>
      <c r="ED20" s="46"/>
      <c r="EE20" s="44"/>
      <c r="EF20" s="45"/>
      <c r="EG20" s="45"/>
      <c r="EH20" s="45"/>
      <c r="EI20" s="45"/>
      <c r="EJ20" s="45"/>
      <c r="EK20" s="45"/>
      <c r="EL20" s="45"/>
      <c r="EM20" s="45"/>
      <c r="EN20" s="46"/>
      <c r="EO20" s="32"/>
      <c r="EP20" s="33"/>
      <c r="EQ20" s="33"/>
      <c r="ER20" s="33"/>
      <c r="ES20" s="33"/>
      <c r="ET20" s="33"/>
      <c r="EU20" s="33"/>
      <c r="EV20" s="33"/>
      <c r="EW20" s="33"/>
      <c r="EX20" s="33"/>
      <c r="EY20" s="33"/>
      <c r="EZ20" s="33"/>
      <c r="FA20" s="33"/>
      <c r="FB20" s="33"/>
      <c r="FC20" s="33"/>
      <c r="FD20" s="33"/>
      <c r="FE20" s="34"/>
    </row>
    <row r="21" spans="1:161" s="9" customFormat="1" ht="14.25" customHeight="1" x14ac:dyDescent="0.2">
      <c r="A21" s="23">
        <v>1</v>
      </c>
      <c r="B21" s="24"/>
      <c r="C21" s="24"/>
      <c r="D21" s="24"/>
      <c r="E21" s="24"/>
      <c r="F21" s="24"/>
      <c r="G21" s="24"/>
      <c r="H21" s="24"/>
      <c r="I21" s="24"/>
      <c r="J21" s="24"/>
      <c r="K21" s="24"/>
      <c r="L21" s="24"/>
      <c r="M21" s="24"/>
      <c r="N21" s="24"/>
      <c r="O21" s="24"/>
      <c r="P21" s="24"/>
      <c r="Q21" s="25"/>
      <c r="R21" s="23">
        <v>2</v>
      </c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5"/>
      <c r="AJ21" s="16">
        <v>3</v>
      </c>
      <c r="AK21" s="16"/>
      <c r="AL21" s="16"/>
      <c r="AM21" s="16"/>
      <c r="AN21" s="16"/>
      <c r="AO21" s="16"/>
      <c r="AP21" s="16"/>
      <c r="AQ21" s="16"/>
      <c r="AR21" s="16"/>
      <c r="AS21" s="16"/>
      <c r="AT21" s="16"/>
      <c r="AU21" s="16"/>
      <c r="AV21" s="16"/>
      <c r="AW21" s="16"/>
      <c r="AX21" s="16"/>
      <c r="AY21" s="16"/>
      <c r="AZ21" s="16"/>
      <c r="BA21" s="16"/>
      <c r="BB21" s="16">
        <v>4</v>
      </c>
      <c r="BC21" s="16"/>
      <c r="BD21" s="16"/>
      <c r="BE21" s="16"/>
      <c r="BF21" s="16"/>
      <c r="BG21" s="16"/>
      <c r="BH21" s="16"/>
      <c r="BI21" s="16"/>
      <c r="BJ21" s="16">
        <v>5</v>
      </c>
      <c r="BK21" s="16"/>
      <c r="BL21" s="16"/>
      <c r="BM21" s="16"/>
      <c r="BN21" s="16"/>
      <c r="BO21" s="16"/>
      <c r="BP21" s="16"/>
      <c r="BQ21" s="16"/>
      <c r="BR21" s="16">
        <v>6</v>
      </c>
      <c r="BS21" s="16"/>
      <c r="BT21" s="16"/>
      <c r="BU21" s="16"/>
      <c r="BV21" s="16"/>
      <c r="BW21" s="16"/>
      <c r="BX21" s="16"/>
      <c r="BY21" s="16"/>
      <c r="BZ21" s="16">
        <v>7</v>
      </c>
      <c r="CA21" s="16"/>
      <c r="CB21" s="16"/>
      <c r="CC21" s="16"/>
      <c r="CD21" s="16"/>
      <c r="CE21" s="16"/>
      <c r="CF21" s="16"/>
      <c r="CG21" s="16"/>
      <c r="CH21" s="16">
        <v>8</v>
      </c>
      <c r="CI21" s="16"/>
      <c r="CJ21" s="16"/>
      <c r="CK21" s="16"/>
      <c r="CL21" s="16"/>
      <c r="CM21" s="16"/>
      <c r="CN21" s="16"/>
      <c r="CO21" s="16"/>
      <c r="CP21" s="16"/>
      <c r="CQ21" s="16"/>
      <c r="CR21" s="16"/>
      <c r="CS21" s="16"/>
      <c r="CT21" s="16"/>
      <c r="CU21" s="16"/>
      <c r="CV21" s="16"/>
      <c r="CW21" s="16"/>
      <c r="CX21" s="16"/>
      <c r="CY21" s="16"/>
      <c r="CZ21" s="16"/>
      <c r="DA21" s="16"/>
      <c r="DB21" s="16"/>
      <c r="DC21" s="16">
        <v>9</v>
      </c>
      <c r="DD21" s="16"/>
      <c r="DE21" s="16"/>
      <c r="DF21" s="16"/>
      <c r="DG21" s="16"/>
      <c r="DH21" s="16"/>
      <c r="DI21" s="16"/>
      <c r="DJ21" s="16"/>
      <c r="DK21" s="16"/>
      <c r="DL21" s="16"/>
      <c r="DM21" s="16"/>
      <c r="DN21" s="16"/>
      <c r="DO21" s="16"/>
      <c r="DP21" s="16"/>
      <c r="DQ21" s="16"/>
      <c r="DR21" s="16"/>
      <c r="DS21" s="16"/>
      <c r="DT21" s="16"/>
      <c r="DU21" s="16">
        <v>10</v>
      </c>
      <c r="DV21" s="16"/>
      <c r="DW21" s="16"/>
      <c r="DX21" s="16"/>
      <c r="DY21" s="16"/>
      <c r="DZ21" s="16"/>
      <c r="EA21" s="16"/>
      <c r="EB21" s="16"/>
      <c r="EC21" s="16"/>
      <c r="ED21" s="16"/>
      <c r="EE21" s="16">
        <v>11</v>
      </c>
      <c r="EF21" s="16"/>
      <c r="EG21" s="16"/>
      <c r="EH21" s="16"/>
      <c r="EI21" s="16"/>
      <c r="EJ21" s="16"/>
      <c r="EK21" s="16"/>
      <c r="EL21" s="16"/>
      <c r="EM21" s="16"/>
      <c r="EN21" s="16"/>
      <c r="EO21" s="16">
        <v>12</v>
      </c>
      <c r="EP21" s="16"/>
      <c r="EQ21" s="16"/>
      <c r="ER21" s="16"/>
      <c r="ES21" s="16"/>
      <c r="ET21" s="16"/>
      <c r="EU21" s="16"/>
      <c r="EV21" s="16"/>
      <c r="EW21" s="16"/>
      <c r="EX21" s="16"/>
      <c r="EY21" s="16"/>
      <c r="EZ21" s="16"/>
      <c r="FA21" s="16"/>
      <c r="FB21" s="16"/>
      <c r="FC21" s="16"/>
      <c r="FD21" s="16"/>
      <c r="FE21" s="16"/>
    </row>
    <row r="22" spans="1:161" s="9" customFormat="1" ht="13.5" customHeight="1" x14ac:dyDescent="0.2">
      <c r="A22" s="10"/>
      <c r="B22" s="17" t="s">
        <v>11</v>
      </c>
      <c r="C22" s="17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  <c r="O22" s="17"/>
      <c r="P22" s="17"/>
      <c r="Q22" s="18"/>
      <c r="R22" s="10"/>
      <c r="S22" s="19" t="s">
        <v>12</v>
      </c>
      <c r="T22" s="19"/>
      <c r="U22" s="19"/>
      <c r="V22" s="19"/>
      <c r="W22" s="19"/>
      <c r="X22" s="19"/>
      <c r="Y22" s="19"/>
      <c r="Z22" s="19"/>
      <c r="AA22" s="19"/>
      <c r="AB22" s="19"/>
      <c r="AC22" s="19"/>
      <c r="AD22" s="19"/>
      <c r="AE22" s="19"/>
      <c r="AF22" s="19"/>
      <c r="AG22" s="19"/>
      <c r="AH22" s="19"/>
      <c r="AI22" s="20"/>
      <c r="AJ22" s="16">
        <v>1.8</v>
      </c>
      <c r="AK22" s="16"/>
      <c r="AL22" s="16"/>
      <c r="AM22" s="16"/>
      <c r="AN22" s="16"/>
      <c r="AO22" s="16"/>
      <c r="AP22" s="16"/>
      <c r="AQ22" s="16"/>
      <c r="AR22" s="16"/>
      <c r="AS22" s="16"/>
      <c r="AT22" s="16"/>
      <c r="AU22" s="16"/>
      <c r="AV22" s="16"/>
      <c r="AW22" s="16"/>
      <c r="AX22" s="16"/>
      <c r="AY22" s="16"/>
      <c r="AZ22" s="16"/>
      <c r="BA22" s="16"/>
      <c r="BB22" s="16"/>
      <c r="BC22" s="16"/>
      <c r="BD22" s="16"/>
      <c r="BE22" s="16"/>
      <c r="BF22" s="16"/>
      <c r="BG22" s="16"/>
      <c r="BH22" s="16"/>
      <c r="BI22" s="16"/>
      <c r="BJ22" s="16"/>
      <c r="BK22" s="16"/>
      <c r="BL22" s="16"/>
      <c r="BM22" s="16"/>
      <c r="BN22" s="16"/>
      <c r="BO22" s="16"/>
      <c r="BP22" s="16"/>
      <c r="BQ22" s="16"/>
      <c r="BR22" s="61">
        <v>15</v>
      </c>
      <c r="BS22" s="61"/>
      <c r="BT22" s="61"/>
      <c r="BU22" s="61"/>
      <c r="BV22" s="61"/>
      <c r="BW22" s="61"/>
      <c r="BX22" s="61"/>
      <c r="BY22" s="61"/>
      <c r="BZ22" s="61">
        <v>15</v>
      </c>
      <c r="CA22" s="61"/>
      <c r="CB22" s="61"/>
      <c r="CC22" s="61"/>
      <c r="CD22" s="61"/>
      <c r="CE22" s="61"/>
      <c r="CF22" s="61"/>
      <c r="CG22" s="61"/>
      <c r="CH22" s="16">
        <v>1.8</v>
      </c>
      <c r="CI22" s="16"/>
      <c r="CJ22" s="16"/>
      <c r="CK22" s="16"/>
      <c r="CL22" s="16"/>
      <c r="CM22" s="16"/>
      <c r="CN22" s="16"/>
      <c r="CO22" s="16"/>
      <c r="CP22" s="16"/>
      <c r="CQ22" s="16"/>
      <c r="CR22" s="16"/>
      <c r="CS22" s="16"/>
      <c r="CT22" s="16"/>
      <c r="CU22" s="16"/>
      <c r="CV22" s="16"/>
      <c r="CW22" s="16"/>
      <c r="CX22" s="16"/>
      <c r="CY22" s="16"/>
      <c r="CZ22" s="16"/>
      <c r="DA22" s="16"/>
      <c r="DB22" s="16"/>
      <c r="DC22" s="61">
        <v>15</v>
      </c>
      <c r="DD22" s="61"/>
      <c r="DE22" s="61"/>
      <c r="DF22" s="61"/>
      <c r="DG22" s="61"/>
      <c r="DH22" s="61"/>
      <c r="DI22" s="61"/>
      <c r="DJ22" s="61"/>
      <c r="DK22" s="61"/>
      <c r="DL22" s="61"/>
      <c r="DM22" s="61"/>
      <c r="DN22" s="61"/>
      <c r="DO22" s="61"/>
      <c r="DP22" s="61"/>
      <c r="DQ22" s="61"/>
      <c r="DR22" s="61"/>
      <c r="DS22" s="61"/>
      <c r="DT22" s="61"/>
      <c r="DU22" s="16">
        <v>3</v>
      </c>
      <c r="DV22" s="16"/>
      <c r="DW22" s="16"/>
      <c r="DX22" s="16"/>
      <c r="DY22" s="16"/>
      <c r="DZ22" s="16"/>
      <c r="EA22" s="16"/>
      <c r="EB22" s="16"/>
      <c r="EC22" s="16"/>
      <c r="ED22" s="16"/>
      <c r="EE22" s="61">
        <f>1370/744</f>
        <v>1.8413978494623655</v>
      </c>
      <c r="EF22" s="61"/>
      <c r="EG22" s="61"/>
      <c r="EH22" s="61"/>
      <c r="EI22" s="61"/>
      <c r="EJ22" s="61"/>
      <c r="EK22" s="61"/>
      <c r="EL22" s="61"/>
      <c r="EM22" s="61"/>
      <c r="EN22" s="61"/>
      <c r="EO22" s="61">
        <f>AJ22+EE22</f>
        <v>3.6413978494623658</v>
      </c>
      <c r="EP22" s="16"/>
      <c r="EQ22" s="16"/>
      <c r="ER22" s="16"/>
      <c r="ES22" s="16"/>
      <c r="ET22" s="16"/>
      <c r="EU22" s="16"/>
      <c r="EV22" s="16"/>
      <c r="EW22" s="16"/>
      <c r="EX22" s="16"/>
      <c r="EY22" s="16"/>
      <c r="EZ22" s="16"/>
      <c r="FA22" s="16"/>
      <c r="FB22" s="16"/>
      <c r="FC22" s="16"/>
      <c r="FD22" s="16"/>
      <c r="FE22" s="16"/>
    </row>
    <row r="23" spans="1:161" s="9" customFormat="1" ht="39.75" customHeight="1" x14ac:dyDescent="0.2">
      <c r="A23" s="10"/>
      <c r="B23" s="17" t="s">
        <v>33</v>
      </c>
      <c r="C23" s="17"/>
      <c r="D23" s="17"/>
      <c r="E23" s="17"/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8"/>
      <c r="R23" s="10"/>
      <c r="S23" s="19" t="s">
        <v>13</v>
      </c>
      <c r="T23" s="19"/>
      <c r="U23" s="19"/>
      <c r="V23" s="19"/>
      <c r="W23" s="19"/>
      <c r="X23" s="19"/>
      <c r="Y23" s="19"/>
      <c r="Z23" s="19"/>
      <c r="AA23" s="19"/>
      <c r="AB23" s="19"/>
      <c r="AC23" s="19"/>
      <c r="AD23" s="19"/>
      <c r="AE23" s="19"/>
      <c r="AF23" s="19"/>
      <c r="AG23" s="19"/>
      <c r="AH23" s="19"/>
      <c r="AI23" s="20"/>
      <c r="AJ23" s="61">
        <f>715/744</f>
        <v>0.96102150537634412</v>
      </c>
      <c r="AK23" s="61"/>
      <c r="AL23" s="61"/>
      <c r="AM23" s="61"/>
      <c r="AN23" s="61"/>
      <c r="AO23" s="61"/>
      <c r="AP23" s="61"/>
      <c r="AQ23" s="61"/>
      <c r="AR23" s="61"/>
      <c r="AS23" s="61"/>
      <c r="AT23" s="61"/>
      <c r="AU23" s="61"/>
      <c r="AV23" s="61"/>
      <c r="AW23" s="61"/>
      <c r="AX23" s="61"/>
      <c r="AY23" s="61"/>
      <c r="AZ23" s="61"/>
      <c r="BA23" s="61"/>
      <c r="BB23" s="16"/>
      <c r="BC23" s="16"/>
      <c r="BD23" s="16"/>
      <c r="BE23" s="16"/>
      <c r="BF23" s="16"/>
      <c r="BG23" s="16"/>
      <c r="BH23" s="16"/>
      <c r="BI23" s="16"/>
      <c r="BJ23" s="16"/>
      <c r="BK23" s="16"/>
      <c r="BL23" s="16"/>
      <c r="BM23" s="16"/>
      <c r="BN23" s="16"/>
      <c r="BO23" s="16"/>
      <c r="BP23" s="16"/>
      <c r="BQ23" s="16"/>
      <c r="BR23" s="16"/>
      <c r="BS23" s="16"/>
      <c r="BT23" s="16"/>
      <c r="BU23" s="16"/>
      <c r="BV23" s="16"/>
      <c r="BW23" s="16"/>
      <c r="BX23" s="16"/>
      <c r="BY23" s="16"/>
      <c r="BZ23" s="16"/>
      <c r="CA23" s="16"/>
      <c r="CB23" s="16"/>
      <c r="CC23" s="16"/>
      <c r="CD23" s="16"/>
      <c r="CE23" s="16"/>
      <c r="CF23" s="16"/>
      <c r="CG23" s="16"/>
      <c r="CH23" s="16"/>
      <c r="CI23" s="16"/>
      <c r="CJ23" s="16"/>
      <c r="CK23" s="16"/>
      <c r="CL23" s="16"/>
      <c r="CM23" s="16"/>
      <c r="CN23" s="16"/>
      <c r="CO23" s="16"/>
      <c r="CP23" s="16"/>
      <c r="CQ23" s="16"/>
      <c r="CR23" s="16"/>
      <c r="CS23" s="16"/>
      <c r="CT23" s="16"/>
      <c r="CU23" s="16"/>
      <c r="CV23" s="16"/>
      <c r="CW23" s="16"/>
      <c r="CX23" s="16"/>
      <c r="CY23" s="16"/>
      <c r="CZ23" s="16"/>
      <c r="DA23" s="16"/>
      <c r="DB23" s="16"/>
      <c r="DC23" s="16"/>
      <c r="DD23" s="16"/>
      <c r="DE23" s="16"/>
      <c r="DF23" s="16"/>
      <c r="DG23" s="16"/>
      <c r="DH23" s="16"/>
      <c r="DI23" s="16"/>
      <c r="DJ23" s="16"/>
      <c r="DK23" s="16"/>
      <c r="DL23" s="16"/>
      <c r="DM23" s="16"/>
      <c r="DN23" s="16"/>
      <c r="DO23" s="16"/>
      <c r="DP23" s="16"/>
      <c r="DQ23" s="16"/>
      <c r="DR23" s="16"/>
      <c r="DS23" s="16"/>
      <c r="DT23" s="16"/>
      <c r="DU23" s="61">
        <v>0.9</v>
      </c>
      <c r="DV23" s="61"/>
      <c r="DW23" s="61"/>
      <c r="DX23" s="61"/>
      <c r="DY23" s="61"/>
      <c r="DZ23" s="61"/>
      <c r="EA23" s="61"/>
      <c r="EB23" s="61"/>
      <c r="EC23" s="61"/>
      <c r="ED23" s="61"/>
      <c r="EE23" s="61">
        <f>666/744</f>
        <v>0.89516129032258063</v>
      </c>
      <c r="EF23" s="61"/>
      <c r="EG23" s="61"/>
      <c r="EH23" s="61"/>
      <c r="EI23" s="61"/>
      <c r="EJ23" s="61"/>
      <c r="EK23" s="61"/>
      <c r="EL23" s="61"/>
      <c r="EM23" s="61"/>
      <c r="EN23" s="61"/>
      <c r="EO23" s="61">
        <f>AJ23+EE23</f>
        <v>1.8561827956989247</v>
      </c>
      <c r="EP23" s="61"/>
      <c r="EQ23" s="61"/>
      <c r="ER23" s="61"/>
      <c r="ES23" s="61"/>
      <c r="ET23" s="61"/>
      <c r="EU23" s="61"/>
      <c r="EV23" s="61"/>
      <c r="EW23" s="61"/>
      <c r="EX23" s="61"/>
      <c r="EY23" s="61"/>
      <c r="EZ23" s="61"/>
      <c r="FA23" s="61"/>
      <c r="FB23" s="61"/>
      <c r="FC23" s="61"/>
      <c r="FD23" s="61"/>
      <c r="FE23" s="61"/>
    </row>
    <row r="24" spans="1:161" s="9" customFormat="1" ht="39.75" customHeight="1" x14ac:dyDescent="0.2">
      <c r="A24" s="10"/>
      <c r="B24" s="17"/>
      <c r="C24" s="17"/>
      <c r="D24" s="17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8"/>
      <c r="R24" s="10"/>
      <c r="S24" s="19" t="s">
        <v>14</v>
      </c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  <c r="AE24" s="19"/>
      <c r="AF24" s="19"/>
      <c r="AG24" s="19"/>
      <c r="AH24" s="19"/>
      <c r="AI24" s="20"/>
      <c r="AJ24" s="16"/>
      <c r="AK24" s="16"/>
      <c r="AL24" s="16"/>
      <c r="AM24" s="16"/>
      <c r="AN24" s="16"/>
      <c r="AO24" s="16"/>
      <c r="AP24" s="16"/>
      <c r="AQ24" s="16"/>
      <c r="AR24" s="16"/>
      <c r="AS24" s="16"/>
      <c r="AT24" s="16"/>
      <c r="AU24" s="16"/>
      <c r="AV24" s="16"/>
      <c r="AW24" s="16"/>
      <c r="AX24" s="16"/>
      <c r="AY24" s="16"/>
      <c r="AZ24" s="16"/>
      <c r="BA24" s="16"/>
      <c r="BB24" s="16"/>
      <c r="BC24" s="16"/>
      <c r="BD24" s="16"/>
      <c r="BE24" s="16"/>
      <c r="BF24" s="16"/>
      <c r="BG24" s="16"/>
      <c r="BH24" s="16"/>
      <c r="BI24" s="16"/>
      <c r="BJ24" s="16"/>
      <c r="BK24" s="16"/>
      <c r="BL24" s="16"/>
      <c r="BM24" s="16"/>
      <c r="BN24" s="16"/>
      <c r="BO24" s="16"/>
      <c r="BP24" s="16"/>
      <c r="BQ24" s="16"/>
      <c r="BR24" s="16"/>
      <c r="BS24" s="16"/>
      <c r="BT24" s="16"/>
      <c r="BU24" s="16"/>
      <c r="BV24" s="16"/>
      <c r="BW24" s="16"/>
      <c r="BX24" s="16"/>
      <c r="BY24" s="16"/>
      <c r="BZ24" s="16"/>
      <c r="CA24" s="16"/>
      <c r="CB24" s="16"/>
      <c r="CC24" s="16"/>
      <c r="CD24" s="16"/>
      <c r="CE24" s="16"/>
      <c r="CF24" s="16"/>
      <c r="CG24" s="16"/>
      <c r="CH24" s="16"/>
      <c r="CI24" s="16"/>
      <c r="CJ24" s="16"/>
      <c r="CK24" s="16"/>
      <c r="CL24" s="16"/>
      <c r="CM24" s="16"/>
      <c r="CN24" s="16"/>
      <c r="CO24" s="16"/>
      <c r="CP24" s="16"/>
      <c r="CQ24" s="16"/>
      <c r="CR24" s="16"/>
      <c r="CS24" s="16"/>
      <c r="CT24" s="16"/>
      <c r="CU24" s="16"/>
      <c r="CV24" s="16"/>
      <c r="CW24" s="16"/>
      <c r="CX24" s="16"/>
      <c r="CY24" s="16"/>
      <c r="CZ24" s="16"/>
      <c r="DA24" s="16"/>
      <c r="DB24" s="16"/>
      <c r="DC24" s="16"/>
      <c r="DD24" s="16"/>
      <c r="DE24" s="16"/>
      <c r="DF24" s="16"/>
      <c r="DG24" s="16"/>
      <c r="DH24" s="16"/>
      <c r="DI24" s="16"/>
      <c r="DJ24" s="16"/>
      <c r="DK24" s="16"/>
      <c r="DL24" s="16"/>
      <c r="DM24" s="16"/>
      <c r="DN24" s="16"/>
      <c r="DO24" s="16"/>
      <c r="DP24" s="16"/>
      <c r="DQ24" s="16"/>
      <c r="DR24" s="16"/>
      <c r="DS24" s="16"/>
      <c r="DT24" s="16"/>
      <c r="DU24" s="16"/>
      <c r="DV24" s="16"/>
      <c r="DW24" s="16"/>
      <c r="DX24" s="16"/>
      <c r="DY24" s="16"/>
      <c r="DZ24" s="16"/>
      <c r="EA24" s="16"/>
      <c r="EB24" s="16"/>
      <c r="EC24" s="16"/>
      <c r="ED24" s="16"/>
      <c r="EE24" s="16"/>
      <c r="EF24" s="16"/>
      <c r="EG24" s="16"/>
      <c r="EH24" s="16"/>
      <c r="EI24" s="16"/>
      <c r="EJ24" s="16"/>
      <c r="EK24" s="16"/>
      <c r="EL24" s="16"/>
      <c r="EM24" s="16"/>
      <c r="EN24" s="16"/>
      <c r="EO24" s="16"/>
      <c r="EP24" s="16"/>
      <c r="EQ24" s="16"/>
      <c r="ER24" s="16"/>
      <c r="ES24" s="16"/>
      <c r="ET24" s="16"/>
      <c r="EU24" s="16"/>
      <c r="EV24" s="16"/>
      <c r="EW24" s="16"/>
      <c r="EX24" s="16"/>
      <c r="EY24" s="16"/>
      <c r="EZ24" s="16"/>
      <c r="FA24" s="16"/>
      <c r="FB24" s="16"/>
      <c r="FC24" s="16"/>
      <c r="FD24" s="16"/>
      <c r="FE24" s="16"/>
    </row>
    <row r="25" spans="1:161" s="9" customFormat="1" ht="53.25" customHeight="1" x14ac:dyDescent="0.2">
      <c r="A25" s="10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8"/>
      <c r="R25" s="10"/>
      <c r="S25" s="19" t="s">
        <v>25</v>
      </c>
      <c r="T25" s="19"/>
      <c r="U25" s="19"/>
      <c r="V25" s="19"/>
      <c r="W25" s="19"/>
      <c r="X25" s="19"/>
      <c r="Y25" s="19"/>
      <c r="Z25" s="19"/>
      <c r="AA25" s="19"/>
      <c r="AB25" s="19"/>
      <c r="AC25" s="19"/>
      <c r="AD25" s="19"/>
      <c r="AE25" s="19"/>
      <c r="AF25" s="19"/>
      <c r="AG25" s="19"/>
      <c r="AH25" s="19"/>
      <c r="AI25" s="20"/>
      <c r="AJ25" s="16"/>
      <c r="AK25" s="16"/>
      <c r="AL25" s="16"/>
      <c r="AM25" s="16"/>
      <c r="AN25" s="16"/>
      <c r="AO25" s="16"/>
      <c r="AP25" s="16"/>
      <c r="AQ25" s="16"/>
      <c r="AR25" s="16"/>
      <c r="AS25" s="16"/>
      <c r="AT25" s="16"/>
      <c r="AU25" s="16"/>
      <c r="AV25" s="16"/>
      <c r="AW25" s="16"/>
      <c r="AX25" s="16"/>
      <c r="AY25" s="16"/>
      <c r="AZ25" s="16"/>
      <c r="BA25" s="16"/>
      <c r="BB25" s="16"/>
      <c r="BC25" s="16"/>
      <c r="BD25" s="16"/>
      <c r="BE25" s="16"/>
      <c r="BF25" s="16"/>
      <c r="BG25" s="16"/>
      <c r="BH25" s="16"/>
      <c r="BI25" s="16"/>
      <c r="BJ25" s="16"/>
      <c r="BK25" s="16"/>
      <c r="BL25" s="16"/>
      <c r="BM25" s="16"/>
      <c r="BN25" s="16"/>
      <c r="BO25" s="16"/>
      <c r="BP25" s="16"/>
      <c r="BQ25" s="16"/>
      <c r="BR25" s="16"/>
      <c r="BS25" s="16"/>
      <c r="BT25" s="16"/>
      <c r="BU25" s="16"/>
      <c r="BV25" s="16"/>
      <c r="BW25" s="16"/>
      <c r="BX25" s="16"/>
      <c r="BY25" s="16"/>
      <c r="BZ25" s="16"/>
      <c r="CA25" s="16"/>
      <c r="CB25" s="16"/>
      <c r="CC25" s="16"/>
      <c r="CD25" s="16"/>
      <c r="CE25" s="16"/>
      <c r="CF25" s="16"/>
      <c r="CG25" s="16"/>
      <c r="CH25" s="16"/>
      <c r="CI25" s="16"/>
      <c r="CJ25" s="16"/>
      <c r="CK25" s="16"/>
      <c r="CL25" s="16"/>
      <c r="CM25" s="16"/>
      <c r="CN25" s="16"/>
      <c r="CO25" s="16"/>
      <c r="CP25" s="16"/>
      <c r="CQ25" s="16"/>
      <c r="CR25" s="16"/>
      <c r="CS25" s="16"/>
      <c r="CT25" s="16"/>
      <c r="CU25" s="16"/>
      <c r="CV25" s="16"/>
      <c r="CW25" s="16"/>
      <c r="CX25" s="16"/>
      <c r="CY25" s="16"/>
      <c r="CZ25" s="16"/>
      <c r="DA25" s="16"/>
      <c r="DB25" s="16"/>
      <c r="DC25" s="16"/>
      <c r="DD25" s="16"/>
      <c r="DE25" s="16"/>
      <c r="DF25" s="16"/>
      <c r="DG25" s="16"/>
      <c r="DH25" s="16"/>
      <c r="DI25" s="16"/>
      <c r="DJ25" s="16"/>
      <c r="DK25" s="16"/>
      <c r="DL25" s="16"/>
      <c r="DM25" s="16"/>
      <c r="DN25" s="16"/>
      <c r="DO25" s="16"/>
      <c r="DP25" s="16"/>
      <c r="DQ25" s="16"/>
      <c r="DR25" s="16"/>
      <c r="DS25" s="16"/>
      <c r="DT25" s="16"/>
      <c r="DU25" s="16"/>
      <c r="DV25" s="16"/>
      <c r="DW25" s="16"/>
      <c r="DX25" s="16"/>
      <c r="DY25" s="16"/>
      <c r="DZ25" s="16"/>
      <c r="EA25" s="16"/>
      <c r="EB25" s="16"/>
      <c r="EC25" s="16"/>
      <c r="ED25" s="16"/>
      <c r="EE25" s="16"/>
      <c r="EF25" s="16"/>
      <c r="EG25" s="16"/>
      <c r="EH25" s="16"/>
      <c r="EI25" s="16"/>
      <c r="EJ25" s="16"/>
      <c r="EK25" s="16"/>
      <c r="EL25" s="16"/>
      <c r="EM25" s="16"/>
      <c r="EN25" s="16"/>
      <c r="EO25" s="16"/>
      <c r="EP25" s="16"/>
      <c r="EQ25" s="16"/>
      <c r="ER25" s="16"/>
      <c r="ES25" s="16"/>
      <c r="ET25" s="16"/>
      <c r="EU25" s="16"/>
      <c r="EV25" s="16"/>
      <c r="EW25" s="16"/>
      <c r="EX25" s="16"/>
      <c r="EY25" s="16"/>
      <c r="EZ25" s="16"/>
      <c r="FA25" s="16"/>
      <c r="FB25" s="16"/>
      <c r="FC25" s="16"/>
      <c r="FD25" s="16"/>
      <c r="FE25" s="16"/>
    </row>
    <row r="26" spans="1:161" s="9" customFormat="1" ht="57" customHeight="1" x14ac:dyDescent="0.2">
      <c r="A26" s="10"/>
      <c r="B26" s="21" t="s">
        <v>26</v>
      </c>
      <c r="C26" s="21"/>
      <c r="D26" s="21"/>
      <c r="E26" s="21"/>
      <c r="F26" s="21"/>
      <c r="G26" s="21"/>
      <c r="H26" s="21"/>
      <c r="I26" s="21"/>
      <c r="J26" s="21"/>
      <c r="K26" s="21"/>
      <c r="L26" s="21"/>
      <c r="M26" s="21"/>
      <c r="N26" s="21"/>
      <c r="O26" s="21"/>
      <c r="P26" s="21"/>
      <c r="Q26" s="22"/>
      <c r="R26" s="10"/>
      <c r="S26" s="19" t="s">
        <v>12</v>
      </c>
      <c r="T26" s="19"/>
      <c r="U26" s="19"/>
      <c r="V26" s="19"/>
      <c r="W26" s="19"/>
      <c r="X26" s="19"/>
      <c r="Y26" s="19"/>
      <c r="Z26" s="19"/>
      <c r="AA26" s="19"/>
      <c r="AB26" s="19"/>
      <c r="AC26" s="19"/>
      <c r="AD26" s="19"/>
      <c r="AE26" s="19"/>
      <c r="AF26" s="19"/>
      <c r="AG26" s="19"/>
      <c r="AH26" s="19"/>
      <c r="AI26" s="20"/>
      <c r="AJ26" s="16"/>
      <c r="AK26" s="16"/>
      <c r="AL26" s="16"/>
      <c r="AM26" s="16"/>
      <c r="AN26" s="16"/>
      <c r="AO26" s="16"/>
      <c r="AP26" s="16"/>
      <c r="AQ26" s="16"/>
      <c r="AR26" s="16"/>
      <c r="AS26" s="16"/>
      <c r="AT26" s="16"/>
      <c r="AU26" s="16"/>
      <c r="AV26" s="16"/>
      <c r="AW26" s="16"/>
      <c r="AX26" s="16"/>
      <c r="AY26" s="16"/>
      <c r="AZ26" s="16"/>
      <c r="BA26" s="16"/>
      <c r="BB26" s="16"/>
      <c r="BC26" s="16"/>
      <c r="BD26" s="16"/>
      <c r="BE26" s="16"/>
      <c r="BF26" s="16"/>
      <c r="BG26" s="16"/>
      <c r="BH26" s="16"/>
      <c r="BI26" s="16"/>
      <c r="BJ26" s="16"/>
      <c r="BK26" s="16"/>
      <c r="BL26" s="16"/>
      <c r="BM26" s="16"/>
      <c r="BN26" s="16"/>
      <c r="BO26" s="16"/>
      <c r="BP26" s="16"/>
      <c r="BQ26" s="16"/>
      <c r="BR26" s="16"/>
      <c r="BS26" s="16"/>
      <c r="BT26" s="16"/>
      <c r="BU26" s="16"/>
      <c r="BV26" s="16"/>
      <c r="BW26" s="16"/>
      <c r="BX26" s="16"/>
      <c r="BY26" s="16"/>
      <c r="BZ26" s="16"/>
      <c r="CA26" s="16"/>
      <c r="CB26" s="16"/>
      <c r="CC26" s="16"/>
      <c r="CD26" s="16"/>
      <c r="CE26" s="16"/>
      <c r="CF26" s="16"/>
      <c r="CG26" s="16"/>
      <c r="CH26" s="16"/>
      <c r="CI26" s="16"/>
      <c r="CJ26" s="16"/>
      <c r="CK26" s="16"/>
      <c r="CL26" s="16"/>
      <c r="CM26" s="16"/>
      <c r="CN26" s="16"/>
      <c r="CO26" s="16"/>
      <c r="CP26" s="16"/>
      <c r="CQ26" s="16"/>
      <c r="CR26" s="16"/>
      <c r="CS26" s="16"/>
      <c r="CT26" s="16"/>
      <c r="CU26" s="16"/>
      <c r="CV26" s="16"/>
      <c r="CW26" s="16"/>
      <c r="CX26" s="16"/>
      <c r="CY26" s="16"/>
      <c r="CZ26" s="16"/>
      <c r="DA26" s="16"/>
      <c r="DB26" s="16"/>
      <c r="DC26" s="16"/>
      <c r="DD26" s="16"/>
      <c r="DE26" s="16"/>
      <c r="DF26" s="16"/>
      <c r="DG26" s="16"/>
      <c r="DH26" s="16"/>
      <c r="DI26" s="16"/>
      <c r="DJ26" s="16"/>
      <c r="DK26" s="16"/>
      <c r="DL26" s="16"/>
      <c r="DM26" s="16"/>
      <c r="DN26" s="16"/>
      <c r="DO26" s="16"/>
      <c r="DP26" s="16"/>
      <c r="DQ26" s="16"/>
      <c r="DR26" s="16"/>
      <c r="DS26" s="16"/>
      <c r="DT26" s="16"/>
      <c r="DU26" s="16"/>
      <c r="DV26" s="16"/>
      <c r="DW26" s="16"/>
      <c r="DX26" s="16"/>
      <c r="DY26" s="16"/>
      <c r="DZ26" s="16"/>
      <c r="EA26" s="16"/>
      <c r="EB26" s="16"/>
      <c r="EC26" s="16"/>
      <c r="ED26" s="16"/>
      <c r="EE26" s="16"/>
      <c r="EF26" s="16"/>
      <c r="EG26" s="16"/>
      <c r="EH26" s="16"/>
      <c r="EI26" s="16"/>
      <c r="EJ26" s="16"/>
      <c r="EK26" s="16"/>
      <c r="EL26" s="16"/>
      <c r="EM26" s="16"/>
      <c r="EN26" s="16"/>
      <c r="EO26" s="16"/>
      <c r="EP26" s="16"/>
      <c r="EQ26" s="16"/>
      <c r="ER26" s="16"/>
      <c r="ES26" s="16"/>
      <c r="ET26" s="16"/>
      <c r="EU26" s="16"/>
      <c r="EV26" s="16"/>
      <c r="EW26" s="16"/>
      <c r="EX26" s="16"/>
      <c r="EY26" s="16"/>
      <c r="EZ26" s="16"/>
      <c r="FA26" s="16"/>
      <c r="FB26" s="16"/>
      <c r="FC26" s="16"/>
      <c r="FD26" s="16"/>
      <c r="FE26" s="16"/>
    </row>
    <row r="27" spans="1:161" s="9" customFormat="1" ht="39.75" customHeight="1" x14ac:dyDescent="0.2">
      <c r="A27" s="10"/>
      <c r="B27" s="17"/>
      <c r="C27" s="17"/>
      <c r="D27" s="17"/>
      <c r="E27" s="17"/>
      <c r="F27" s="17"/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8"/>
      <c r="R27" s="10"/>
      <c r="S27" s="19" t="s">
        <v>13</v>
      </c>
      <c r="T27" s="19"/>
      <c r="U27" s="19"/>
      <c r="V27" s="19"/>
      <c r="W27" s="19"/>
      <c r="X27" s="19"/>
      <c r="Y27" s="19"/>
      <c r="Z27" s="19"/>
      <c r="AA27" s="19"/>
      <c r="AB27" s="19"/>
      <c r="AC27" s="19"/>
      <c r="AD27" s="19"/>
      <c r="AE27" s="19"/>
      <c r="AF27" s="19"/>
      <c r="AG27" s="19"/>
      <c r="AH27" s="19"/>
      <c r="AI27" s="20"/>
      <c r="AJ27" s="16"/>
      <c r="AK27" s="16"/>
      <c r="AL27" s="16"/>
      <c r="AM27" s="16"/>
      <c r="AN27" s="16"/>
      <c r="AO27" s="16"/>
      <c r="AP27" s="16"/>
      <c r="AQ27" s="16"/>
      <c r="AR27" s="16"/>
      <c r="AS27" s="16"/>
      <c r="AT27" s="16"/>
      <c r="AU27" s="16"/>
      <c r="AV27" s="16"/>
      <c r="AW27" s="16"/>
      <c r="AX27" s="16"/>
      <c r="AY27" s="16"/>
      <c r="AZ27" s="16"/>
      <c r="BA27" s="16"/>
      <c r="BB27" s="16"/>
      <c r="BC27" s="16"/>
      <c r="BD27" s="16"/>
      <c r="BE27" s="16"/>
      <c r="BF27" s="16"/>
      <c r="BG27" s="16"/>
      <c r="BH27" s="16"/>
      <c r="BI27" s="16"/>
      <c r="BJ27" s="16"/>
      <c r="BK27" s="16"/>
      <c r="BL27" s="16"/>
      <c r="BM27" s="16"/>
      <c r="BN27" s="16"/>
      <c r="BO27" s="16"/>
      <c r="BP27" s="16"/>
      <c r="BQ27" s="16"/>
      <c r="BR27" s="16"/>
      <c r="BS27" s="16"/>
      <c r="BT27" s="16"/>
      <c r="BU27" s="16"/>
      <c r="BV27" s="16"/>
      <c r="BW27" s="16"/>
      <c r="BX27" s="16"/>
      <c r="BY27" s="16"/>
      <c r="BZ27" s="16"/>
      <c r="CA27" s="16"/>
      <c r="CB27" s="16"/>
      <c r="CC27" s="16"/>
      <c r="CD27" s="16"/>
      <c r="CE27" s="16"/>
      <c r="CF27" s="16"/>
      <c r="CG27" s="16"/>
      <c r="CH27" s="16"/>
      <c r="CI27" s="16"/>
      <c r="CJ27" s="16"/>
      <c r="CK27" s="16"/>
      <c r="CL27" s="16"/>
      <c r="CM27" s="16"/>
      <c r="CN27" s="16"/>
      <c r="CO27" s="16"/>
      <c r="CP27" s="16"/>
      <c r="CQ27" s="16"/>
      <c r="CR27" s="16"/>
      <c r="CS27" s="16"/>
      <c r="CT27" s="16"/>
      <c r="CU27" s="16"/>
      <c r="CV27" s="16"/>
      <c r="CW27" s="16"/>
      <c r="CX27" s="16"/>
      <c r="CY27" s="16"/>
      <c r="CZ27" s="16"/>
      <c r="DA27" s="16"/>
      <c r="DB27" s="16"/>
      <c r="DC27" s="16"/>
      <c r="DD27" s="16"/>
      <c r="DE27" s="16"/>
      <c r="DF27" s="16"/>
      <c r="DG27" s="16"/>
      <c r="DH27" s="16"/>
      <c r="DI27" s="16"/>
      <c r="DJ27" s="16"/>
      <c r="DK27" s="16"/>
      <c r="DL27" s="16"/>
      <c r="DM27" s="16"/>
      <c r="DN27" s="16"/>
      <c r="DO27" s="16"/>
      <c r="DP27" s="16"/>
      <c r="DQ27" s="16"/>
      <c r="DR27" s="16"/>
      <c r="DS27" s="16"/>
      <c r="DT27" s="16"/>
      <c r="DU27" s="16"/>
      <c r="DV27" s="16"/>
      <c r="DW27" s="16"/>
      <c r="DX27" s="16"/>
      <c r="DY27" s="16"/>
      <c r="DZ27" s="16"/>
      <c r="EA27" s="16"/>
      <c r="EB27" s="16"/>
      <c r="EC27" s="16"/>
      <c r="ED27" s="16"/>
      <c r="EE27" s="16"/>
      <c r="EF27" s="16"/>
      <c r="EG27" s="16"/>
      <c r="EH27" s="16"/>
      <c r="EI27" s="16"/>
      <c r="EJ27" s="16"/>
      <c r="EK27" s="16"/>
      <c r="EL27" s="16"/>
      <c r="EM27" s="16"/>
      <c r="EN27" s="16"/>
      <c r="EO27" s="16"/>
      <c r="EP27" s="16"/>
      <c r="EQ27" s="16"/>
      <c r="ER27" s="16"/>
      <c r="ES27" s="16"/>
      <c r="ET27" s="16"/>
      <c r="EU27" s="16"/>
      <c r="EV27" s="16"/>
      <c r="EW27" s="16"/>
      <c r="EX27" s="16"/>
      <c r="EY27" s="16"/>
      <c r="EZ27" s="16"/>
      <c r="FA27" s="16"/>
      <c r="FB27" s="16"/>
      <c r="FC27" s="16"/>
      <c r="FD27" s="16"/>
      <c r="FE27" s="16"/>
    </row>
    <row r="28" spans="1:161" s="9" customFormat="1" ht="39.75" customHeight="1" x14ac:dyDescent="0.2">
      <c r="A28" s="10"/>
      <c r="B28" s="17"/>
      <c r="C28" s="17"/>
      <c r="D28" s="17"/>
      <c r="E28" s="17"/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8"/>
      <c r="R28" s="10"/>
      <c r="S28" s="19" t="s">
        <v>14</v>
      </c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20"/>
      <c r="AJ28" s="16"/>
      <c r="AK28" s="16"/>
      <c r="AL28" s="16"/>
      <c r="AM28" s="16"/>
      <c r="AN28" s="16"/>
      <c r="AO28" s="16"/>
      <c r="AP28" s="16"/>
      <c r="AQ28" s="16"/>
      <c r="AR28" s="16"/>
      <c r="AS28" s="16"/>
      <c r="AT28" s="16"/>
      <c r="AU28" s="16"/>
      <c r="AV28" s="16"/>
      <c r="AW28" s="16"/>
      <c r="AX28" s="16"/>
      <c r="AY28" s="16"/>
      <c r="AZ28" s="16"/>
      <c r="BA28" s="16"/>
      <c r="BB28" s="16"/>
      <c r="BC28" s="16"/>
      <c r="BD28" s="16"/>
      <c r="BE28" s="16"/>
      <c r="BF28" s="16"/>
      <c r="BG28" s="16"/>
      <c r="BH28" s="16"/>
      <c r="BI28" s="16"/>
      <c r="BJ28" s="16"/>
      <c r="BK28" s="16"/>
      <c r="BL28" s="16"/>
      <c r="BM28" s="16"/>
      <c r="BN28" s="16"/>
      <c r="BO28" s="16"/>
      <c r="BP28" s="16"/>
      <c r="BQ28" s="16"/>
      <c r="BR28" s="16"/>
      <c r="BS28" s="16"/>
      <c r="BT28" s="16"/>
      <c r="BU28" s="16"/>
      <c r="BV28" s="16"/>
      <c r="BW28" s="16"/>
      <c r="BX28" s="16"/>
      <c r="BY28" s="16"/>
      <c r="BZ28" s="16"/>
      <c r="CA28" s="16"/>
      <c r="CB28" s="16"/>
      <c r="CC28" s="16"/>
      <c r="CD28" s="16"/>
      <c r="CE28" s="16"/>
      <c r="CF28" s="16"/>
      <c r="CG28" s="16"/>
      <c r="CH28" s="16"/>
      <c r="CI28" s="16"/>
      <c r="CJ28" s="16"/>
      <c r="CK28" s="16"/>
      <c r="CL28" s="16"/>
      <c r="CM28" s="16"/>
      <c r="CN28" s="16"/>
      <c r="CO28" s="16"/>
      <c r="CP28" s="16"/>
      <c r="CQ28" s="16"/>
      <c r="CR28" s="16"/>
      <c r="CS28" s="16"/>
      <c r="CT28" s="16"/>
      <c r="CU28" s="16"/>
      <c r="CV28" s="16"/>
      <c r="CW28" s="16"/>
      <c r="CX28" s="16"/>
      <c r="CY28" s="16"/>
      <c r="CZ28" s="16"/>
      <c r="DA28" s="16"/>
      <c r="DB28" s="16"/>
      <c r="DC28" s="16"/>
      <c r="DD28" s="16"/>
      <c r="DE28" s="16"/>
      <c r="DF28" s="16"/>
      <c r="DG28" s="16"/>
      <c r="DH28" s="16"/>
      <c r="DI28" s="16"/>
      <c r="DJ28" s="16"/>
      <c r="DK28" s="16"/>
      <c r="DL28" s="16"/>
      <c r="DM28" s="16"/>
      <c r="DN28" s="16"/>
      <c r="DO28" s="16"/>
      <c r="DP28" s="16"/>
      <c r="DQ28" s="16"/>
      <c r="DR28" s="16"/>
      <c r="DS28" s="16"/>
      <c r="DT28" s="16"/>
      <c r="DU28" s="16"/>
      <c r="DV28" s="16"/>
      <c r="DW28" s="16"/>
      <c r="DX28" s="16"/>
      <c r="DY28" s="16"/>
      <c r="DZ28" s="16"/>
      <c r="EA28" s="16"/>
      <c r="EB28" s="16"/>
      <c r="EC28" s="16"/>
      <c r="ED28" s="16"/>
      <c r="EE28" s="16"/>
      <c r="EF28" s="16"/>
      <c r="EG28" s="16"/>
      <c r="EH28" s="16"/>
      <c r="EI28" s="16"/>
      <c r="EJ28" s="16"/>
      <c r="EK28" s="16"/>
      <c r="EL28" s="16"/>
      <c r="EM28" s="16"/>
      <c r="EN28" s="16"/>
      <c r="EO28" s="16"/>
      <c r="EP28" s="16"/>
      <c r="EQ28" s="16"/>
      <c r="ER28" s="16"/>
      <c r="ES28" s="16"/>
      <c r="ET28" s="16"/>
      <c r="EU28" s="16"/>
      <c r="EV28" s="16"/>
      <c r="EW28" s="16"/>
      <c r="EX28" s="16"/>
      <c r="EY28" s="16"/>
      <c r="EZ28" s="16"/>
      <c r="FA28" s="16"/>
      <c r="FB28" s="16"/>
      <c r="FC28" s="16"/>
      <c r="FD28" s="16"/>
      <c r="FE28" s="16"/>
    </row>
    <row r="29" spans="1:161" s="9" customFormat="1" ht="53.25" customHeight="1" x14ac:dyDescent="0.2">
      <c r="A29" s="10"/>
      <c r="B29" s="17"/>
      <c r="C29" s="17"/>
      <c r="D29" s="17"/>
      <c r="E29" s="17"/>
      <c r="F29" s="17"/>
      <c r="G29" s="17"/>
      <c r="H29" s="17"/>
      <c r="I29" s="17"/>
      <c r="J29" s="17"/>
      <c r="K29" s="17"/>
      <c r="L29" s="17"/>
      <c r="M29" s="17"/>
      <c r="N29" s="17"/>
      <c r="O29" s="17"/>
      <c r="P29" s="17"/>
      <c r="Q29" s="18"/>
      <c r="R29" s="10"/>
      <c r="S29" s="19" t="s">
        <v>25</v>
      </c>
      <c r="T29" s="19"/>
      <c r="U29" s="19"/>
      <c r="V29" s="19"/>
      <c r="W29" s="19"/>
      <c r="X29" s="19"/>
      <c r="Y29" s="19"/>
      <c r="Z29" s="19"/>
      <c r="AA29" s="19"/>
      <c r="AB29" s="19"/>
      <c r="AC29" s="19"/>
      <c r="AD29" s="19"/>
      <c r="AE29" s="19"/>
      <c r="AF29" s="19"/>
      <c r="AG29" s="19"/>
      <c r="AH29" s="19"/>
      <c r="AI29" s="20"/>
      <c r="AJ29" s="16"/>
      <c r="AK29" s="16"/>
      <c r="AL29" s="16"/>
      <c r="AM29" s="16"/>
      <c r="AN29" s="16"/>
      <c r="AO29" s="16"/>
      <c r="AP29" s="16"/>
      <c r="AQ29" s="16"/>
      <c r="AR29" s="16"/>
      <c r="AS29" s="16"/>
      <c r="AT29" s="16"/>
      <c r="AU29" s="16"/>
      <c r="AV29" s="16"/>
      <c r="AW29" s="16"/>
      <c r="AX29" s="16"/>
      <c r="AY29" s="16"/>
      <c r="AZ29" s="16"/>
      <c r="BA29" s="16"/>
      <c r="BB29" s="16"/>
      <c r="BC29" s="16"/>
      <c r="BD29" s="16"/>
      <c r="BE29" s="16"/>
      <c r="BF29" s="16"/>
      <c r="BG29" s="16"/>
      <c r="BH29" s="16"/>
      <c r="BI29" s="16"/>
      <c r="BJ29" s="16"/>
      <c r="BK29" s="16"/>
      <c r="BL29" s="16"/>
      <c r="BM29" s="16"/>
      <c r="BN29" s="16"/>
      <c r="BO29" s="16"/>
      <c r="BP29" s="16"/>
      <c r="BQ29" s="16"/>
      <c r="BR29" s="16"/>
      <c r="BS29" s="16"/>
      <c r="BT29" s="16"/>
      <c r="BU29" s="16"/>
      <c r="BV29" s="16"/>
      <c r="BW29" s="16"/>
      <c r="BX29" s="16"/>
      <c r="BY29" s="16"/>
      <c r="BZ29" s="16"/>
      <c r="CA29" s="16"/>
      <c r="CB29" s="16"/>
      <c r="CC29" s="16"/>
      <c r="CD29" s="16"/>
      <c r="CE29" s="16"/>
      <c r="CF29" s="16"/>
      <c r="CG29" s="16"/>
      <c r="CH29" s="16"/>
      <c r="CI29" s="16"/>
      <c r="CJ29" s="16"/>
      <c r="CK29" s="16"/>
      <c r="CL29" s="16"/>
      <c r="CM29" s="16"/>
      <c r="CN29" s="16"/>
      <c r="CO29" s="16"/>
      <c r="CP29" s="16"/>
      <c r="CQ29" s="16"/>
      <c r="CR29" s="16"/>
      <c r="CS29" s="16"/>
      <c r="CT29" s="16"/>
      <c r="CU29" s="16"/>
      <c r="CV29" s="16"/>
      <c r="CW29" s="16"/>
      <c r="CX29" s="16"/>
      <c r="CY29" s="16"/>
      <c r="CZ29" s="16"/>
      <c r="DA29" s="16"/>
      <c r="DB29" s="16"/>
      <c r="DC29" s="16"/>
      <c r="DD29" s="16"/>
      <c r="DE29" s="16"/>
      <c r="DF29" s="16"/>
      <c r="DG29" s="16"/>
      <c r="DH29" s="16"/>
      <c r="DI29" s="16"/>
      <c r="DJ29" s="16"/>
      <c r="DK29" s="16"/>
      <c r="DL29" s="16"/>
      <c r="DM29" s="16"/>
      <c r="DN29" s="16"/>
      <c r="DO29" s="16"/>
      <c r="DP29" s="16"/>
      <c r="DQ29" s="16"/>
      <c r="DR29" s="16"/>
      <c r="DS29" s="16"/>
      <c r="DT29" s="16"/>
      <c r="DU29" s="16"/>
      <c r="DV29" s="16"/>
      <c r="DW29" s="16"/>
      <c r="DX29" s="16"/>
      <c r="DY29" s="16"/>
      <c r="DZ29" s="16"/>
      <c r="EA29" s="16"/>
      <c r="EB29" s="16"/>
      <c r="EC29" s="16"/>
      <c r="ED29" s="16"/>
      <c r="EE29" s="16"/>
      <c r="EF29" s="16"/>
      <c r="EG29" s="16"/>
      <c r="EH29" s="16"/>
      <c r="EI29" s="16"/>
      <c r="EJ29" s="16"/>
      <c r="EK29" s="16"/>
      <c r="EL29" s="16"/>
      <c r="EM29" s="16"/>
      <c r="EN29" s="16"/>
      <c r="EO29" s="16"/>
      <c r="EP29" s="16"/>
      <c r="EQ29" s="16"/>
      <c r="ER29" s="16"/>
      <c r="ES29" s="16"/>
      <c r="ET29" s="16"/>
      <c r="EU29" s="16"/>
      <c r="EV29" s="16"/>
      <c r="EW29" s="16"/>
      <c r="EX29" s="16"/>
      <c r="EY29" s="16"/>
      <c r="EZ29" s="16"/>
      <c r="FA29" s="16"/>
      <c r="FB29" s="16"/>
      <c r="FC29" s="16"/>
      <c r="FD29" s="16"/>
      <c r="FE29" s="16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4" t="s">
        <v>27</v>
      </c>
      <c r="B32" s="15"/>
      <c r="C32" s="15"/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/>
      <c r="BA32" s="15"/>
      <c r="BB32" s="15"/>
      <c r="BC32" s="15"/>
      <c r="BD32" s="15"/>
      <c r="BE32" s="15"/>
      <c r="BF32" s="15"/>
      <c r="BG32" s="15"/>
      <c r="BH32" s="15"/>
      <c r="BI32" s="15"/>
      <c r="BJ32" s="15"/>
      <c r="BK32" s="15"/>
      <c r="BL32" s="15"/>
      <c r="BM32" s="15"/>
      <c r="BN32" s="15"/>
      <c r="BO32" s="15"/>
      <c r="BP32" s="15"/>
      <c r="BQ32" s="15"/>
      <c r="BR32" s="15"/>
      <c r="BS32" s="15"/>
      <c r="BT32" s="15"/>
      <c r="BU32" s="15"/>
      <c r="BV32" s="15"/>
      <c r="BW32" s="15"/>
      <c r="BX32" s="15"/>
      <c r="BY32" s="15"/>
      <c r="BZ32" s="15"/>
      <c r="CA32" s="15"/>
      <c r="CB32" s="15"/>
      <c r="CC32" s="15"/>
      <c r="CD32" s="15"/>
      <c r="CE32" s="15"/>
      <c r="CF32" s="15"/>
      <c r="CG32" s="15"/>
      <c r="CH32" s="15"/>
      <c r="CI32" s="15"/>
      <c r="CJ32" s="15"/>
      <c r="CK32" s="15"/>
      <c r="CL32" s="15"/>
      <c r="CM32" s="15"/>
      <c r="CN32" s="15"/>
      <c r="CO32" s="15"/>
      <c r="CP32" s="15"/>
      <c r="CQ32" s="15"/>
      <c r="CR32" s="15"/>
      <c r="CS32" s="15"/>
      <c r="CT32" s="15"/>
      <c r="CU32" s="15"/>
      <c r="CV32" s="15"/>
      <c r="CW32" s="15"/>
      <c r="CX32" s="15"/>
      <c r="CY32" s="15"/>
      <c r="CZ32" s="15"/>
      <c r="DA32" s="15"/>
      <c r="DB32" s="15"/>
      <c r="DC32" s="15"/>
      <c r="DD32" s="15"/>
      <c r="DE32" s="15"/>
      <c r="DF32" s="15"/>
      <c r="DG32" s="15"/>
      <c r="DH32" s="15"/>
      <c r="DI32" s="15"/>
      <c r="DJ32" s="15"/>
      <c r="DK32" s="15"/>
      <c r="DL32" s="15"/>
      <c r="DM32" s="15"/>
      <c r="DN32" s="15"/>
      <c r="DO32" s="15"/>
      <c r="DP32" s="15"/>
      <c r="DQ32" s="15"/>
      <c r="DR32" s="15"/>
      <c r="DS32" s="15"/>
      <c r="DT32" s="15"/>
      <c r="DU32" s="15"/>
      <c r="DV32" s="15"/>
      <c r="DW32" s="15"/>
      <c r="DX32" s="15"/>
      <c r="DY32" s="15"/>
      <c r="DZ32" s="15"/>
      <c r="EA32" s="15"/>
      <c r="EB32" s="15"/>
      <c r="EC32" s="15"/>
      <c r="ED32" s="15"/>
      <c r="EE32" s="15"/>
      <c r="EF32" s="15"/>
      <c r="EG32" s="15"/>
      <c r="EH32" s="15"/>
      <c r="EI32" s="15"/>
      <c r="EJ32" s="15"/>
      <c r="EK32" s="15"/>
      <c r="EL32" s="15"/>
      <c r="EM32" s="15"/>
      <c r="EN32" s="15"/>
      <c r="EO32" s="15"/>
      <c r="EP32" s="15"/>
      <c r="EQ32" s="15"/>
      <c r="ER32" s="15"/>
      <c r="ES32" s="15"/>
      <c r="ET32" s="15"/>
      <c r="EU32" s="15"/>
      <c r="EV32" s="15"/>
      <c r="EW32" s="15"/>
      <c r="EX32" s="15"/>
      <c r="EY32" s="15"/>
      <c r="EZ32" s="15"/>
      <c r="FA32" s="15"/>
      <c r="FB32" s="15"/>
      <c r="FC32" s="15"/>
      <c r="FD32" s="15"/>
      <c r="FE32" s="15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2" zoomScaleNormal="100" zoomScaleSheetLayoutView="100" workbookViewId="0">
      <selection activeCell="EO24" sqref="EO24:FE24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58" t="s">
        <v>7</v>
      </c>
      <c r="B6" s="58"/>
      <c r="C6" s="58"/>
      <c r="D6" s="58"/>
      <c r="E6" s="58"/>
      <c r="F6" s="58"/>
      <c r="G6" s="58"/>
      <c r="H6" s="58"/>
      <c r="I6" s="58"/>
      <c r="J6" s="58"/>
      <c r="K6" s="58"/>
      <c r="L6" s="58"/>
      <c r="M6" s="58"/>
      <c r="N6" s="58"/>
      <c r="O6" s="58"/>
      <c r="P6" s="58"/>
      <c r="Q6" s="58"/>
      <c r="R6" s="58"/>
      <c r="S6" s="58"/>
      <c r="T6" s="58"/>
      <c r="U6" s="58"/>
      <c r="V6" s="58"/>
      <c r="W6" s="58"/>
      <c r="X6" s="58"/>
      <c r="Y6" s="58"/>
      <c r="Z6" s="58"/>
      <c r="AA6" s="58"/>
      <c r="AB6" s="58"/>
      <c r="AC6" s="58"/>
      <c r="AD6" s="58"/>
      <c r="AE6" s="58"/>
      <c r="AF6" s="58"/>
      <c r="AG6" s="58"/>
      <c r="AH6" s="58"/>
      <c r="AI6" s="58"/>
      <c r="AJ6" s="58"/>
      <c r="AK6" s="58"/>
      <c r="AL6" s="58"/>
      <c r="AM6" s="58"/>
      <c r="AN6" s="58"/>
      <c r="AO6" s="58"/>
      <c r="AP6" s="58"/>
      <c r="AQ6" s="58"/>
      <c r="AR6" s="58"/>
      <c r="AS6" s="58"/>
      <c r="AT6" s="58"/>
      <c r="AU6" s="58"/>
      <c r="AV6" s="58"/>
      <c r="AW6" s="58"/>
      <c r="AX6" s="58"/>
      <c r="AY6" s="58"/>
      <c r="AZ6" s="58"/>
      <c r="BA6" s="58"/>
      <c r="BB6" s="58"/>
      <c r="BC6" s="58"/>
      <c r="BD6" s="58"/>
      <c r="BE6" s="58"/>
      <c r="BF6" s="58"/>
      <c r="BG6" s="58"/>
      <c r="BH6" s="58"/>
      <c r="BI6" s="58"/>
      <c r="BJ6" s="58"/>
      <c r="BK6" s="58"/>
      <c r="BL6" s="58"/>
      <c r="BM6" s="58"/>
      <c r="BN6" s="58"/>
      <c r="BO6" s="58"/>
      <c r="BP6" s="58"/>
      <c r="BQ6" s="58"/>
      <c r="BR6" s="58"/>
      <c r="BS6" s="58"/>
      <c r="BT6" s="58"/>
      <c r="BU6" s="58"/>
      <c r="BV6" s="58"/>
      <c r="BW6" s="58"/>
      <c r="BX6" s="58"/>
      <c r="BY6" s="58"/>
      <c r="BZ6" s="58"/>
      <c r="CA6" s="58"/>
      <c r="CB6" s="58"/>
      <c r="CC6" s="58"/>
      <c r="CD6" s="58"/>
      <c r="CE6" s="58"/>
      <c r="CF6" s="58"/>
      <c r="CG6" s="58"/>
      <c r="CH6" s="58"/>
      <c r="CI6" s="58"/>
      <c r="CJ6" s="58"/>
      <c r="CK6" s="58"/>
      <c r="CL6" s="58"/>
      <c r="CM6" s="58"/>
      <c r="CN6" s="58"/>
      <c r="CO6" s="58"/>
      <c r="CP6" s="58"/>
      <c r="CQ6" s="58"/>
      <c r="CR6" s="58"/>
      <c r="CS6" s="58"/>
      <c r="CT6" s="58"/>
      <c r="CU6" s="58"/>
      <c r="CV6" s="58"/>
      <c r="CW6" s="58"/>
      <c r="CX6" s="58"/>
      <c r="CY6" s="58"/>
      <c r="CZ6" s="58"/>
      <c r="DA6" s="58"/>
      <c r="DB6" s="58"/>
      <c r="DC6" s="58"/>
      <c r="DD6" s="58"/>
      <c r="DE6" s="58"/>
      <c r="DF6" s="58"/>
      <c r="DG6" s="58"/>
      <c r="DH6" s="58"/>
      <c r="DI6" s="58"/>
      <c r="DJ6" s="58"/>
      <c r="DK6" s="58"/>
      <c r="DL6" s="58"/>
      <c r="DM6" s="58"/>
      <c r="DN6" s="58"/>
      <c r="DO6" s="58"/>
      <c r="DP6" s="58"/>
      <c r="DQ6" s="58"/>
      <c r="DR6" s="58"/>
      <c r="DS6" s="58"/>
      <c r="DT6" s="58"/>
      <c r="DU6" s="58"/>
      <c r="DV6" s="58"/>
      <c r="DW6" s="58"/>
      <c r="DX6" s="58"/>
      <c r="DY6" s="58"/>
      <c r="DZ6" s="58"/>
      <c r="EA6" s="58"/>
      <c r="EB6" s="58"/>
      <c r="EC6" s="58"/>
      <c r="ED6" s="58"/>
      <c r="EE6" s="58"/>
      <c r="EF6" s="58"/>
      <c r="EG6" s="58"/>
      <c r="EH6" s="58"/>
      <c r="EI6" s="58"/>
      <c r="EJ6" s="58"/>
      <c r="EK6" s="58"/>
      <c r="EL6" s="58"/>
      <c r="EM6" s="58"/>
      <c r="EN6" s="58"/>
      <c r="EO6" s="58"/>
      <c r="EP6" s="58"/>
      <c r="EQ6" s="58"/>
      <c r="ER6" s="58"/>
      <c r="ES6" s="58"/>
      <c r="ET6" s="58"/>
      <c r="EU6" s="58"/>
      <c r="EV6" s="58"/>
      <c r="EW6" s="58"/>
      <c r="EX6" s="58"/>
      <c r="EY6" s="58"/>
      <c r="EZ6" s="58"/>
      <c r="FA6" s="58"/>
      <c r="FB6" s="58"/>
      <c r="FC6" s="58"/>
      <c r="FD6" s="58"/>
      <c r="FE6" s="58"/>
    </row>
    <row r="7" spans="1:161" s="2" customFormat="1" ht="15.75" customHeight="1" x14ac:dyDescent="0.25">
      <c r="A7" s="58" t="s">
        <v>8</v>
      </c>
      <c r="B7" s="58"/>
      <c r="C7" s="58"/>
      <c r="D7" s="58"/>
      <c r="E7" s="58"/>
      <c r="F7" s="58"/>
      <c r="G7" s="58"/>
      <c r="H7" s="58"/>
      <c r="I7" s="58"/>
      <c r="J7" s="58"/>
      <c r="K7" s="58"/>
      <c r="L7" s="58"/>
      <c r="M7" s="58"/>
      <c r="N7" s="58"/>
      <c r="O7" s="58"/>
      <c r="P7" s="58"/>
      <c r="Q7" s="58"/>
      <c r="R7" s="58"/>
      <c r="S7" s="58"/>
      <c r="T7" s="58"/>
      <c r="U7" s="58"/>
      <c r="V7" s="58"/>
      <c r="W7" s="58"/>
      <c r="X7" s="58"/>
      <c r="Y7" s="58"/>
      <c r="Z7" s="58"/>
      <c r="AA7" s="58"/>
      <c r="AB7" s="58"/>
      <c r="AC7" s="58"/>
      <c r="AD7" s="58"/>
      <c r="AE7" s="58"/>
      <c r="AF7" s="58"/>
      <c r="AG7" s="58"/>
      <c r="AH7" s="58"/>
      <c r="AI7" s="58"/>
      <c r="AJ7" s="58"/>
      <c r="AK7" s="58"/>
      <c r="AL7" s="58"/>
      <c r="AM7" s="58"/>
      <c r="AN7" s="58"/>
      <c r="AO7" s="58"/>
      <c r="AP7" s="58"/>
      <c r="AQ7" s="58"/>
      <c r="AR7" s="58"/>
      <c r="AS7" s="58"/>
      <c r="AT7" s="58"/>
      <c r="AU7" s="58"/>
      <c r="AV7" s="58"/>
      <c r="AW7" s="58"/>
      <c r="AX7" s="58"/>
      <c r="AY7" s="58"/>
      <c r="AZ7" s="58"/>
      <c r="BA7" s="58"/>
      <c r="BB7" s="58"/>
      <c r="BC7" s="58"/>
      <c r="BD7" s="58"/>
      <c r="BE7" s="58"/>
      <c r="BF7" s="58"/>
      <c r="BG7" s="58"/>
      <c r="BH7" s="58"/>
      <c r="BI7" s="58"/>
      <c r="BJ7" s="58"/>
      <c r="BK7" s="58"/>
      <c r="BL7" s="58"/>
      <c r="BM7" s="58"/>
      <c r="BN7" s="58"/>
      <c r="BO7" s="58"/>
      <c r="BP7" s="58"/>
      <c r="BQ7" s="58"/>
      <c r="BR7" s="58"/>
      <c r="BS7" s="58"/>
      <c r="BT7" s="58"/>
      <c r="BU7" s="58"/>
      <c r="BV7" s="58"/>
      <c r="BW7" s="58"/>
      <c r="BX7" s="58"/>
      <c r="BY7" s="58"/>
      <c r="BZ7" s="58"/>
      <c r="CA7" s="58"/>
      <c r="CB7" s="58"/>
      <c r="CC7" s="58"/>
      <c r="CD7" s="58"/>
      <c r="CE7" s="58"/>
      <c r="CF7" s="58"/>
      <c r="CG7" s="58"/>
      <c r="CH7" s="58"/>
      <c r="CI7" s="58"/>
      <c r="CJ7" s="58"/>
      <c r="CK7" s="58"/>
      <c r="CL7" s="58"/>
      <c r="CM7" s="58"/>
      <c r="CN7" s="58"/>
      <c r="CO7" s="58"/>
      <c r="CP7" s="58"/>
      <c r="CQ7" s="58"/>
      <c r="CR7" s="58"/>
      <c r="CS7" s="58"/>
      <c r="CT7" s="58"/>
      <c r="CU7" s="58"/>
      <c r="CV7" s="58"/>
      <c r="CW7" s="58"/>
      <c r="CX7" s="58"/>
      <c r="CY7" s="58"/>
      <c r="CZ7" s="58"/>
      <c r="DA7" s="58"/>
      <c r="DB7" s="58"/>
      <c r="DC7" s="58"/>
      <c r="DD7" s="58"/>
      <c r="DE7" s="58"/>
      <c r="DF7" s="58"/>
      <c r="DG7" s="58"/>
      <c r="DH7" s="58"/>
      <c r="DI7" s="58"/>
      <c r="DJ7" s="58"/>
      <c r="DK7" s="58"/>
      <c r="DL7" s="58"/>
      <c r="DM7" s="58"/>
      <c r="DN7" s="58"/>
      <c r="DO7" s="58"/>
      <c r="DP7" s="58"/>
      <c r="DQ7" s="58"/>
      <c r="DR7" s="58"/>
      <c r="DS7" s="58"/>
      <c r="DT7" s="58"/>
      <c r="DU7" s="58"/>
      <c r="DV7" s="58"/>
      <c r="DW7" s="58"/>
      <c r="DX7" s="58"/>
      <c r="DY7" s="58"/>
      <c r="DZ7" s="58"/>
      <c r="EA7" s="58"/>
      <c r="EB7" s="58"/>
      <c r="EC7" s="58"/>
      <c r="ED7" s="58"/>
      <c r="EE7" s="58"/>
      <c r="EF7" s="58"/>
      <c r="EG7" s="58"/>
      <c r="EH7" s="58"/>
      <c r="EI7" s="58"/>
      <c r="EJ7" s="58"/>
      <c r="EK7" s="58"/>
      <c r="EL7" s="58"/>
      <c r="EM7" s="58"/>
      <c r="EN7" s="58"/>
      <c r="EO7" s="58"/>
      <c r="EP7" s="58"/>
      <c r="EQ7" s="58"/>
      <c r="ER7" s="58"/>
      <c r="ES7" s="58"/>
      <c r="ET7" s="58"/>
      <c r="EU7" s="58"/>
      <c r="EV7" s="58"/>
      <c r="EW7" s="58"/>
      <c r="EX7" s="58"/>
      <c r="EY7" s="58"/>
      <c r="EZ7" s="58"/>
      <c r="FA7" s="58"/>
      <c r="FB7" s="58"/>
      <c r="FC7" s="58"/>
      <c r="FD7" s="58"/>
      <c r="FE7" s="58"/>
    </row>
    <row r="8" spans="1:161" s="2" customFormat="1" ht="15.75" customHeight="1" x14ac:dyDescent="0.25">
      <c r="A8" s="58" t="s">
        <v>9</v>
      </c>
      <c r="B8" s="58"/>
      <c r="C8" s="58"/>
      <c r="D8" s="58"/>
      <c r="E8" s="58"/>
      <c r="F8" s="58"/>
      <c r="G8" s="58"/>
      <c r="H8" s="58"/>
      <c r="I8" s="58"/>
      <c r="J8" s="58"/>
      <c r="K8" s="58"/>
      <c r="L8" s="58"/>
      <c r="M8" s="58"/>
      <c r="N8" s="58"/>
      <c r="O8" s="58"/>
      <c r="P8" s="58"/>
      <c r="Q8" s="58"/>
      <c r="R8" s="58"/>
      <c r="S8" s="58"/>
      <c r="T8" s="58"/>
      <c r="U8" s="58"/>
      <c r="V8" s="58"/>
      <c r="W8" s="58"/>
      <c r="X8" s="58"/>
      <c r="Y8" s="58"/>
      <c r="Z8" s="58"/>
      <c r="AA8" s="58"/>
      <c r="AB8" s="58"/>
      <c r="AC8" s="58"/>
      <c r="AD8" s="58"/>
      <c r="AE8" s="58"/>
      <c r="AF8" s="58"/>
      <c r="AG8" s="58"/>
      <c r="AH8" s="58"/>
      <c r="AI8" s="58"/>
      <c r="AJ8" s="58"/>
      <c r="AK8" s="58"/>
      <c r="AL8" s="58"/>
      <c r="AM8" s="58"/>
      <c r="AN8" s="58"/>
      <c r="AO8" s="58"/>
      <c r="AP8" s="58"/>
      <c r="AQ8" s="58"/>
      <c r="AR8" s="58"/>
      <c r="AS8" s="58"/>
      <c r="AT8" s="58"/>
      <c r="AU8" s="58"/>
      <c r="AV8" s="58"/>
      <c r="AW8" s="58"/>
      <c r="AX8" s="58"/>
      <c r="AY8" s="58"/>
      <c r="AZ8" s="58"/>
      <c r="BA8" s="58"/>
      <c r="BB8" s="58"/>
      <c r="BC8" s="58"/>
      <c r="BD8" s="58"/>
      <c r="BE8" s="58"/>
      <c r="BF8" s="58"/>
      <c r="BG8" s="58"/>
      <c r="BH8" s="58"/>
      <c r="BI8" s="58"/>
      <c r="BJ8" s="58"/>
      <c r="BK8" s="58"/>
      <c r="BL8" s="58"/>
      <c r="BM8" s="58"/>
      <c r="BN8" s="58"/>
      <c r="BO8" s="58"/>
      <c r="BP8" s="58"/>
      <c r="BQ8" s="58"/>
      <c r="BR8" s="58"/>
      <c r="BS8" s="58"/>
      <c r="BT8" s="58"/>
      <c r="BU8" s="58"/>
      <c r="BV8" s="58"/>
      <c r="BW8" s="58"/>
      <c r="BX8" s="58"/>
      <c r="BY8" s="58"/>
      <c r="BZ8" s="58"/>
      <c r="CA8" s="58"/>
      <c r="CB8" s="58"/>
      <c r="CC8" s="58"/>
      <c r="CD8" s="58"/>
      <c r="CE8" s="58"/>
      <c r="CF8" s="58"/>
      <c r="CG8" s="58"/>
      <c r="CH8" s="58"/>
      <c r="CI8" s="58"/>
      <c r="CJ8" s="58"/>
      <c r="CK8" s="58"/>
      <c r="CL8" s="58"/>
      <c r="CM8" s="58"/>
      <c r="CN8" s="58"/>
      <c r="CO8" s="58"/>
      <c r="CP8" s="58"/>
      <c r="CQ8" s="58"/>
      <c r="CR8" s="58"/>
      <c r="CS8" s="58"/>
      <c r="CT8" s="58"/>
      <c r="CU8" s="58"/>
      <c r="CV8" s="58"/>
      <c r="CW8" s="58"/>
      <c r="CX8" s="58"/>
      <c r="CY8" s="58"/>
      <c r="CZ8" s="58"/>
      <c r="DA8" s="58"/>
      <c r="DB8" s="58"/>
      <c r="DC8" s="58"/>
      <c r="DD8" s="58"/>
      <c r="DE8" s="58"/>
      <c r="DF8" s="58"/>
      <c r="DG8" s="58"/>
      <c r="DH8" s="58"/>
      <c r="DI8" s="58"/>
      <c r="DJ8" s="58"/>
      <c r="DK8" s="58"/>
      <c r="DL8" s="58"/>
      <c r="DM8" s="58"/>
      <c r="DN8" s="58"/>
      <c r="DO8" s="58"/>
      <c r="DP8" s="58"/>
      <c r="DQ8" s="58"/>
      <c r="DR8" s="58"/>
      <c r="DS8" s="58"/>
      <c r="DT8" s="58"/>
      <c r="DU8" s="58"/>
      <c r="DV8" s="58"/>
      <c r="DW8" s="58"/>
      <c r="DX8" s="58"/>
      <c r="DY8" s="58"/>
      <c r="DZ8" s="58"/>
      <c r="EA8" s="58"/>
      <c r="EB8" s="58"/>
      <c r="EC8" s="58"/>
      <c r="ED8" s="58"/>
      <c r="EE8" s="58"/>
      <c r="EF8" s="58"/>
      <c r="EG8" s="58"/>
      <c r="EH8" s="58"/>
      <c r="EI8" s="58"/>
      <c r="EJ8" s="58"/>
      <c r="EK8" s="58"/>
      <c r="EL8" s="58"/>
      <c r="EM8" s="58"/>
      <c r="EN8" s="58"/>
      <c r="EO8" s="58"/>
      <c r="EP8" s="58"/>
      <c r="EQ8" s="58"/>
      <c r="ER8" s="58"/>
      <c r="ES8" s="58"/>
      <c r="ET8" s="58"/>
      <c r="EU8" s="58"/>
      <c r="EV8" s="58"/>
      <c r="EW8" s="58"/>
      <c r="EX8" s="58"/>
      <c r="EY8" s="58"/>
      <c r="EZ8" s="58"/>
      <c r="FA8" s="58"/>
      <c r="FB8" s="58"/>
      <c r="FC8" s="58"/>
      <c r="FD8" s="58"/>
      <c r="FE8" s="58"/>
    </row>
    <row r="10" spans="1:161" s="2" customFormat="1" ht="15.75" x14ac:dyDescent="0.25">
      <c r="A10" s="59" t="s">
        <v>10</v>
      </c>
      <c r="B10" s="59"/>
      <c r="C10" s="59"/>
      <c r="D10" s="59"/>
      <c r="E10" s="59"/>
      <c r="F10" s="59"/>
      <c r="G10" s="59"/>
      <c r="H10" s="59"/>
      <c r="I10" s="59"/>
      <c r="J10" s="59"/>
      <c r="K10" s="59"/>
      <c r="L10" s="59"/>
      <c r="M10" s="59"/>
      <c r="N10" s="59"/>
      <c r="O10" s="59"/>
      <c r="P10" s="59"/>
      <c r="Q10" s="59"/>
      <c r="R10" s="59"/>
      <c r="S10" s="59"/>
      <c r="T10" s="59"/>
      <c r="U10" s="59"/>
      <c r="V10" s="59"/>
      <c r="W10" s="59"/>
      <c r="X10" s="59"/>
      <c r="Y10" s="59"/>
      <c r="Z10" s="59"/>
      <c r="AA10" s="59"/>
      <c r="AB10" s="59"/>
      <c r="AC10" s="59"/>
      <c r="AD10" s="59"/>
      <c r="AE10" s="59"/>
      <c r="AF10" s="59"/>
      <c r="AG10" s="59"/>
      <c r="AH10" s="59"/>
      <c r="AI10" s="59"/>
      <c r="AJ10" s="59"/>
      <c r="AK10" s="59"/>
      <c r="AL10" s="59"/>
      <c r="AM10" s="59"/>
      <c r="AN10" s="59"/>
      <c r="AO10" s="59"/>
      <c r="AP10" s="59"/>
      <c r="AQ10" s="59"/>
      <c r="AR10" s="59"/>
      <c r="AS10" s="59"/>
      <c r="AT10" s="59"/>
      <c r="AU10" s="59"/>
      <c r="AV10" s="59"/>
      <c r="AW10" s="59"/>
      <c r="AX10" s="59"/>
      <c r="AY10" s="59"/>
      <c r="AZ10" s="59"/>
      <c r="BA10" s="59"/>
      <c r="BB10" s="59"/>
      <c r="BC10" s="59"/>
      <c r="BD10" s="59"/>
      <c r="BE10" s="59"/>
      <c r="BF10" s="59"/>
      <c r="BG10" s="59"/>
      <c r="BH10" s="59"/>
      <c r="BI10" s="59"/>
      <c r="BJ10" s="59"/>
      <c r="BK10" s="59"/>
      <c r="BL10" s="59"/>
      <c r="BM10" s="59"/>
      <c r="BN10" s="59"/>
      <c r="BO10" s="59"/>
      <c r="BP10" s="59"/>
      <c r="BQ10" s="59"/>
      <c r="BR10" s="59"/>
      <c r="BS10" s="59"/>
      <c r="BT10" s="59"/>
      <c r="BU10" s="59"/>
      <c r="BV10" s="59"/>
      <c r="BW10" s="59"/>
      <c r="BX10" s="59"/>
      <c r="BY10" s="59"/>
      <c r="BZ10" s="59"/>
      <c r="CA10" s="59"/>
      <c r="CB10" s="59"/>
      <c r="CC10" s="59"/>
      <c r="CD10" s="59"/>
      <c r="CE10" s="59"/>
      <c r="CF10" s="59"/>
      <c r="CG10" s="59"/>
      <c r="CH10" s="59"/>
      <c r="CI10" s="59"/>
      <c r="CJ10" s="59"/>
      <c r="CK10" s="59"/>
      <c r="CL10" s="59"/>
      <c r="CM10" s="59"/>
      <c r="CN10" s="59"/>
      <c r="CO10" s="59"/>
      <c r="CP10" s="59"/>
      <c r="CQ10" s="59"/>
      <c r="CR10" s="59"/>
      <c r="CS10" s="59"/>
      <c r="CT10" s="59"/>
      <c r="CU10" s="59"/>
      <c r="CV10" s="59"/>
      <c r="CW10" s="59"/>
      <c r="CX10" s="59"/>
      <c r="CY10" s="59"/>
      <c r="CZ10" s="59"/>
      <c r="DA10" s="59"/>
      <c r="DB10" s="59"/>
      <c r="DC10" s="59"/>
      <c r="DD10" s="59"/>
      <c r="DE10" s="59"/>
      <c r="DF10" s="59"/>
      <c r="DG10" s="59"/>
      <c r="DH10" s="59"/>
      <c r="DI10" s="59"/>
      <c r="DJ10" s="59"/>
      <c r="DK10" s="59"/>
      <c r="DL10" s="59"/>
      <c r="DM10" s="59"/>
      <c r="DN10" s="59"/>
      <c r="DO10" s="59"/>
      <c r="DP10" s="59"/>
      <c r="DQ10" s="59"/>
      <c r="DR10" s="59"/>
      <c r="DS10" s="59"/>
      <c r="DT10" s="59"/>
      <c r="DU10" s="59"/>
      <c r="DV10" s="59"/>
      <c r="DW10" s="59"/>
      <c r="DX10" s="59"/>
      <c r="DY10" s="59"/>
      <c r="DZ10" s="59"/>
      <c r="EA10" s="59"/>
      <c r="EB10" s="59"/>
      <c r="EC10" s="59"/>
      <c r="ED10" s="59"/>
      <c r="EE10" s="59"/>
      <c r="EF10" s="59"/>
      <c r="EG10" s="59"/>
      <c r="EH10" s="59"/>
      <c r="EI10" s="59"/>
      <c r="EJ10" s="59"/>
      <c r="EK10" s="59"/>
      <c r="EL10" s="59"/>
      <c r="EM10" s="59"/>
      <c r="EN10" s="59"/>
      <c r="EO10" s="59"/>
      <c r="EP10" s="59"/>
      <c r="EQ10" s="59"/>
      <c r="ER10" s="59"/>
      <c r="ES10" s="59"/>
      <c r="ET10" s="59"/>
      <c r="EU10" s="59"/>
      <c r="EV10" s="59"/>
      <c r="EW10" s="59"/>
      <c r="EX10" s="59"/>
      <c r="EY10" s="59"/>
      <c r="EZ10" s="59"/>
      <c r="FA10" s="59"/>
      <c r="FB10" s="59"/>
      <c r="FC10" s="59"/>
      <c r="FD10" s="59"/>
      <c r="FE10" s="59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60" t="s">
        <v>30</v>
      </c>
      <c r="AC12" s="60"/>
      <c r="AD12" s="60"/>
      <c r="AE12" s="60"/>
      <c r="AF12" s="60"/>
      <c r="AG12" s="60"/>
      <c r="AH12" s="60"/>
      <c r="AI12" s="60"/>
      <c r="AJ12" s="60"/>
      <c r="AK12" s="60"/>
      <c r="AL12" s="60"/>
      <c r="AM12" s="60"/>
      <c r="AN12" s="60"/>
      <c r="AO12" s="60"/>
      <c r="AP12" s="60"/>
      <c r="AQ12" s="60"/>
      <c r="AR12" s="60"/>
      <c r="AS12" s="60"/>
      <c r="AT12" s="60"/>
      <c r="AU12" s="60"/>
      <c r="AV12" s="60"/>
      <c r="AW12" s="60"/>
      <c r="AX12" s="60"/>
      <c r="AY12" s="60"/>
      <c r="AZ12" s="60"/>
      <c r="BA12" s="60"/>
      <c r="BB12" s="60"/>
      <c r="BC12" s="60"/>
      <c r="BD12" s="60"/>
      <c r="BE12" s="60"/>
      <c r="BF12" s="60"/>
      <c r="BG12" s="60"/>
      <c r="BH12" s="60"/>
      <c r="BI12" s="60"/>
      <c r="BJ12" s="60"/>
      <c r="BK12" s="60"/>
      <c r="BL12" s="60"/>
      <c r="BM12" s="60"/>
      <c r="BN12" s="60"/>
      <c r="BO12" s="60"/>
      <c r="BP12" s="60"/>
      <c r="BQ12" s="60"/>
      <c r="BR12" s="60"/>
      <c r="BS12" s="60"/>
      <c r="BT12" s="60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60" t="s">
        <v>31</v>
      </c>
      <c r="Z14" s="60"/>
      <c r="AA14" s="60"/>
      <c r="AB14" s="60"/>
      <c r="AC14" s="60"/>
      <c r="AD14" s="60"/>
      <c r="AE14" s="60"/>
      <c r="AF14" s="60"/>
      <c r="AG14" s="60"/>
      <c r="AH14" s="60"/>
      <c r="AI14" s="60"/>
      <c r="AJ14" s="60"/>
      <c r="AK14" s="60"/>
      <c r="AL14" s="60"/>
      <c r="AM14" s="60"/>
      <c r="AN14" s="60"/>
      <c r="AO14" s="60"/>
      <c r="AP14" s="60"/>
      <c r="AQ14" s="60"/>
      <c r="AR14" s="60"/>
      <c r="AS14" s="60"/>
      <c r="AT14" s="60"/>
      <c r="AU14" s="60"/>
      <c r="AV14" s="60"/>
      <c r="AW14" s="60"/>
      <c r="AX14" s="60"/>
      <c r="AY14" s="60"/>
      <c r="AZ14" s="60"/>
      <c r="BA14" s="60"/>
      <c r="BB14" s="60"/>
      <c r="BC14" s="60"/>
      <c r="BD14" s="60"/>
      <c r="BE14" s="60"/>
      <c r="BF14" s="60"/>
      <c r="BG14" s="60"/>
      <c r="BH14" s="60"/>
      <c r="BI14" s="60"/>
      <c r="BJ14" s="60"/>
      <c r="BK14" s="60"/>
      <c r="BL14" s="60"/>
      <c r="BM14" s="60"/>
      <c r="BN14" s="60"/>
      <c r="BO14" s="60"/>
      <c r="BP14" s="60"/>
      <c r="BQ14" s="60"/>
      <c r="BR14" s="60"/>
      <c r="BS14" s="60"/>
      <c r="BT14" s="60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48" t="s">
        <v>61</v>
      </c>
      <c r="U16" s="48"/>
      <c r="V16" s="48"/>
      <c r="W16" s="48"/>
      <c r="X16" s="48"/>
      <c r="Y16" s="48"/>
      <c r="Z16" s="48"/>
      <c r="AA16" s="48"/>
      <c r="AB16" s="48"/>
      <c r="AC16" s="48"/>
      <c r="AD16" s="48"/>
      <c r="AE16" s="48"/>
      <c r="AF16" s="48"/>
      <c r="AG16" s="48"/>
      <c r="AH16" s="48"/>
      <c r="AI16" s="48"/>
      <c r="AJ16" s="48"/>
      <c r="AK16" s="48"/>
      <c r="AL16" s="48"/>
      <c r="AM16" s="48"/>
      <c r="AN16" s="48"/>
      <c r="AO16" s="48"/>
      <c r="AP16" s="48"/>
      <c r="AQ16" s="48"/>
      <c r="AR16" s="48"/>
      <c r="AS16" s="48"/>
      <c r="AT16" s="48"/>
      <c r="AU16" s="48"/>
      <c r="AV16" s="48"/>
      <c r="AW16" s="48"/>
      <c r="AX16" s="48"/>
      <c r="AY16" s="48"/>
      <c r="AZ16" s="48"/>
      <c r="BA16" s="48"/>
      <c r="BB16" s="48"/>
      <c r="BC16" s="48"/>
      <c r="BD16" s="48"/>
      <c r="BE16" s="48"/>
      <c r="BF16" s="48"/>
      <c r="BG16" s="48"/>
      <c r="BH16" s="48"/>
      <c r="BI16" s="48"/>
      <c r="BJ16" s="48"/>
      <c r="BK16" s="48"/>
      <c r="BL16" s="48"/>
      <c r="BM16" s="48"/>
      <c r="BN16" s="48"/>
      <c r="BO16" s="48"/>
      <c r="BP16" s="48"/>
      <c r="BQ16" s="48"/>
      <c r="BR16" s="48"/>
      <c r="BS16" s="48"/>
      <c r="BT16" s="48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49"/>
      <c r="B18" s="50"/>
      <c r="C18" s="50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1"/>
      <c r="R18" s="26"/>
      <c r="S18" s="27"/>
      <c r="T18" s="27"/>
      <c r="U18" s="27"/>
      <c r="V18" s="27"/>
      <c r="W18" s="27"/>
      <c r="X18" s="27"/>
      <c r="Y18" s="27"/>
      <c r="Z18" s="27"/>
      <c r="AA18" s="27"/>
      <c r="AB18" s="27"/>
      <c r="AC18" s="27"/>
      <c r="AD18" s="27"/>
      <c r="AE18" s="27"/>
      <c r="AF18" s="27"/>
      <c r="AG18" s="27"/>
      <c r="AH18" s="27"/>
      <c r="AI18" s="28"/>
      <c r="AJ18" s="26" t="s">
        <v>15</v>
      </c>
      <c r="AK18" s="27"/>
      <c r="AL18" s="27"/>
      <c r="AM18" s="27"/>
      <c r="AN18" s="27"/>
      <c r="AO18" s="27"/>
      <c r="AP18" s="27"/>
      <c r="AQ18" s="27"/>
      <c r="AR18" s="27"/>
      <c r="AS18" s="27"/>
      <c r="AT18" s="27"/>
      <c r="AU18" s="27"/>
      <c r="AV18" s="27"/>
      <c r="AW18" s="27"/>
      <c r="AX18" s="27"/>
      <c r="AY18" s="27"/>
      <c r="AZ18" s="27"/>
      <c r="BA18" s="28"/>
      <c r="BB18" s="35" t="s">
        <v>20</v>
      </c>
      <c r="BC18" s="36"/>
      <c r="BD18" s="36"/>
      <c r="BE18" s="36"/>
      <c r="BF18" s="36"/>
      <c r="BG18" s="36"/>
      <c r="BH18" s="36"/>
      <c r="BI18" s="36"/>
      <c r="BJ18" s="36"/>
      <c r="BK18" s="36"/>
      <c r="BL18" s="36"/>
      <c r="BM18" s="36"/>
      <c r="BN18" s="36"/>
      <c r="BO18" s="36"/>
      <c r="BP18" s="36"/>
      <c r="BQ18" s="36"/>
      <c r="BR18" s="36"/>
      <c r="BS18" s="36"/>
      <c r="BT18" s="36"/>
      <c r="BU18" s="36"/>
      <c r="BV18" s="36"/>
      <c r="BW18" s="36"/>
      <c r="BX18" s="36"/>
      <c r="BY18" s="36"/>
      <c r="BZ18" s="36"/>
      <c r="CA18" s="36"/>
      <c r="CB18" s="36"/>
      <c r="CC18" s="36"/>
      <c r="CD18" s="36"/>
      <c r="CE18" s="36"/>
      <c r="CF18" s="36"/>
      <c r="CG18" s="37"/>
      <c r="CH18" s="26" t="s">
        <v>21</v>
      </c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27"/>
      <c r="CW18" s="27"/>
      <c r="CX18" s="27"/>
      <c r="CY18" s="27"/>
      <c r="CZ18" s="27"/>
      <c r="DA18" s="27"/>
      <c r="DB18" s="28"/>
      <c r="DC18" s="26" t="s">
        <v>22</v>
      </c>
      <c r="DD18" s="27"/>
      <c r="DE18" s="27"/>
      <c r="DF18" s="27"/>
      <c r="DG18" s="27"/>
      <c r="DH18" s="27"/>
      <c r="DI18" s="27"/>
      <c r="DJ18" s="27"/>
      <c r="DK18" s="27"/>
      <c r="DL18" s="27"/>
      <c r="DM18" s="27"/>
      <c r="DN18" s="27"/>
      <c r="DO18" s="27"/>
      <c r="DP18" s="27"/>
      <c r="DQ18" s="27"/>
      <c r="DR18" s="27"/>
      <c r="DS18" s="27"/>
      <c r="DT18" s="28"/>
      <c r="DU18" s="35" t="s">
        <v>23</v>
      </c>
      <c r="DV18" s="36"/>
      <c r="DW18" s="36"/>
      <c r="DX18" s="36"/>
      <c r="DY18" s="36"/>
      <c r="DZ18" s="36"/>
      <c r="EA18" s="36"/>
      <c r="EB18" s="36"/>
      <c r="EC18" s="36"/>
      <c r="ED18" s="36"/>
      <c r="EE18" s="36"/>
      <c r="EF18" s="36"/>
      <c r="EG18" s="36"/>
      <c r="EH18" s="36"/>
      <c r="EI18" s="36"/>
      <c r="EJ18" s="36"/>
      <c r="EK18" s="36"/>
      <c r="EL18" s="36"/>
      <c r="EM18" s="36"/>
      <c r="EN18" s="37"/>
      <c r="EO18" s="26" t="s">
        <v>24</v>
      </c>
      <c r="EP18" s="27"/>
      <c r="EQ18" s="27"/>
      <c r="ER18" s="27"/>
      <c r="ES18" s="27"/>
      <c r="ET18" s="27"/>
      <c r="EU18" s="27"/>
      <c r="EV18" s="27"/>
      <c r="EW18" s="27"/>
      <c r="EX18" s="27"/>
      <c r="EY18" s="27"/>
      <c r="EZ18" s="27"/>
      <c r="FA18" s="27"/>
      <c r="FB18" s="27"/>
      <c r="FC18" s="27"/>
      <c r="FD18" s="27"/>
      <c r="FE18" s="28"/>
    </row>
    <row r="19" spans="1:161" s="9" customFormat="1" ht="15" customHeight="1" x14ac:dyDescent="0.2">
      <c r="A19" s="52"/>
      <c r="B19" s="53"/>
      <c r="C19" s="53"/>
      <c r="D19" s="53"/>
      <c r="E19" s="53"/>
      <c r="F19" s="53"/>
      <c r="G19" s="53"/>
      <c r="H19" s="53"/>
      <c r="I19" s="53"/>
      <c r="J19" s="53"/>
      <c r="K19" s="53"/>
      <c r="L19" s="53"/>
      <c r="M19" s="53"/>
      <c r="N19" s="53"/>
      <c r="O19" s="53"/>
      <c r="P19" s="53"/>
      <c r="Q19" s="54"/>
      <c r="R19" s="29"/>
      <c r="S19" s="30"/>
      <c r="T19" s="30"/>
      <c r="U19" s="30"/>
      <c r="V19" s="30"/>
      <c r="W19" s="30"/>
      <c r="X19" s="30"/>
      <c r="Y19" s="30"/>
      <c r="Z19" s="30"/>
      <c r="AA19" s="30"/>
      <c r="AB19" s="30"/>
      <c r="AC19" s="30"/>
      <c r="AD19" s="30"/>
      <c r="AE19" s="30"/>
      <c r="AF19" s="30"/>
      <c r="AG19" s="30"/>
      <c r="AH19" s="30"/>
      <c r="AI19" s="31"/>
      <c r="AJ19" s="29"/>
      <c r="AK19" s="30"/>
      <c r="AL19" s="30"/>
      <c r="AM19" s="30"/>
      <c r="AN19" s="30"/>
      <c r="AO19" s="30"/>
      <c r="AP19" s="30"/>
      <c r="AQ19" s="30"/>
      <c r="AR19" s="30"/>
      <c r="AS19" s="30"/>
      <c r="AT19" s="30"/>
      <c r="AU19" s="30"/>
      <c r="AV19" s="30"/>
      <c r="AW19" s="30"/>
      <c r="AX19" s="30"/>
      <c r="AY19" s="30"/>
      <c r="AZ19" s="30"/>
      <c r="BA19" s="31"/>
      <c r="BB19" s="38" t="s">
        <v>16</v>
      </c>
      <c r="BC19" s="39"/>
      <c r="BD19" s="39"/>
      <c r="BE19" s="39"/>
      <c r="BF19" s="39"/>
      <c r="BG19" s="39"/>
      <c r="BH19" s="39"/>
      <c r="BI19" s="39"/>
      <c r="BJ19" s="39"/>
      <c r="BK19" s="39"/>
      <c r="BL19" s="39"/>
      <c r="BM19" s="39"/>
      <c r="BN19" s="39"/>
      <c r="BO19" s="39"/>
      <c r="BP19" s="39"/>
      <c r="BQ19" s="40"/>
      <c r="BR19" s="38" t="s">
        <v>17</v>
      </c>
      <c r="BS19" s="39"/>
      <c r="BT19" s="39"/>
      <c r="BU19" s="39"/>
      <c r="BV19" s="39"/>
      <c r="BW19" s="39"/>
      <c r="BX19" s="39"/>
      <c r="BY19" s="39"/>
      <c r="BZ19" s="39"/>
      <c r="CA19" s="39"/>
      <c r="CB19" s="39"/>
      <c r="CC19" s="39"/>
      <c r="CD19" s="39"/>
      <c r="CE19" s="39"/>
      <c r="CF19" s="39"/>
      <c r="CG19" s="40"/>
      <c r="CH19" s="29"/>
      <c r="CI19" s="30"/>
      <c r="CJ19" s="30"/>
      <c r="CK19" s="30"/>
      <c r="CL19" s="30"/>
      <c r="CM19" s="30"/>
      <c r="CN19" s="30"/>
      <c r="CO19" s="30"/>
      <c r="CP19" s="30"/>
      <c r="CQ19" s="30"/>
      <c r="CR19" s="30"/>
      <c r="CS19" s="30"/>
      <c r="CT19" s="30"/>
      <c r="CU19" s="30"/>
      <c r="CV19" s="30"/>
      <c r="CW19" s="30"/>
      <c r="CX19" s="30"/>
      <c r="CY19" s="30"/>
      <c r="CZ19" s="30"/>
      <c r="DA19" s="30"/>
      <c r="DB19" s="31"/>
      <c r="DC19" s="29"/>
      <c r="DD19" s="30"/>
      <c r="DE19" s="30"/>
      <c r="DF19" s="30"/>
      <c r="DG19" s="30"/>
      <c r="DH19" s="30"/>
      <c r="DI19" s="30"/>
      <c r="DJ19" s="30"/>
      <c r="DK19" s="30"/>
      <c r="DL19" s="30"/>
      <c r="DM19" s="30"/>
      <c r="DN19" s="30"/>
      <c r="DO19" s="30"/>
      <c r="DP19" s="30"/>
      <c r="DQ19" s="30"/>
      <c r="DR19" s="30"/>
      <c r="DS19" s="30"/>
      <c r="DT19" s="31"/>
      <c r="DU19" s="41" t="s">
        <v>18</v>
      </c>
      <c r="DV19" s="42"/>
      <c r="DW19" s="42"/>
      <c r="DX19" s="42"/>
      <c r="DY19" s="42"/>
      <c r="DZ19" s="42"/>
      <c r="EA19" s="42"/>
      <c r="EB19" s="42"/>
      <c r="EC19" s="42"/>
      <c r="ED19" s="43"/>
      <c r="EE19" s="41" t="s">
        <v>19</v>
      </c>
      <c r="EF19" s="42"/>
      <c r="EG19" s="42"/>
      <c r="EH19" s="42"/>
      <c r="EI19" s="42"/>
      <c r="EJ19" s="42"/>
      <c r="EK19" s="42"/>
      <c r="EL19" s="42"/>
      <c r="EM19" s="42"/>
      <c r="EN19" s="43"/>
      <c r="EO19" s="29"/>
      <c r="EP19" s="30"/>
      <c r="EQ19" s="30"/>
      <c r="ER19" s="30"/>
      <c r="ES19" s="30"/>
      <c r="ET19" s="30"/>
      <c r="EU19" s="30"/>
      <c r="EV19" s="30"/>
      <c r="EW19" s="30"/>
      <c r="EX19" s="30"/>
      <c r="EY19" s="30"/>
      <c r="EZ19" s="30"/>
      <c r="FA19" s="30"/>
      <c r="FB19" s="30"/>
      <c r="FC19" s="30"/>
      <c r="FD19" s="30"/>
      <c r="FE19" s="31"/>
    </row>
    <row r="20" spans="1:161" s="9" customFormat="1" ht="15" customHeight="1" x14ac:dyDescent="0.2">
      <c r="A20" s="55"/>
      <c r="B20" s="56"/>
      <c r="C20" s="56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7"/>
      <c r="R20" s="32"/>
      <c r="S20" s="33"/>
      <c r="T20" s="33"/>
      <c r="U20" s="33"/>
      <c r="V20" s="33"/>
      <c r="W20" s="33"/>
      <c r="X20" s="33"/>
      <c r="Y20" s="33"/>
      <c r="Z20" s="33"/>
      <c r="AA20" s="33"/>
      <c r="AB20" s="33"/>
      <c r="AC20" s="33"/>
      <c r="AD20" s="33"/>
      <c r="AE20" s="33"/>
      <c r="AF20" s="33"/>
      <c r="AG20" s="33"/>
      <c r="AH20" s="33"/>
      <c r="AI20" s="34"/>
      <c r="AJ20" s="32"/>
      <c r="AK20" s="33"/>
      <c r="AL20" s="33"/>
      <c r="AM20" s="33"/>
      <c r="AN20" s="33"/>
      <c r="AO20" s="33"/>
      <c r="AP20" s="33"/>
      <c r="AQ20" s="33"/>
      <c r="AR20" s="33"/>
      <c r="AS20" s="33"/>
      <c r="AT20" s="33"/>
      <c r="AU20" s="33"/>
      <c r="AV20" s="33"/>
      <c r="AW20" s="33"/>
      <c r="AX20" s="33"/>
      <c r="AY20" s="33"/>
      <c r="AZ20" s="33"/>
      <c r="BA20" s="34"/>
      <c r="BB20" s="47" t="s">
        <v>18</v>
      </c>
      <c r="BC20" s="47"/>
      <c r="BD20" s="47"/>
      <c r="BE20" s="47"/>
      <c r="BF20" s="47"/>
      <c r="BG20" s="47"/>
      <c r="BH20" s="47"/>
      <c r="BI20" s="47"/>
      <c r="BJ20" s="47" t="s">
        <v>19</v>
      </c>
      <c r="BK20" s="47"/>
      <c r="BL20" s="47"/>
      <c r="BM20" s="47"/>
      <c r="BN20" s="47"/>
      <c r="BO20" s="47"/>
      <c r="BP20" s="47"/>
      <c r="BQ20" s="47"/>
      <c r="BR20" s="47" t="s">
        <v>18</v>
      </c>
      <c r="BS20" s="47"/>
      <c r="BT20" s="47"/>
      <c r="BU20" s="47"/>
      <c r="BV20" s="47"/>
      <c r="BW20" s="47"/>
      <c r="BX20" s="47"/>
      <c r="BY20" s="47"/>
      <c r="BZ20" s="47" t="s">
        <v>19</v>
      </c>
      <c r="CA20" s="47"/>
      <c r="CB20" s="47"/>
      <c r="CC20" s="47"/>
      <c r="CD20" s="47"/>
      <c r="CE20" s="47"/>
      <c r="CF20" s="47"/>
      <c r="CG20" s="47"/>
      <c r="CH20" s="32"/>
      <c r="CI20" s="33"/>
      <c r="CJ20" s="33"/>
      <c r="CK20" s="33"/>
      <c r="CL20" s="33"/>
      <c r="CM20" s="33"/>
      <c r="CN20" s="33"/>
      <c r="CO20" s="33"/>
      <c r="CP20" s="33"/>
      <c r="CQ20" s="33"/>
      <c r="CR20" s="33"/>
      <c r="CS20" s="33"/>
      <c r="CT20" s="33"/>
      <c r="CU20" s="33"/>
      <c r="CV20" s="33"/>
      <c r="CW20" s="33"/>
      <c r="CX20" s="33"/>
      <c r="CY20" s="33"/>
      <c r="CZ20" s="33"/>
      <c r="DA20" s="33"/>
      <c r="DB20" s="34"/>
      <c r="DC20" s="32"/>
      <c r="DD20" s="33"/>
      <c r="DE20" s="33"/>
      <c r="DF20" s="33"/>
      <c r="DG20" s="33"/>
      <c r="DH20" s="33"/>
      <c r="DI20" s="33"/>
      <c r="DJ20" s="33"/>
      <c r="DK20" s="33"/>
      <c r="DL20" s="33"/>
      <c r="DM20" s="33"/>
      <c r="DN20" s="33"/>
      <c r="DO20" s="33"/>
      <c r="DP20" s="33"/>
      <c r="DQ20" s="33"/>
      <c r="DR20" s="33"/>
      <c r="DS20" s="33"/>
      <c r="DT20" s="34"/>
      <c r="DU20" s="44"/>
      <c r="DV20" s="45"/>
      <c r="DW20" s="45"/>
      <c r="DX20" s="45"/>
      <c r="DY20" s="45"/>
      <c r="DZ20" s="45"/>
      <c r="EA20" s="45"/>
      <c r="EB20" s="45"/>
      <c r="EC20" s="45"/>
      <c r="ED20" s="46"/>
      <c r="EE20" s="44"/>
      <c r="EF20" s="45"/>
      <c r="EG20" s="45"/>
      <c r="EH20" s="45"/>
      <c r="EI20" s="45"/>
      <c r="EJ20" s="45"/>
      <c r="EK20" s="45"/>
      <c r="EL20" s="45"/>
      <c r="EM20" s="45"/>
      <c r="EN20" s="46"/>
      <c r="EO20" s="32"/>
      <c r="EP20" s="33"/>
      <c r="EQ20" s="33"/>
      <c r="ER20" s="33"/>
      <c r="ES20" s="33"/>
      <c r="ET20" s="33"/>
      <c r="EU20" s="33"/>
      <c r="EV20" s="33"/>
      <c r="EW20" s="33"/>
      <c r="EX20" s="33"/>
      <c r="EY20" s="33"/>
      <c r="EZ20" s="33"/>
      <c r="FA20" s="33"/>
      <c r="FB20" s="33"/>
      <c r="FC20" s="33"/>
      <c r="FD20" s="33"/>
      <c r="FE20" s="34"/>
    </row>
    <row r="21" spans="1:161" s="9" customFormat="1" ht="14.25" customHeight="1" x14ac:dyDescent="0.2">
      <c r="A21" s="23">
        <v>1</v>
      </c>
      <c r="B21" s="24"/>
      <c r="C21" s="24"/>
      <c r="D21" s="24"/>
      <c r="E21" s="24"/>
      <c r="F21" s="24"/>
      <c r="G21" s="24"/>
      <c r="H21" s="24"/>
      <c r="I21" s="24"/>
      <c r="J21" s="24"/>
      <c r="K21" s="24"/>
      <c r="L21" s="24"/>
      <c r="M21" s="24"/>
      <c r="N21" s="24"/>
      <c r="O21" s="24"/>
      <c r="P21" s="24"/>
      <c r="Q21" s="25"/>
      <c r="R21" s="23">
        <v>2</v>
      </c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5"/>
      <c r="AJ21" s="16">
        <v>3</v>
      </c>
      <c r="AK21" s="16"/>
      <c r="AL21" s="16"/>
      <c r="AM21" s="16"/>
      <c r="AN21" s="16"/>
      <c r="AO21" s="16"/>
      <c r="AP21" s="16"/>
      <c r="AQ21" s="16"/>
      <c r="AR21" s="16"/>
      <c r="AS21" s="16"/>
      <c r="AT21" s="16"/>
      <c r="AU21" s="16"/>
      <c r="AV21" s="16"/>
      <c r="AW21" s="16"/>
      <c r="AX21" s="16"/>
      <c r="AY21" s="16"/>
      <c r="AZ21" s="16"/>
      <c r="BA21" s="16"/>
      <c r="BB21" s="16">
        <v>4</v>
      </c>
      <c r="BC21" s="16"/>
      <c r="BD21" s="16"/>
      <c r="BE21" s="16"/>
      <c r="BF21" s="16"/>
      <c r="BG21" s="16"/>
      <c r="BH21" s="16"/>
      <c r="BI21" s="16"/>
      <c r="BJ21" s="16">
        <v>5</v>
      </c>
      <c r="BK21" s="16"/>
      <c r="BL21" s="16"/>
      <c r="BM21" s="16"/>
      <c r="BN21" s="16"/>
      <c r="BO21" s="16"/>
      <c r="BP21" s="16"/>
      <c r="BQ21" s="16"/>
      <c r="BR21" s="16">
        <v>6</v>
      </c>
      <c r="BS21" s="16"/>
      <c r="BT21" s="16"/>
      <c r="BU21" s="16"/>
      <c r="BV21" s="16"/>
      <c r="BW21" s="16"/>
      <c r="BX21" s="16"/>
      <c r="BY21" s="16"/>
      <c r="BZ21" s="16">
        <v>7</v>
      </c>
      <c r="CA21" s="16"/>
      <c r="CB21" s="16"/>
      <c r="CC21" s="16"/>
      <c r="CD21" s="16"/>
      <c r="CE21" s="16"/>
      <c r="CF21" s="16"/>
      <c r="CG21" s="16"/>
      <c r="CH21" s="16">
        <v>8</v>
      </c>
      <c r="CI21" s="16"/>
      <c r="CJ21" s="16"/>
      <c r="CK21" s="16"/>
      <c r="CL21" s="16"/>
      <c r="CM21" s="16"/>
      <c r="CN21" s="16"/>
      <c r="CO21" s="16"/>
      <c r="CP21" s="16"/>
      <c r="CQ21" s="16"/>
      <c r="CR21" s="16"/>
      <c r="CS21" s="16"/>
      <c r="CT21" s="16"/>
      <c r="CU21" s="16"/>
      <c r="CV21" s="16"/>
      <c r="CW21" s="16"/>
      <c r="CX21" s="16"/>
      <c r="CY21" s="16"/>
      <c r="CZ21" s="16"/>
      <c r="DA21" s="16"/>
      <c r="DB21" s="16"/>
      <c r="DC21" s="16">
        <v>9</v>
      </c>
      <c r="DD21" s="16"/>
      <c r="DE21" s="16"/>
      <c r="DF21" s="16"/>
      <c r="DG21" s="16"/>
      <c r="DH21" s="16"/>
      <c r="DI21" s="16"/>
      <c r="DJ21" s="16"/>
      <c r="DK21" s="16"/>
      <c r="DL21" s="16"/>
      <c r="DM21" s="16"/>
      <c r="DN21" s="16"/>
      <c r="DO21" s="16"/>
      <c r="DP21" s="16"/>
      <c r="DQ21" s="16"/>
      <c r="DR21" s="16"/>
      <c r="DS21" s="16"/>
      <c r="DT21" s="16"/>
      <c r="DU21" s="16">
        <v>10</v>
      </c>
      <c r="DV21" s="16"/>
      <c r="DW21" s="16"/>
      <c r="DX21" s="16"/>
      <c r="DY21" s="16"/>
      <c r="DZ21" s="16"/>
      <c r="EA21" s="16"/>
      <c r="EB21" s="16"/>
      <c r="EC21" s="16"/>
      <c r="ED21" s="16"/>
      <c r="EE21" s="16">
        <v>11</v>
      </c>
      <c r="EF21" s="16"/>
      <c r="EG21" s="16"/>
      <c r="EH21" s="16"/>
      <c r="EI21" s="16"/>
      <c r="EJ21" s="16"/>
      <c r="EK21" s="16"/>
      <c r="EL21" s="16"/>
      <c r="EM21" s="16"/>
      <c r="EN21" s="16"/>
      <c r="EO21" s="16">
        <v>12</v>
      </c>
      <c r="EP21" s="16"/>
      <c r="EQ21" s="16"/>
      <c r="ER21" s="16"/>
      <c r="ES21" s="16"/>
      <c r="ET21" s="16"/>
      <c r="EU21" s="16"/>
      <c r="EV21" s="16"/>
      <c r="EW21" s="16"/>
      <c r="EX21" s="16"/>
      <c r="EY21" s="16"/>
      <c r="EZ21" s="16"/>
      <c r="FA21" s="16"/>
      <c r="FB21" s="16"/>
      <c r="FC21" s="16"/>
      <c r="FD21" s="16"/>
      <c r="FE21" s="16"/>
    </row>
    <row r="22" spans="1:161" s="9" customFormat="1" ht="13.5" customHeight="1" x14ac:dyDescent="0.2">
      <c r="A22" s="10"/>
      <c r="B22" s="17" t="s">
        <v>11</v>
      </c>
      <c r="C22" s="17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  <c r="O22" s="17"/>
      <c r="P22" s="17"/>
      <c r="Q22" s="18"/>
      <c r="R22" s="10"/>
      <c r="S22" s="19" t="s">
        <v>12</v>
      </c>
      <c r="T22" s="19"/>
      <c r="U22" s="19"/>
      <c r="V22" s="19"/>
      <c r="W22" s="19"/>
      <c r="X22" s="19"/>
      <c r="Y22" s="19"/>
      <c r="Z22" s="19"/>
      <c r="AA22" s="19"/>
      <c r="AB22" s="19"/>
      <c r="AC22" s="19"/>
      <c r="AD22" s="19"/>
      <c r="AE22" s="19"/>
      <c r="AF22" s="19"/>
      <c r="AG22" s="19"/>
      <c r="AH22" s="19"/>
      <c r="AI22" s="20"/>
      <c r="AJ22" s="61">
        <v>2</v>
      </c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16"/>
      <c r="BC22" s="16"/>
      <c r="BD22" s="16"/>
      <c r="BE22" s="16"/>
      <c r="BF22" s="16"/>
      <c r="BG22" s="16"/>
      <c r="BH22" s="16"/>
      <c r="BI22" s="16"/>
      <c r="BJ22" s="16"/>
      <c r="BK22" s="16"/>
      <c r="BL22" s="16"/>
      <c r="BM22" s="16"/>
      <c r="BN22" s="16"/>
      <c r="BO22" s="16"/>
      <c r="BP22" s="16"/>
      <c r="BQ22" s="16"/>
      <c r="BR22" s="61">
        <v>16.3</v>
      </c>
      <c r="BS22" s="61"/>
      <c r="BT22" s="61"/>
      <c r="BU22" s="61"/>
      <c r="BV22" s="61"/>
      <c r="BW22" s="61"/>
      <c r="BX22" s="61"/>
      <c r="BY22" s="61"/>
      <c r="BZ22" s="61">
        <v>16.3</v>
      </c>
      <c r="CA22" s="61"/>
      <c r="CB22" s="61"/>
      <c r="CC22" s="61"/>
      <c r="CD22" s="61"/>
      <c r="CE22" s="61"/>
      <c r="CF22" s="61"/>
      <c r="CG22" s="61"/>
      <c r="CH22" s="61">
        <v>2</v>
      </c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>
        <v>16.3</v>
      </c>
      <c r="DD22" s="61"/>
      <c r="DE22" s="61"/>
      <c r="DF22" s="61"/>
      <c r="DG22" s="61"/>
      <c r="DH22" s="61"/>
      <c r="DI22" s="61"/>
      <c r="DJ22" s="61"/>
      <c r="DK22" s="61"/>
      <c r="DL22" s="61"/>
      <c r="DM22" s="61"/>
      <c r="DN22" s="61"/>
      <c r="DO22" s="61"/>
      <c r="DP22" s="61"/>
      <c r="DQ22" s="61"/>
      <c r="DR22" s="61"/>
      <c r="DS22" s="61"/>
      <c r="DT22" s="61"/>
      <c r="DU22" s="16">
        <v>3</v>
      </c>
      <c r="DV22" s="16"/>
      <c r="DW22" s="16"/>
      <c r="DX22" s="16"/>
      <c r="DY22" s="16"/>
      <c r="DZ22" s="16"/>
      <c r="EA22" s="16"/>
      <c r="EB22" s="16"/>
      <c r="EC22" s="16"/>
      <c r="ED22" s="16"/>
      <c r="EE22" s="61">
        <f>1270/744</f>
        <v>1.706989247311828</v>
      </c>
      <c r="EF22" s="61"/>
      <c r="EG22" s="61"/>
      <c r="EH22" s="61"/>
      <c r="EI22" s="61"/>
      <c r="EJ22" s="61"/>
      <c r="EK22" s="61"/>
      <c r="EL22" s="61"/>
      <c r="EM22" s="61"/>
      <c r="EN22" s="61"/>
      <c r="EO22" s="61">
        <f>AJ22+EE22</f>
        <v>3.706989247311828</v>
      </c>
      <c r="EP22" s="16"/>
      <c r="EQ22" s="16"/>
      <c r="ER22" s="16"/>
      <c r="ES22" s="16"/>
      <c r="ET22" s="16"/>
      <c r="EU22" s="16"/>
      <c r="EV22" s="16"/>
      <c r="EW22" s="16"/>
      <c r="EX22" s="16"/>
      <c r="EY22" s="16"/>
      <c r="EZ22" s="16"/>
      <c r="FA22" s="16"/>
      <c r="FB22" s="16"/>
      <c r="FC22" s="16"/>
      <c r="FD22" s="16"/>
      <c r="FE22" s="16"/>
    </row>
    <row r="23" spans="1:161" s="9" customFormat="1" ht="39.75" customHeight="1" x14ac:dyDescent="0.2">
      <c r="A23" s="10"/>
      <c r="B23" s="17" t="s">
        <v>33</v>
      </c>
      <c r="C23" s="17"/>
      <c r="D23" s="17"/>
      <c r="E23" s="17"/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8"/>
      <c r="R23" s="10"/>
      <c r="S23" s="19" t="s">
        <v>13</v>
      </c>
      <c r="T23" s="19"/>
      <c r="U23" s="19"/>
      <c r="V23" s="19"/>
      <c r="W23" s="19"/>
      <c r="X23" s="19"/>
      <c r="Y23" s="19"/>
      <c r="Z23" s="19"/>
      <c r="AA23" s="19"/>
      <c r="AB23" s="19"/>
      <c r="AC23" s="19"/>
      <c r="AD23" s="19"/>
      <c r="AE23" s="19"/>
      <c r="AF23" s="19"/>
      <c r="AG23" s="19"/>
      <c r="AH23" s="19"/>
      <c r="AI23" s="20"/>
      <c r="AJ23" s="61">
        <f>757/744</f>
        <v>1.01747311827957</v>
      </c>
      <c r="AK23" s="61"/>
      <c r="AL23" s="61"/>
      <c r="AM23" s="61"/>
      <c r="AN23" s="61"/>
      <c r="AO23" s="61"/>
      <c r="AP23" s="61"/>
      <c r="AQ23" s="61"/>
      <c r="AR23" s="61"/>
      <c r="AS23" s="61"/>
      <c r="AT23" s="61"/>
      <c r="AU23" s="61"/>
      <c r="AV23" s="61"/>
      <c r="AW23" s="61"/>
      <c r="AX23" s="61"/>
      <c r="AY23" s="61"/>
      <c r="AZ23" s="61"/>
      <c r="BA23" s="61"/>
      <c r="BB23" s="16"/>
      <c r="BC23" s="16"/>
      <c r="BD23" s="16"/>
      <c r="BE23" s="16"/>
      <c r="BF23" s="16"/>
      <c r="BG23" s="16"/>
      <c r="BH23" s="16"/>
      <c r="BI23" s="16"/>
      <c r="BJ23" s="16"/>
      <c r="BK23" s="16"/>
      <c r="BL23" s="16"/>
      <c r="BM23" s="16"/>
      <c r="BN23" s="16"/>
      <c r="BO23" s="16"/>
      <c r="BP23" s="16"/>
      <c r="BQ23" s="16"/>
      <c r="BR23" s="16"/>
      <c r="BS23" s="16"/>
      <c r="BT23" s="16"/>
      <c r="BU23" s="16"/>
      <c r="BV23" s="16"/>
      <c r="BW23" s="16"/>
      <c r="BX23" s="16"/>
      <c r="BY23" s="16"/>
      <c r="BZ23" s="16"/>
      <c r="CA23" s="16"/>
      <c r="CB23" s="16"/>
      <c r="CC23" s="16"/>
      <c r="CD23" s="16"/>
      <c r="CE23" s="16"/>
      <c r="CF23" s="16"/>
      <c r="CG23" s="16"/>
      <c r="CH23" s="16"/>
      <c r="CI23" s="16"/>
      <c r="CJ23" s="16"/>
      <c r="CK23" s="16"/>
      <c r="CL23" s="16"/>
      <c r="CM23" s="16"/>
      <c r="CN23" s="16"/>
      <c r="CO23" s="16"/>
      <c r="CP23" s="16"/>
      <c r="CQ23" s="16"/>
      <c r="CR23" s="16"/>
      <c r="CS23" s="16"/>
      <c r="CT23" s="16"/>
      <c r="CU23" s="16"/>
      <c r="CV23" s="16"/>
      <c r="CW23" s="16"/>
      <c r="CX23" s="16"/>
      <c r="CY23" s="16"/>
      <c r="CZ23" s="16"/>
      <c r="DA23" s="16"/>
      <c r="DB23" s="16"/>
      <c r="DC23" s="16"/>
      <c r="DD23" s="16"/>
      <c r="DE23" s="16"/>
      <c r="DF23" s="16"/>
      <c r="DG23" s="16"/>
      <c r="DH23" s="16"/>
      <c r="DI23" s="16"/>
      <c r="DJ23" s="16"/>
      <c r="DK23" s="16"/>
      <c r="DL23" s="16"/>
      <c r="DM23" s="16"/>
      <c r="DN23" s="16"/>
      <c r="DO23" s="16"/>
      <c r="DP23" s="16"/>
      <c r="DQ23" s="16"/>
      <c r="DR23" s="16"/>
      <c r="DS23" s="16"/>
      <c r="DT23" s="16"/>
      <c r="DU23" s="61">
        <v>0.9</v>
      </c>
      <c r="DV23" s="61"/>
      <c r="DW23" s="61"/>
      <c r="DX23" s="61"/>
      <c r="DY23" s="61"/>
      <c r="DZ23" s="61"/>
      <c r="EA23" s="61"/>
      <c r="EB23" s="61"/>
      <c r="EC23" s="61"/>
      <c r="ED23" s="61"/>
      <c r="EE23" s="61">
        <f>684/744</f>
        <v>0.91935483870967738</v>
      </c>
      <c r="EF23" s="61"/>
      <c r="EG23" s="61"/>
      <c r="EH23" s="61"/>
      <c r="EI23" s="61"/>
      <c r="EJ23" s="61"/>
      <c r="EK23" s="61"/>
      <c r="EL23" s="61"/>
      <c r="EM23" s="61"/>
      <c r="EN23" s="61"/>
      <c r="EO23" s="61">
        <f>AJ23+EE23</f>
        <v>1.9368279569892475</v>
      </c>
      <c r="EP23" s="61"/>
      <c r="EQ23" s="61"/>
      <c r="ER23" s="61"/>
      <c r="ES23" s="61"/>
      <c r="ET23" s="61"/>
      <c r="EU23" s="61"/>
      <c r="EV23" s="61"/>
      <c r="EW23" s="61"/>
      <c r="EX23" s="61"/>
      <c r="EY23" s="61"/>
      <c r="EZ23" s="61"/>
      <c r="FA23" s="61"/>
      <c r="FB23" s="61"/>
      <c r="FC23" s="61"/>
      <c r="FD23" s="61"/>
      <c r="FE23" s="61"/>
    </row>
    <row r="24" spans="1:161" s="9" customFormat="1" ht="39.75" customHeight="1" x14ac:dyDescent="0.2">
      <c r="A24" s="10"/>
      <c r="B24" s="17"/>
      <c r="C24" s="17"/>
      <c r="D24" s="17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8"/>
      <c r="R24" s="10"/>
      <c r="S24" s="19" t="s">
        <v>14</v>
      </c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  <c r="AE24" s="19"/>
      <c r="AF24" s="19"/>
      <c r="AG24" s="19"/>
      <c r="AH24" s="19"/>
      <c r="AI24" s="20"/>
      <c r="AJ24" s="16"/>
      <c r="AK24" s="16"/>
      <c r="AL24" s="16"/>
      <c r="AM24" s="16"/>
      <c r="AN24" s="16"/>
      <c r="AO24" s="16"/>
      <c r="AP24" s="16"/>
      <c r="AQ24" s="16"/>
      <c r="AR24" s="16"/>
      <c r="AS24" s="16"/>
      <c r="AT24" s="16"/>
      <c r="AU24" s="16"/>
      <c r="AV24" s="16"/>
      <c r="AW24" s="16"/>
      <c r="AX24" s="16"/>
      <c r="AY24" s="16"/>
      <c r="AZ24" s="16"/>
      <c r="BA24" s="16"/>
      <c r="BB24" s="16"/>
      <c r="BC24" s="16"/>
      <c r="BD24" s="16"/>
      <c r="BE24" s="16"/>
      <c r="BF24" s="16"/>
      <c r="BG24" s="16"/>
      <c r="BH24" s="16"/>
      <c r="BI24" s="16"/>
      <c r="BJ24" s="16"/>
      <c r="BK24" s="16"/>
      <c r="BL24" s="16"/>
      <c r="BM24" s="16"/>
      <c r="BN24" s="16"/>
      <c r="BO24" s="16"/>
      <c r="BP24" s="16"/>
      <c r="BQ24" s="16"/>
      <c r="BR24" s="16"/>
      <c r="BS24" s="16"/>
      <c r="BT24" s="16"/>
      <c r="BU24" s="16"/>
      <c r="BV24" s="16"/>
      <c r="BW24" s="16"/>
      <c r="BX24" s="16"/>
      <c r="BY24" s="16"/>
      <c r="BZ24" s="16"/>
      <c r="CA24" s="16"/>
      <c r="CB24" s="16"/>
      <c r="CC24" s="16"/>
      <c r="CD24" s="16"/>
      <c r="CE24" s="16"/>
      <c r="CF24" s="16"/>
      <c r="CG24" s="16"/>
      <c r="CH24" s="16"/>
      <c r="CI24" s="16"/>
      <c r="CJ24" s="16"/>
      <c r="CK24" s="16"/>
      <c r="CL24" s="16"/>
      <c r="CM24" s="16"/>
      <c r="CN24" s="16"/>
      <c r="CO24" s="16"/>
      <c r="CP24" s="16"/>
      <c r="CQ24" s="16"/>
      <c r="CR24" s="16"/>
      <c r="CS24" s="16"/>
      <c r="CT24" s="16"/>
      <c r="CU24" s="16"/>
      <c r="CV24" s="16"/>
      <c r="CW24" s="16"/>
      <c r="CX24" s="16"/>
      <c r="CY24" s="16"/>
      <c r="CZ24" s="16"/>
      <c r="DA24" s="16"/>
      <c r="DB24" s="16"/>
      <c r="DC24" s="16"/>
      <c r="DD24" s="16"/>
      <c r="DE24" s="16"/>
      <c r="DF24" s="16"/>
      <c r="DG24" s="16"/>
      <c r="DH24" s="16"/>
      <c r="DI24" s="16"/>
      <c r="DJ24" s="16"/>
      <c r="DK24" s="16"/>
      <c r="DL24" s="16"/>
      <c r="DM24" s="16"/>
      <c r="DN24" s="16"/>
      <c r="DO24" s="16"/>
      <c r="DP24" s="16"/>
      <c r="DQ24" s="16"/>
      <c r="DR24" s="16"/>
      <c r="DS24" s="16"/>
      <c r="DT24" s="16"/>
      <c r="DU24" s="16"/>
      <c r="DV24" s="16"/>
      <c r="DW24" s="16"/>
      <c r="DX24" s="16"/>
      <c r="DY24" s="16"/>
      <c r="DZ24" s="16"/>
      <c r="EA24" s="16"/>
      <c r="EB24" s="16"/>
      <c r="EC24" s="16"/>
      <c r="ED24" s="16"/>
      <c r="EE24" s="16"/>
      <c r="EF24" s="16"/>
      <c r="EG24" s="16"/>
      <c r="EH24" s="16"/>
      <c r="EI24" s="16"/>
      <c r="EJ24" s="16"/>
      <c r="EK24" s="16"/>
      <c r="EL24" s="16"/>
      <c r="EM24" s="16"/>
      <c r="EN24" s="16"/>
      <c r="EO24" s="16"/>
      <c r="EP24" s="16"/>
      <c r="EQ24" s="16"/>
      <c r="ER24" s="16"/>
      <c r="ES24" s="16"/>
      <c r="ET24" s="16"/>
      <c r="EU24" s="16"/>
      <c r="EV24" s="16"/>
      <c r="EW24" s="16"/>
      <c r="EX24" s="16"/>
      <c r="EY24" s="16"/>
      <c r="EZ24" s="16"/>
      <c r="FA24" s="16"/>
      <c r="FB24" s="16"/>
      <c r="FC24" s="16"/>
      <c r="FD24" s="16"/>
      <c r="FE24" s="16"/>
    </row>
    <row r="25" spans="1:161" s="9" customFormat="1" ht="53.25" customHeight="1" x14ac:dyDescent="0.2">
      <c r="A25" s="10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8"/>
      <c r="R25" s="10"/>
      <c r="S25" s="19" t="s">
        <v>25</v>
      </c>
      <c r="T25" s="19"/>
      <c r="U25" s="19"/>
      <c r="V25" s="19"/>
      <c r="W25" s="19"/>
      <c r="X25" s="19"/>
      <c r="Y25" s="19"/>
      <c r="Z25" s="19"/>
      <c r="AA25" s="19"/>
      <c r="AB25" s="19"/>
      <c r="AC25" s="19"/>
      <c r="AD25" s="19"/>
      <c r="AE25" s="19"/>
      <c r="AF25" s="19"/>
      <c r="AG25" s="19"/>
      <c r="AH25" s="19"/>
      <c r="AI25" s="20"/>
      <c r="AJ25" s="16"/>
      <c r="AK25" s="16"/>
      <c r="AL25" s="16"/>
      <c r="AM25" s="16"/>
      <c r="AN25" s="16"/>
      <c r="AO25" s="16"/>
      <c r="AP25" s="16"/>
      <c r="AQ25" s="16"/>
      <c r="AR25" s="16"/>
      <c r="AS25" s="16"/>
      <c r="AT25" s="16"/>
      <c r="AU25" s="16"/>
      <c r="AV25" s="16"/>
      <c r="AW25" s="16"/>
      <c r="AX25" s="16"/>
      <c r="AY25" s="16"/>
      <c r="AZ25" s="16"/>
      <c r="BA25" s="16"/>
      <c r="BB25" s="16"/>
      <c r="BC25" s="16"/>
      <c r="BD25" s="16"/>
      <c r="BE25" s="16"/>
      <c r="BF25" s="16"/>
      <c r="BG25" s="16"/>
      <c r="BH25" s="16"/>
      <c r="BI25" s="16"/>
      <c r="BJ25" s="16"/>
      <c r="BK25" s="16"/>
      <c r="BL25" s="16"/>
      <c r="BM25" s="16"/>
      <c r="BN25" s="16"/>
      <c r="BO25" s="16"/>
      <c r="BP25" s="16"/>
      <c r="BQ25" s="16"/>
      <c r="BR25" s="16"/>
      <c r="BS25" s="16"/>
      <c r="BT25" s="16"/>
      <c r="BU25" s="16"/>
      <c r="BV25" s="16"/>
      <c r="BW25" s="16"/>
      <c r="BX25" s="16"/>
      <c r="BY25" s="16"/>
      <c r="BZ25" s="16"/>
      <c r="CA25" s="16"/>
      <c r="CB25" s="16"/>
      <c r="CC25" s="16"/>
      <c r="CD25" s="16"/>
      <c r="CE25" s="16"/>
      <c r="CF25" s="16"/>
      <c r="CG25" s="16"/>
      <c r="CH25" s="16"/>
      <c r="CI25" s="16"/>
      <c r="CJ25" s="16"/>
      <c r="CK25" s="16"/>
      <c r="CL25" s="16"/>
      <c r="CM25" s="16"/>
      <c r="CN25" s="16"/>
      <c r="CO25" s="16"/>
      <c r="CP25" s="16"/>
      <c r="CQ25" s="16"/>
      <c r="CR25" s="16"/>
      <c r="CS25" s="16"/>
      <c r="CT25" s="16"/>
      <c r="CU25" s="16"/>
      <c r="CV25" s="16"/>
      <c r="CW25" s="16"/>
      <c r="CX25" s="16"/>
      <c r="CY25" s="16"/>
      <c r="CZ25" s="16"/>
      <c r="DA25" s="16"/>
      <c r="DB25" s="16"/>
      <c r="DC25" s="16"/>
      <c r="DD25" s="16"/>
      <c r="DE25" s="16"/>
      <c r="DF25" s="16"/>
      <c r="DG25" s="16"/>
      <c r="DH25" s="16"/>
      <c r="DI25" s="16"/>
      <c r="DJ25" s="16"/>
      <c r="DK25" s="16"/>
      <c r="DL25" s="16"/>
      <c r="DM25" s="16"/>
      <c r="DN25" s="16"/>
      <c r="DO25" s="16"/>
      <c r="DP25" s="16"/>
      <c r="DQ25" s="16"/>
      <c r="DR25" s="16"/>
      <c r="DS25" s="16"/>
      <c r="DT25" s="16"/>
      <c r="DU25" s="16"/>
      <c r="DV25" s="16"/>
      <c r="DW25" s="16"/>
      <c r="DX25" s="16"/>
      <c r="DY25" s="16"/>
      <c r="DZ25" s="16"/>
      <c r="EA25" s="16"/>
      <c r="EB25" s="16"/>
      <c r="EC25" s="16"/>
      <c r="ED25" s="16"/>
      <c r="EE25" s="16"/>
      <c r="EF25" s="16"/>
      <c r="EG25" s="16"/>
      <c r="EH25" s="16"/>
      <c r="EI25" s="16"/>
      <c r="EJ25" s="16"/>
      <c r="EK25" s="16"/>
      <c r="EL25" s="16"/>
      <c r="EM25" s="16"/>
      <c r="EN25" s="16"/>
      <c r="EO25" s="16"/>
      <c r="EP25" s="16"/>
      <c r="EQ25" s="16"/>
      <c r="ER25" s="16"/>
      <c r="ES25" s="16"/>
      <c r="ET25" s="16"/>
      <c r="EU25" s="16"/>
      <c r="EV25" s="16"/>
      <c r="EW25" s="16"/>
      <c r="EX25" s="16"/>
      <c r="EY25" s="16"/>
      <c r="EZ25" s="16"/>
      <c r="FA25" s="16"/>
      <c r="FB25" s="16"/>
      <c r="FC25" s="16"/>
      <c r="FD25" s="16"/>
      <c r="FE25" s="16"/>
    </row>
    <row r="26" spans="1:161" s="9" customFormat="1" ht="57" customHeight="1" x14ac:dyDescent="0.2">
      <c r="A26" s="10"/>
      <c r="B26" s="21" t="s">
        <v>26</v>
      </c>
      <c r="C26" s="21"/>
      <c r="D26" s="21"/>
      <c r="E26" s="21"/>
      <c r="F26" s="21"/>
      <c r="G26" s="21"/>
      <c r="H26" s="21"/>
      <c r="I26" s="21"/>
      <c r="J26" s="21"/>
      <c r="K26" s="21"/>
      <c r="L26" s="21"/>
      <c r="M26" s="21"/>
      <c r="N26" s="21"/>
      <c r="O26" s="21"/>
      <c r="P26" s="21"/>
      <c r="Q26" s="22"/>
      <c r="R26" s="10"/>
      <c r="S26" s="19" t="s">
        <v>12</v>
      </c>
      <c r="T26" s="19"/>
      <c r="U26" s="19"/>
      <c r="V26" s="19"/>
      <c r="W26" s="19"/>
      <c r="X26" s="19"/>
      <c r="Y26" s="19"/>
      <c r="Z26" s="19"/>
      <c r="AA26" s="19"/>
      <c r="AB26" s="19"/>
      <c r="AC26" s="19"/>
      <c r="AD26" s="19"/>
      <c r="AE26" s="19"/>
      <c r="AF26" s="19"/>
      <c r="AG26" s="19"/>
      <c r="AH26" s="19"/>
      <c r="AI26" s="20"/>
      <c r="AJ26" s="16"/>
      <c r="AK26" s="16"/>
      <c r="AL26" s="16"/>
      <c r="AM26" s="16"/>
      <c r="AN26" s="16"/>
      <c r="AO26" s="16"/>
      <c r="AP26" s="16"/>
      <c r="AQ26" s="16"/>
      <c r="AR26" s="16"/>
      <c r="AS26" s="16"/>
      <c r="AT26" s="16"/>
      <c r="AU26" s="16"/>
      <c r="AV26" s="16"/>
      <c r="AW26" s="16"/>
      <c r="AX26" s="16"/>
      <c r="AY26" s="16"/>
      <c r="AZ26" s="16"/>
      <c r="BA26" s="16"/>
      <c r="BB26" s="16"/>
      <c r="BC26" s="16"/>
      <c r="BD26" s="16"/>
      <c r="BE26" s="16"/>
      <c r="BF26" s="16"/>
      <c r="BG26" s="16"/>
      <c r="BH26" s="16"/>
      <c r="BI26" s="16"/>
      <c r="BJ26" s="16"/>
      <c r="BK26" s="16"/>
      <c r="BL26" s="16"/>
      <c r="BM26" s="16"/>
      <c r="BN26" s="16"/>
      <c r="BO26" s="16"/>
      <c r="BP26" s="16"/>
      <c r="BQ26" s="16"/>
      <c r="BR26" s="16"/>
      <c r="BS26" s="16"/>
      <c r="BT26" s="16"/>
      <c r="BU26" s="16"/>
      <c r="BV26" s="16"/>
      <c r="BW26" s="16"/>
      <c r="BX26" s="16"/>
      <c r="BY26" s="16"/>
      <c r="BZ26" s="16"/>
      <c r="CA26" s="16"/>
      <c r="CB26" s="16"/>
      <c r="CC26" s="16"/>
      <c r="CD26" s="16"/>
      <c r="CE26" s="16"/>
      <c r="CF26" s="16"/>
      <c r="CG26" s="16"/>
      <c r="CH26" s="16"/>
      <c r="CI26" s="16"/>
      <c r="CJ26" s="16"/>
      <c r="CK26" s="16"/>
      <c r="CL26" s="16"/>
      <c r="CM26" s="16"/>
      <c r="CN26" s="16"/>
      <c r="CO26" s="16"/>
      <c r="CP26" s="16"/>
      <c r="CQ26" s="16"/>
      <c r="CR26" s="16"/>
      <c r="CS26" s="16"/>
      <c r="CT26" s="16"/>
      <c r="CU26" s="16"/>
      <c r="CV26" s="16"/>
      <c r="CW26" s="16"/>
      <c r="CX26" s="16"/>
      <c r="CY26" s="16"/>
      <c r="CZ26" s="16"/>
      <c r="DA26" s="16"/>
      <c r="DB26" s="16"/>
      <c r="DC26" s="16"/>
      <c r="DD26" s="16"/>
      <c r="DE26" s="16"/>
      <c r="DF26" s="16"/>
      <c r="DG26" s="16"/>
      <c r="DH26" s="16"/>
      <c r="DI26" s="16"/>
      <c r="DJ26" s="16"/>
      <c r="DK26" s="16"/>
      <c r="DL26" s="16"/>
      <c r="DM26" s="16"/>
      <c r="DN26" s="16"/>
      <c r="DO26" s="16"/>
      <c r="DP26" s="16"/>
      <c r="DQ26" s="16"/>
      <c r="DR26" s="16"/>
      <c r="DS26" s="16"/>
      <c r="DT26" s="16"/>
      <c r="DU26" s="16"/>
      <c r="DV26" s="16"/>
      <c r="DW26" s="16"/>
      <c r="DX26" s="16"/>
      <c r="DY26" s="16"/>
      <c r="DZ26" s="16"/>
      <c r="EA26" s="16"/>
      <c r="EB26" s="16"/>
      <c r="EC26" s="16"/>
      <c r="ED26" s="16"/>
      <c r="EE26" s="16"/>
      <c r="EF26" s="16"/>
      <c r="EG26" s="16"/>
      <c r="EH26" s="16"/>
      <c r="EI26" s="16"/>
      <c r="EJ26" s="16"/>
      <c r="EK26" s="16"/>
      <c r="EL26" s="16"/>
      <c r="EM26" s="16"/>
      <c r="EN26" s="16"/>
      <c r="EO26" s="16"/>
      <c r="EP26" s="16"/>
      <c r="EQ26" s="16"/>
      <c r="ER26" s="16"/>
      <c r="ES26" s="16"/>
      <c r="ET26" s="16"/>
      <c r="EU26" s="16"/>
      <c r="EV26" s="16"/>
      <c r="EW26" s="16"/>
      <c r="EX26" s="16"/>
      <c r="EY26" s="16"/>
      <c r="EZ26" s="16"/>
      <c r="FA26" s="16"/>
      <c r="FB26" s="16"/>
      <c r="FC26" s="16"/>
      <c r="FD26" s="16"/>
      <c r="FE26" s="16"/>
    </row>
    <row r="27" spans="1:161" s="9" customFormat="1" ht="39.75" customHeight="1" x14ac:dyDescent="0.2">
      <c r="A27" s="10"/>
      <c r="B27" s="17"/>
      <c r="C27" s="17"/>
      <c r="D27" s="17"/>
      <c r="E27" s="17"/>
      <c r="F27" s="17"/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8"/>
      <c r="R27" s="10"/>
      <c r="S27" s="19" t="s">
        <v>13</v>
      </c>
      <c r="T27" s="19"/>
      <c r="U27" s="19"/>
      <c r="V27" s="19"/>
      <c r="W27" s="19"/>
      <c r="X27" s="19"/>
      <c r="Y27" s="19"/>
      <c r="Z27" s="19"/>
      <c r="AA27" s="19"/>
      <c r="AB27" s="19"/>
      <c r="AC27" s="19"/>
      <c r="AD27" s="19"/>
      <c r="AE27" s="19"/>
      <c r="AF27" s="19"/>
      <c r="AG27" s="19"/>
      <c r="AH27" s="19"/>
      <c r="AI27" s="20"/>
      <c r="AJ27" s="16"/>
      <c r="AK27" s="16"/>
      <c r="AL27" s="16"/>
      <c r="AM27" s="16"/>
      <c r="AN27" s="16"/>
      <c r="AO27" s="16"/>
      <c r="AP27" s="16"/>
      <c r="AQ27" s="16"/>
      <c r="AR27" s="16"/>
      <c r="AS27" s="16"/>
      <c r="AT27" s="16"/>
      <c r="AU27" s="16"/>
      <c r="AV27" s="16"/>
      <c r="AW27" s="16"/>
      <c r="AX27" s="16"/>
      <c r="AY27" s="16"/>
      <c r="AZ27" s="16"/>
      <c r="BA27" s="16"/>
      <c r="BB27" s="16"/>
      <c r="BC27" s="16"/>
      <c r="BD27" s="16"/>
      <c r="BE27" s="16"/>
      <c r="BF27" s="16"/>
      <c r="BG27" s="16"/>
      <c r="BH27" s="16"/>
      <c r="BI27" s="16"/>
      <c r="BJ27" s="16"/>
      <c r="BK27" s="16"/>
      <c r="BL27" s="16"/>
      <c r="BM27" s="16"/>
      <c r="BN27" s="16"/>
      <c r="BO27" s="16"/>
      <c r="BP27" s="16"/>
      <c r="BQ27" s="16"/>
      <c r="BR27" s="16"/>
      <c r="BS27" s="16"/>
      <c r="BT27" s="16"/>
      <c r="BU27" s="16"/>
      <c r="BV27" s="16"/>
      <c r="BW27" s="16"/>
      <c r="BX27" s="16"/>
      <c r="BY27" s="16"/>
      <c r="BZ27" s="16"/>
      <c r="CA27" s="16"/>
      <c r="CB27" s="16"/>
      <c r="CC27" s="16"/>
      <c r="CD27" s="16"/>
      <c r="CE27" s="16"/>
      <c r="CF27" s="16"/>
      <c r="CG27" s="16"/>
      <c r="CH27" s="16"/>
      <c r="CI27" s="16"/>
      <c r="CJ27" s="16"/>
      <c r="CK27" s="16"/>
      <c r="CL27" s="16"/>
      <c r="CM27" s="16"/>
      <c r="CN27" s="16"/>
      <c r="CO27" s="16"/>
      <c r="CP27" s="16"/>
      <c r="CQ27" s="16"/>
      <c r="CR27" s="16"/>
      <c r="CS27" s="16"/>
      <c r="CT27" s="16"/>
      <c r="CU27" s="16"/>
      <c r="CV27" s="16"/>
      <c r="CW27" s="16"/>
      <c r="CX27" s="16"/>
      <c r="CY27" s="16"/>
      <c r="CZ27" s="16"/>
      <c r="DA27" s="16"/>
      <c r="DB27" s="16"/>
      <c r="DC27" s="16"/>
      <c r="DD27" s="16"/>
      <c r="DE27" s="16"/>
      <c r="DF27" s="16"/>
      <c r="DG27" s="16"/>
      <c r="DH27" s="16"/>
      <c r="DI27" s="16"/>
      <c r="DJ27" s="16"/>
      <c r="DK27" s="16"/>
      <c r="DL27" s="16"/>
      <c r="DM27" s="16"/>
      <c r="DN27" s="16"/>
      <c r="DO27" s="16"/>
      <c r="DP27" s="16"/>
      <c r="DQ27" s="16"/>
      <c r="DR27" s="16"/>
      <c r="DS27" s="16"/>
      <c r="DT27" s="16"/>
      <c r="DU27" s="16"/>
      <c r="DV27" s="16"/>
      <c r="DW27" s="16"/>
      <c r="DX27" s="16"/>
      <c r="DY27" s="16"/>
      <c r="DZ27" s="16"/>
      <c r="EA27" s="16"/>
      <c r="EB27" s="16"/>
      <c r="EC27" s="16"/>
      <c r="ED27" s="16"/>
      <c r="EE27" s="16"/>
      <c r="EF27" s="16"/>
      <c r="EG27" s="16"/>
      <c r="EH27" s="16"/>
      <c r="EI27" s="16"/>
      <c r="EJ27" s="16"/>
      <c r="EK27" s="16"/>
      <c r="EL27" s="16"/>
      <c r="EM27" s="16"/>
      <c r="EN27" s="16"/>
      <c r="EO27" s="16"/>
      <c r="EP27" s="16"/>
      <c r="EQ27" s="16"/>
      <c r="ER27" s="16"/>
      <c r="ES27" s="16"/>
      <c r="ET27" s="16"/>
      <c r="EU27" s="16"/>
      <c r="EV27" s="16"/>
      <c r="EW27" s="16"/>
      <c r="EX27" s="16"/>
      <c r="EY27" s="16"/>
      <c r="EZ27" s="16"/>
      <c r="FA27" s="16"/>
      <c r="FB27" s="16"/>
      <c r="FC27" s="16"/>
      <c r="FD27" s="16"/>
      <c r="FE27" s="16"/>
    </row>
    <row r="28" spans="1:161" s="9" customFormat="1" ht="39.75" customHeight="1" x14ac:dyDescent="0.2">
      <c r="A28" s="10"/>
      <c r="B28" s="17"/>
      <c r="C28" s="17"/>
      <c r="D28" s="17"/>
      <c r="E28" s="17"/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8"/>
      <c r="R28" s="10"/>
      <c r="S28" s="19" t="s">
        <v>14</v>
      </c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20"/>
      <c r="AJ28" s="16"/>
      <c r="AK28" s="16"/>
      <c r="AL28" s="16"/>
      <c r="AM28" s="16"/>
      <c r="AN28" s="16"/>
      <c r="AO28" s="16"/>
      <c r="AP28" s="16"/>
      <c r="AQ28" s="16"/>
      <c r="AR28" s="16"/>
      <c r="AS28" s="16"/>
      <c r="AT28" s="16"/>
      <c r="AU28" s="16"/>
      <c r="AV28" s="16"/>
      <c r="AW28" s="16"/>
      <c r="AX28" s="16"/>
      <c r="AY28" s="16"/>
      <c r="AZ28" s="16"/>
      <c r="BA28" s="16"/>
      <c r="BB28" s="16"/>
      <c r="BC28" s="16"/>
      <c r="BD28" s="16"/>
      <c r="BE28" s="16"/>
      <c r="BF28" s="16"/>
      <c r="BG28" s="16"/>
      <c r="BH28" s="16"/>
      <c r="BI28" s="16"/>
      <c r="BJ28" s="16"/>
      <c r="BK28" s="16"/>
      <c r="BL28" s="16"/>
      <c r="BM28" s="16"/>
      <c r="BN28" s="16"/>
      <c r="BO28" s="16"/>
      <c r="BP28" s="16"/>
      <c r="BQ28" s="16"/>
      <c r="BR28" s="16"/>
      <c r="BS28" s="16"/>
      <c r="BT28" s="16"/>
      <c r="BU28" s="16"/>
      <c r="BV28" s="16"/>
      <c r="BW28" s="16"/>
      <c r="BX28" s="16"/>
      <c r="BY28" s="16"/>
      <c r="BZ28" s="16"/>
      <c r="CA28" s="16"/>
      <c r="CB28" s="16"/>
      <c r="CC28" s="16"/>
      <c r="CD28" s="16"/>
      <c r="CE28" s="16"/>
      <c r="CF28" s="16"/>
      <c r="CG28" s="16"/>
      <c r="CH28" s="16"/>
      <c r="CI28" s="16"/>
      <c r="CJ28" s="16"/>
      <c r="CK28" s="16"/>
      <c r="CL28" s="16"/>
      <c r="CM28" s="16"/>
      <c r="CN28" s="16"/>
      <c r="CO28" s="16"/>
      <c r="CP28" s="16"/>
      <c r="CQ28" s="16"/>
      <c r="CR28" s="16"/>
      <c r="CS28" s="16"/>
      <c r="CT28" s="16"/>
      <c r="CU28" s="16"/>
      <c r="CV28" s="16"/>
      <c r="CW28" s="16"/>
      <c r="CX28" s="16"/>
      <c r="CY28" s="16"/>
      <c r="CZ28" s="16"/>
      <c r="DA28" s="16"/>
      <c r="DB28" s="16"/>
      <c r="DC28" s="16"/>
      <c r="DD28" s="16"/>
      <c r="DE28" s="16"/>
      <c r="DF28" s="16"/>
      <c r="DG28" s="16"/>
      <c r="DH28" s="16"/>
      <c r="DI28" s="16"/>
      <c r="DJ28" s="16"/>
      <c r="DK28" s="16"/>
      <c r="DL28" s="16"/>
      <c r="DM28" s="16"/>
      <c r="DN28" s="16"/>
      <c r="DO28" s="16"/>
      <c r="DP28" s="16"/>
      <c r="DQ28" s="16"/>
      <c r="DR28" s="16"/>
      <c r="DS28" s="16"/>
      <c r="DT28" s="16"/>
      <c r="DU28" s="16"/>
      <c r="DV28" s="16"/>
      <c r="DW28" s="16"/>
      <c r="DX28" s="16"/>
      <c r="DY28" s="16"/>
      <c r="DZ28" s="16"/>
      <c r="EA28" s="16"/>
      <c r="EB28" s="16"/>
      <c r="EC28" s="16"/>
      <c r="ED28" s="16"/>
      <c r="EE28" s="16"/>
      <c r="EF28" s="16"/>
      <c r="EG28" s="16"/>
      <c r="EH28" s="16"/>
      <c r="EI28" s="16"/>
      <c r="EJ28" s="16"/>
      <c r="EK28" s="16"/>
      <c r="EL28" s="16"/>
      <c r="EM28" s="16"/>
      <c r="EN28" s="16"/>
      <c r="EO28" s="16"/>
      <c r="EP28" s="16"/>
      <c r="EQ28" s="16"/>
      <c r="ER28" s="16"/>
      <c r="ES28" s="16"/>
      <c r="ET28" s="16"/>
      <c r="EU28" s="16"/>
      <c r="EV28" s="16"/>
      <c r="EW28" s="16"/>
      <c r="EX28" s="16"/>
      <c r="EY28" s="16"/>
      <c r="EZ28" s="16"/>
      <c r="FA28" s="16"/>
      <c r="FB28" s="16"/>
      <c r="FC28" s="16"/>
      <c r="FD28" s="16"/>
      <c r="FE28" s="16"/>
    </row>
    <row r="29" spans="1:161" s="9" customFormat="1" ht="53.25" customHeight="1" x14ac:dyDescent="0.2">
      <c r="A29" s="10"/>
      <c r="B29" s="17"/>
      <c r="C29" s="17"/>
      <c r="D29" s="17"/>
      <c r="E29" s="17"/>
      <c r="F29" s="17"/>
      <c r="G29" s="17"/>
      <c r="H29" s="17"/>
      <c r="I29" s="17"/>
      <c r="J29" s="17"/>
      <c r="K29" s="17"/>
      <c r="L29" s="17"/>
      <c r="M29" s="17"/>
      <c r="N29" s="17"/>
      <c r="O29" s="17"/>
      <c r="P29" s="17"/>
      <c r="Q29" s="18"/>
      <c r="R29" s="10"/>
      <c r="S29" s="19" t="s">
        <v>25</v>
      </c>
      <c r="T29" s="19"/>
      <c r="U29" s="19"/>
      <c r="V29" s="19"/>
      <c r="W29" s="19"/>
      <c r="X29" s="19"/>
      <c r="Y29" s="19"/>
      <c r="Z29" s="19"/>
      <c r="AA29" s="19"/>
      <c r="AB29" s="19"/>
      <c r="AC29" s="19"/>
      <c r="AD29" s="19"/>
      <c r="AE29" s="19"/>
      <c r="AF29" s="19"/>
      <c r="AG29" s="19"/>
      <c r="AH29" s="19"/>
      <c r="AI29" s="20"/>
      <c r="AJ29" s="16"/>
      <c r="AK29" s="16"/>
      <c r="AL29" s="16"/>
      <c r="AM29" s="16"/>
      <c r="AN29" s="16"/>
      <c r="AO29" s="16"/>
      <c r="AP29" s="16"/>
      <c r="AQ29" s="16"/>
      <c r="AR29" s="16"/>
      <c r="AS29" s="16"/>
      <c r="AT29" s="16"/>
      <c r="AU29" s="16"/>
      <c r="AV29" s="16"/>
      <c r="AW29" s="16"/>
      <c r="AX29" s="16"/>
      <c r="AY29" s="16"/>
      <c r="AZ29" s="16"/>
      <c r="BA29" s="16"/>
      <c r="BB29" s="16"/>
      <c r="BC29" s="16"/>
      <c r="BD29" s="16"/>
      <c r="BE29" s="16"/>
      <c r="BF29" s="16"/>
      <c r="BG29" s="16"/>
      <c r="BH29" s="16"/>
      <c r="BI29" s="16"/>
      <c r="BJ29" s="16"/>
      <c r="BK29" s="16"/>
      <c r="BL29" s="16"/>
      <c r="BM29" s="16"/>
      <c r="BN29" s="16"/>
      <c r="BO29" s="16"/>
      <c r="BP29" s="16"/>
      <c r="BQ29" s="16"/>
      <c r="BR29" s="16"/>
      <c r="BS29" s="16"/>
      <c r="BT29" s="16"/>
      <c r="BU29" s="16"/>
      <c r="BV29" s="16"/>
      <c r="BW29" s="16"/>
      <c r="BX29" s="16"/>
      <c r="BY29" s="16"/>
      <c r="BZ29" s="16"/>
      <c r="CA29" s="16"/>
      <c r="CB29" s="16"/>
      <c r="CC29" s="16"/>
      <c r="CD29" s="16"/>
      <c r="CE29" s="16"/>
      <c r="CF29" s="16"/>
      <c r="CG29" s="16"/>
      <c r="CH29" s="16"/>
      <c r="CI29" s="16"/>
      <c r="CJ29" s="16"/>
      <c r="CK29" s="16"/>
      <c r="CL29" s="16"/>
      <c r="CM29" s="16"/>
      <c r="CN29" s="16"/>
      <c r="CO29" s="16"/>
      <c r="CP29" s="16"/>
      <c r="CQ29" s="16"/>
      <c r="CR29" s="16"/>
      <c r="CS29" s="16"/>
      <c r="CT29" s="16"/>
      <c r="CU29" s="16"/>
      <c r="CV29" s="16"/>
      <c r="CW29" s="16"/>
      <c r="CX29" s="16"/>
      <c r="CY29" s="16"/>
      <c r="CZ29" s="16"/>
      <c r="DA29" s="16"/>
      <c r="DB29" s="16"/>
      <c r="DC29" s="16"/>
      <c r="DD29" s="16"/>
      <c r="DE29" s="16"/>
      <c r="DF29" s="16"/>
      <c r="DG29" s="16"/>
      <c r="DH29" s="16"/>
      <c r="DI29" s="16"/>
      <c r="DJ29" s="16"/>
      <c r="DK29" s="16"/>
      <c r="DL29" s="16"/>
      <c r="DM29" s="16"/>
      <c r="DN29" s="16"/>
      <c r="DO29" s="16"/>
      <c r="DP29" s="16"/>
      <c r="DQ29" s="16"/>
      <c r="DR29" s="16"/>
      <c r="DS29" s="16"/>
      <c r="DT29" s="16"/>
      <c r="DU29" s="16"/>
      <c r="DV29" s="16"/>
      <c r="DW29" s="16"/>
      <c r="DX29" s="16"/>
      <c r="DY29" s="16"/>
      <c r="DZ29" s="16"/>
      <c r="EA29" s="16"/>
      <c r="EB29" s="16"/>
      <c r="EC29" s="16"/>
      <c r="ED29" s="16"/>
      <c r="EE29" s="16"/>
      <c r="EF29" s="16"/>
      <c r="EG29" s="16"/>
      <c r="EH29" s="16"/>
      <c r="EI29" s="16"/>
      <c r="EJ29" s="16"/>
      <c r="EK29" s="16"/>
      <c r="EL29" s="16"/>
      <c r="EM29" s="16"/>
      <c r="EN29" s="16"/>
      <c r="EO29" s="16"/>
      <c r="EP29" s="16"/>
      <c r="EQ29" s="16"/>
      <c r="ER29" s="16"/>
      <c r="ES29" s="16"/>
      <c r="ET29" s="16"/>
      <c r="EU29" s="16"/>
      <c r="EV29" s="16"/>
      <c r="EW29" s="16"/>
      <c r="EX29" s="16"/>
      <c r="EY29" s="16"/>
      <c r="EZ29" s="16"/>
      <c r="FA29" s="16"/>
      <c r="FB29" s="16"/>
      <c r="FC29" s="16"/>
      <c r="FD29" s="16"/>
      <c r="FE29" s="16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4" t="s">
        <v>27</v>
      </c>
      <c r="B32" s="15"/>
      <c r="C32" s="15"/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/>
      <c r="BA32" s="15"/>
      <c r="BB32" s="15"/>
      <c r="BC32" s="15"/>
      <c r="BD32" s="15"/>
      <c r="BE32" s="15"/>
      <c r="BF32" s="15"/>
      <c r="BG32" s="15"/>
      <c r="BH32" s="15"/>
      <c r="BI32" s="15"/>
      <c r="BJ32" s="15"/>
      <c r="BK32" s="15"/>
      <c r="BL32" s="15"/>
      <c r="BM32" s="15"/>
      <c r="BN32" s="15"/>
      <c r="BO32" s="15"/>
      <c r="BP32" s="15"/>
      <c r="BQ32" s="15"/>
      <c r="BR32" s="15"/>
      <c r="BS32" s="15"/>
      <c r="BT32" s="15"/>
      <c r="BU32" s="15"/>
      <c r="BV32" s="15"/>
      <c r="BW32" s="15"/>
      <c r="BX32" s="15"/>
      <c r="BY32" s="15"/>
      <c r="BZ32" s="15"/>
      <c r="CA32" s="15"/>
      <c r="CB32" s="15"/>
      <c r="CC32" s="15"/>
      <c r="CD32" s="15"/>
      <c r="CE32" s="15"/>
      <c r="CF32" s="15"/>
      <c r="CG32" s="15"/>
      <c r="CH32" s="15"/>
      <c r="CI32" s="15"/>
      <c r="CJ32" s="15"/>
      <c r="CK32" s="15"/>
      <c r="CL32" s="15"/>
      <c r="CM32" s="15"/>
      <c r="CN32" s="15"/>
      <c r="CO32" s="15"/>
      <c r="CP32" s="15"/>
      <c r="CQ32" s="15"/>
      <c r="CR32" s="15"/>
      <c r="CS32" s="15"/>
      <c r="CT32" s="15"/>
      <c r="CU32" s="15"/>
      <c r="CV32" s="15"/>
      <c r="CW32" s="15"/>
      <c r="CX32" s="15"/>
      <c r="CY32" s="15"/>
      <c r="CZ32" s="15"/>
      <c r="DA32" s="15"/>
      <c r="DB32" s="15"/>
      <c r="DC32" s="15"/>
      <c r="DD32" s="15"/>
      <c r="DE32" s="15"/>
      <c r="DF32" s="15"/>
      <c r="DG32" s="15"/>
      <c r="DH32" s="15"/>
      <c r="DI32" s="15"/>
      <c r="DJ32" s="15"/>
      <c r="DK32" s="15"/>
      <c r="DL32" s="15"/>
      <c r="DM32" s="15"/>
      <c r="DN32" s="15"/>
      <c r="DO32" s="15"/>
      <c r="DP32" s="15"/>
      <c r="DQ32" s="15"/>
      <c r="DR32" s="15"/>
      <c r="DS32" s="15"/>
      <c r="DT32" s="15"/>
      <c r="DU32" s="15"/>
      <c r="DV32" s="15"/>
      <c r="DW32" s="15"/>
      <c r="DX32" s="15"/>
      <c r="DY32" s="15"/>
      <c r="DZ32" s="15"/>
      <c r="EA32" s="15"/>
      <c r="EB32" s="15"/>
      <c r="EC32" s="15"/>
      <c r="ED32" s="15"/>
      <c r="EE32" s="15"/>
      <c r="EF32" s="15"/>
      <c r="EG32" s="15"/>
      <c r="EH32" s="15"/>
      <c r="EI32" s="15"/>
      <c r="EJ32" s="15"/>
      <c r="EK32" s="15"/>
      <c r="EL32" s="15"/>
      <c r="EM32" s="15"/>
      <c r="EN32" s="15"/>
      <c r="EO32" s="15"/>
      <c r="EP32" s="15"/>
      <c r="EQ32" s="15"/>
      <c r="ER32" s="15"/>
      <c r="ES32" s="15"/>
      <c r="ET32" s="15"/>
      <c r="EU32" s="15"/>
      <c r="EV32" s="15"/>
      <c r="EW32" s="15"/>
      <c r="EX32" s="15"/>
      <c r="EY32" s="15"/>
      <c r="EZ32" s="15"/>
      <c r="FA32" s="15"/>
      <c r="FB32" s="15"/>
      <c r="FC32" s="15"/>
      <c r="FD32" s="15"/>
      <c r="FE32" s="15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view="pageBreakPreview" zoomScaleNormal="100" workbookViewId="0">
      <selection activeCell="CH24" sqref="CH24:DB24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58" t="s">
        <v>7</v>
      </c>
      <c r="B6" s="58"/>
      <c r="C6" s="58"/>
      <c r="D6" s="58"/>
      <c r="E6" s="58"/>
      <c r="F6" s="58"/>
      <c r="G6" s="58"/>
      <c r="H6" s="58"/>
      <c r="I6" s="58"/>
      <c r="J6" s="58"/>
      <c r="K6" s="58"/>
      <c r="L6" s="58"/>
      <c r="M6" s="58"/>
      <c r="N6" s="58"/>
      <c r="O6" s="58"/>
      <c r="P6" s="58"/>
      <c r="Q6" s="58"/>
      <c r="R6" s="58"/>
      <c r="S6" s="58"/>
      <c r="T6" s="58"/>
      <c r="U6" s="58"/>
      <c r="V6" s="58"/>
      <c r="W6" s="58"/>
      <c r="X6" s="58"/>
      <c r="Y6" s="58"/>
      <c r="Z6" s="58"/>
      <c r="AA6" s="58"/>
      <c r="AB6" s="58"/>
      <c r="AC6" s="58"/>
      <c r="AD6" s="58"/>
      <c r="AE6" s="58"/>
      <c r="AF6" s="58"/>
      <c r="AG6" s="58"/>
      <c r="AH6" s="58"/>
      <c r="AI6" s="58"/>
      <c r="AJ6" s="58"/>
      <c r="AK6" s="58"/>
      <c r="AL6" s="58"/>
      <c r="AM6" s="58"/>
      <c r="AN6" s="58"/>
      <c r="AO6" s="58"/>
      <c r="AP6" s="58"/>
      <c r="AQ6" s="58"/>
      <c r="AR6" s="58"/>
      <c r="AS6" s="58"/>
      <c r="AT6" s="58"/>
      <c r="AU6" s="58"/>
      <c r="AV6" s="58"/>
      <c r="AW6" s="58"/>
      <c r="AX6" s="58"/>
      <c r="AY6" s="58"/>
      <c r="AZ6" s="58"/>
      <c r="BA6" s="58"/>
      <c r="BB6" s="58"/>
      <c r="BC6" s="58"/>
      <c r="BD6" s="58"/>
      <c r="BE6" s="58"/>
      <c r="BF6" s="58"/>
      <c r="BG6" s="58"/>
      <c r="BH6" s="58"/>
      <c r="BI6" s="58"/>
      <c r="BJ6" s="58"/>
      <c r="BK6" s="58"/>
      <c r="BL6" s="58"/>
      <c r="BM6" s="58"/>
      <c r="BN6" s="58"/>
      <c r="BO6" s="58"/>
      <c r="BP6" s="58"/>
      <c r="BQ6" s="58"/>
      <c r="BR6" s="58"/>
      <c r="BS6" s="58"/>
      <c r="BT6" s="58"/>
      <c r="BU6" s="58"/>
      <c r="BV6" s="58"/>
      <c r="BW6" s="58"/>
      <c r="BX6" s="58"/>
      <c r="BY6" s="58"/>
      <c r="BZ6" s="58"/>
      <c r="CA6" s="58"/>
      <c r="CB6" s="58"/>
      <c r="CC6" s="58"/>
      <c r="CD6" s="58"/>
      <c r="CE6" s="58"/>
      <c r="CF6" s="58"/>
      <c r="CG6" s="58"/>
      <c r="CH6" s="58"/>
      <c r="CI6" s="58"/>
      <c r="CJ6" s="58"/>
      <c r="CK6" s="58"/>
      <c r="CL6" s="58"/>
      <c r="CM6" s="58"/>
      <c r="CN6" s="58"/>
      <c r="CO6" s="58"/>
      <c r="CP6" s="58"/>
      <c r="CQ6" s="58"/>
      <c r="CR6" s="58"/>
      <c r="CS6" s="58"/>
      <c r="CT6" s="58"/>
      <c r="CU6" s="58"/>
      <c r="CV6" s="58"/>
      <c r="CW6" s="58"/>
      <c r="CX6" s="58"/>
      <c r="CY6" s="58"/>
      <c r="CZ6" s="58"/>
      <c r="DA6" s="58"/>
      <c r="DB6" s="58"/>
      <c r="DC6" s="58"/>
      <c r="DD6" s="58"/>
      <c r="DE6" s="58"/>
      <c r="DF6" s="58"/>
      <c r="DG6" s="58"/>
      <c r="DH6" s="58"/>
      <c r="DI6" s="58"/>
      <c r="DJ6" s="58"/>
      <c r="DK6" s="58"/>
      <c r="DL6" s="58"/>
      <c r="DM6" s="58"/>
      <c r="DN6" s="58"/>
      <c r="DO6" s="58"/>
      <c r="DP6" s="58"/>
      <c r="DQ6" s="58"/>
      <c r="DR6" s="58"/>
      <c r="DS6" s="58"/>
      <c r="DT6" s="58"/>
      <c r="DU6" s="58"/>
      <c r="DV6" s="58"/>
      <c r="DW6" s="58"/>
      <c r="DX6" s="58"/>
      <c r="DY6" s="58"/>
      <c r="DZ6" s="58"/>
      <c r="EA6" s="58"/>
      <c r="EB6" s="58"/>
      <c r="EC6" s="58"/>
      <c r="ED6" s="58"/>
      <c r="EE6" s="58"/>
      <c r="EF6" s="58"/>
      <c r="EG6" s="58"/>
      <c r="EH6" s="58"/>
      <c r="EI6" s="58"/>
      <c r="EJ6" s="58"/>
      <c r="EK6" s="58"/>
      <c r="EL6" s="58"/>
      <c r="EM6" s="58"/>
      <c r="EN6" s="58"/>
      <c r="EO6" s="58"/>
      <c r="EP6" s="58"/>
      <c r="EQ6" s="58"/>
      <c r="ER6" s="58"/>
      <c r="ES6" s="58"/>
      <c r="ET6" s="58"/>
      <c r="EU6" s="58"/>
      <c r="EV6" s="58"/>
      <c r="EW6" s="58"/>
      <c r="EX6" s="58"/>
      <c r="EY6" s="58"/>
      <c r="EZ6" s="58"/>
      <c r="FA6" s="58"/>
      <c r="FB6" s="58"/>
      <c r="FC6" s="58"/>
      <c r="FD6" s="58"/>
      <c r="FE6" s="58"/>
    </row>
    <row r="7" spans="1:161" s="2" customFormat="1" ht="15.75" customHeight="1" x14ac:dyDescent="0.25">
      <c r="A7" s="58" t="s">
        <v>8</v>
      </c>
      <c r="B7" s="58"/>
      <c r="C7" s="58"/>
      <c r="D7" s="58"/>
      <c r="E7" s="58"/>
      <c r="F7" s="58"/>
      <c r="G7" s="58"/>
      <c r="H7" s="58"/>
      <c r="I7" s="58"/>
      <c r="J7" s="58"/>
      <c r="K7" s="58"/>
      <c r="L7" s="58"/>
      <c r="M7" s="58"/>
      <c r="N7" s="58"/>
      <c r="O7" s="58"/>
      <c r="P7" s="58"/>
      <c r="Q7" s="58"/>
      <c r="R7" s="58"/>
      <c r="S7" s="58"/>
      <c r="T7" s="58"/>
      <c r="U7" s="58"/>
      <c r="V7" s="58"/>
      <c r="W7" s="58"/>
      <c r="X7" s="58"/>
      <c r="Y7" s="58"/>
      <c r="Z7" s="58"/>
      <c r="AA7" s="58"/>
      <c r="AB7" s="58"/>
      <c r="AC7" s="58"/>
      <c r="AD7" s="58"/>
      <c r="AE7" s="58"/>
      <c r="AF7" s="58"/>
      <c r="AG7" s="58"/>
      <c r="AH7" s="58"/>
      <c r="AI7" s="58"/>
      <c r="AJ7" s="58"/>
      <c r="AK7" s="58"/>
      <c r="AL7" s="58"/>
      <c r="AM7" s="58"/>
      <c r="AN7" s="58"/>
      <c r="AO7" s="58"/>
      <c r="AP7" s="58"/>
      <c r="AQ7" s="58"/>
      <c r="AR7" s="58"/>
      <c r="AS7" s="58"/>
      <c r="AT7" s="58"/>
      <c r="AU7" s="58"/>
      <c r="AV7" s="58"/>
      <c r="AW7" s="58"/>
      <c r="AX7" s="58"/>
      <c r="AY7" s="58"/>
      <c r="AZ7" s="58"/>
      <c r="BA7" s="58"/>
      <c r="BB7" s="58"/>
      <c r="BC7" s="58"/>
      <c r="BD7" s="58"/>
      <c r="BE7" s="58"/>
      <c r="BF7" s="58"/>
      <c r="BG7" s="58"/>
      <c r="BH7" s="58"/>
      <c r="BI7" s="58"/>
      <c r="BJ7" s="58"/>
      <c r="BK7" s="58"/>
      <c r="BL7" s="58"/>
      <c r="BM7" s="58"/>
      <c r="BN7" s="58"/>
      <c r="BO7" s="58"/>
      <c r="BP7" s="58"/>
      <c r="BQ7" s="58"/>
      <c r="BR7" s="58"/>
      <c r="BS7" s="58"/>
      <c r="BT7" s="58"/>
      <c r="BU7" s="58"/>
      <c r="BV7" s="58"/>
      <c r="BW7" s="58"/>
      <c r="BX7" s="58"/>
      <c r="BY7" s="58"/>
      <c r="BZ7" s="58"/>
      <c r="CA7" s="58"/>
      <c r="CB7" s="58"/>
      <c r="CC7" s="58"/>
      <c r="CD7" s="58"/>
      <c r="CE7" s="58"/>
      <c r="CF7" s="58"/>
      <c r="CG7" s="58"/>
      <c r="CH7" s="58"/>
      <c r="CI7" s="58"/>
      <c r="CJ7" s="58"/>
      <c r="CK7" s="58"/>
      <c r="CL7" s="58"/>
      <c r="CM7" s="58"/>
      <c r="CN7" s="58"/>
      <c r="CO7" s="58"/>
      <c r="CP7" s="58"/>
      <c r="CQ7" s="58"/>
      <c r="CR7" s="58"/>
      <c r="CS7" s="58"/>
      <c r="CT7" s="58"/>
      <c r="CU7" s="58"/>
      <c r="CV7" s="58"/>
      <c r="CW7" s="58"/>
      <c r="CX7" s="58"/>
      <c r="CY7" s="58"/>
      <c r="CZ7" s="58"/>
      <c r="DA7" s="58"/>
      <c r="DB7" s="58"/>
      <c r="DC7" s="58"/>
      <c r="DD7" s="58"/>
      <c r="DE7" s="58"/>
      <c r="DF7" s="58"/>
      <c r="DG7" s="58"/>
      <c r="DH7" s="58"/>
      <c r="DI7" s="58"/>
      <c r="DJ7" s="58"/>
      <c r="DK7" s="58"/>
      <c r="DL7" s="58"/>
      <c r="DM7" s="58"/>
      <c r="DN7" s="58"/>
      <c r="DO7" s="58"/>
      <c r="DP7" s="58"/>
      <c r="DQ7" s="58"/>
      <c r="DR7" s="58"/>
      <c r="DS7" s="58"/>
      <c r="DT7" s="58"/>
      <c r="DU7" s="58"/>
      <c r="DV7" s="58"/>
      <c r="DW7" s="58"/>
      <c r="DX7" s="58"/>
      <c r="DY7" s="58"/>
      <c r="DZ7" s="58"/>
      <c r="EA7" s="58"/>
      <c r="EB7" s="58"/>
      <c r="EC7" s="58"/>
      <c r="ED7" s="58"/>
      <c r="EE7" s="58"/>
      <c r="EF7" s="58"/>
      <c r="EG7" s="58"/>
      <c r="EH7" s="58"/>
      <c r="EI7" s="58"/>
      <c r="EJ7" s="58"/>
      <c r="EK7" s="58"/>
      <c r="EL7" s="58"/>
      <c r="EM7" s="58"/>
      <c r="EN7" s="58"/>
      <c r="EO7" s="58"/>
      <c r="EP7" s="58"/>
      <c r="EQ7" s="58"/>
      <c r="ER7" s="58"/>
      <c r="ES7" s="58"/>
      <c r="ET7" s="58"/>
      <c r="EU7" s="58"/>
      <c r="EV7" s="58"/>
      <c r="EW7" s="58"/>
      <c r="EX7" s="58"/>
      <c r="EY7" s="58"/>
      <c r="EZ7" s="58"/>
      <c r="FA7" s="58"/>
      <c r="FB7" s="58"/>
      <c r="FC7" s="58"/>
      <c r="FD7" s="58"/>
      <c r="FE7" s="58"/>
    </row>
    <row r="8" spans="1:161" s="2" customFormat="1" ht="15.75" customHeight="1" x14ac:dyDescent="0.25">
      <c r="A8" s="58" t="s">
        <v>9</v>
      </c>
      <c r="B8" s="58"/>
      <c r="C8" s="58"/>
      <c r="D8" s="58"/>
      <c r="E8" s="58"/>
      <c r="F8" s="58"/>
      <c r="G8" s="58"/>
      <c r="H8" s="58"/>
      <c r="I8" s="58"/>
      <c r="J8" s="58"/>
      <c r="K8" s="58"/>
      <c r="L8" s="58"/>
      <c r="M8" s="58"/>
      <c r="N8" s="58"/>
      <c r="O8" s="58"/>
      <c r="P8" s="58"/>
      <c r="Q8" s="58"/>
      <c r="R8" s="58"/>
      <c r="S8" s="58"/>
      <c r="T8" s="58"/>
      <c r="U8" s="58"/>
      <c r="V8" s="58"/>
      <c r="W8" s="58"/>
      <c r="X8" s="58"/>
      <c r="Y8" s="58"/>
      <c r="Z8" s="58"/>
      <c r="AA8" s="58"/>
      <c r="AB8" s="58"/>
      <c r="AC8" s="58"/>
      <c r="AD8" s="58"/>
      <c r="AE8" s="58"/>
      <c r="AF8" s="58"/>
      <c r="AG8" s="58"/>
      <c r="AH8" s="58"/>
      <c r="AI8" s="58"/>
      <c r="AJ8" s="58"/>
      <c r="AK8" s="58"/>
      <c r="AL8" s="58"/>
      <c r="AM8" s="58"/>
      <c r="AN8" s="58"/>
      <c r="AO8" s="58"/>
      <c r="AP8" s="58"/>
      <c r="AQ8" s="58"/>
      <c r="AR8" s="58"/>
      <c r="AS8" s="58"/>
      <c r="AT8" s="58"/>
      <c r="AU8" s="58"/>
      <c r="AV8" s="58"/>
      <c r="AW8" s="58"/>
      <c r="AX8" s="58"/>
      <c r="AY8" s="58"/>
      <c r="AZ8" s="58"/>
      <c r="BA8" s="58"/>
      <c r="BB8" s="58"/>
      <c r="BC8" s="58"/>
      <c r="BD8" s="58"/>
      <c r="BE8" s="58"/>
      <c r="BF8" s="58"/>
      <c r="BG8" s="58"/>
      <c r="BH8" s="58"/>
      <c r="BI8" s="58"/>
      <c r="BJ8" s="58"/>
      <c r="BK8" s="58"/>
      <c r="BL8" s="58"/>
      <c r="BM8" s="58"/>
      <c r="BN8" s="58"/>
      <c r="BO8" s="58"/>
      <c r="BP8" s="58"/>
      <c r="BQ8" s="58"/>
      <c r="BR8" s="58"/>
      <c r="BS8" s="58"/>
      <c r="BT8" s="58"/>
      <c r="BU8" s="58"/>
      <c r="BV8" s="58"/>
      <c r="BW8" s="58"/>
      <c r="BX8" s="58"/>
      <c r="BY8" s="58"/>
      <c r="BZ8" s="58"/>
      <c r="CA8" s="58"/>
      <c r="CB8" s="58"/>
      <c r="CC8" s="58"/>
      <c r="CD8" s="58"/>
      <c r="CE8" s="58"/>
      <c r="CF8" s="58"/>
      <c r="CG8" s="58"/>
      <c r="CH8" s="58"/>
      <c r="CI8" s="58"/>
      <c r="CJ8" s="58"/>
      <c r="CK8" s="58"/>
      <c r="CL8" s="58"/>
      <c r="CM8" s="58"/>
      <c r="CN8" s="58"/>
      <c r="CO8" s="58"/>
      <c r="CP8" s="58"/>
      <c r="CQ8" s="58"/>
      <c r="CR8" s="58"/>
      <c r="CS8" s="58"/>
      <c r="CT8" s="58"/>
      <c r="CU8" s="58"/>
      <c r="CV8" s="58"/>
      <c r="CW8" s="58"/>
      <c r="CX8" s="58"/>
      <c r="CY8" s="58"/>
      <c r="CZ8" s="58"/>
      <c r="DA8" s="58"/>
      <c r="DB8" s="58"/>
      <c r="DC8" s="58"/>
      <c r="DD8" s="58"/>
      <c r="DE8" s="58"/>
      <c r="DF8" s="58"/>
      <c r="DG8" s="58"/>
      <c r="DH8" s="58"/>
      <c r="DI8" s="58"/>
      <c r="DJ8" s="58"/>
      <c r="DK8" s="58"/>
      <c r="DL8" s="58"/>
      <c r="DM8" s="58"/>
      <c r="DN8" s="58"/>
      <c r="DO8" s="58"/>
      <c r="DP8" s="58"/>
      <c r="DQ8" s="58"/>
      <c r="DR8" s="58"/>
      <c r="DS8" s="58"/>
      <c r="DT8" s="58"/>
      <c r="DU8" s="58"/>
      <c r="DV8" s="58"/>
      <c r="DW8" s="58"/>
      <c r="DX8" s="58"/>
      <c r="DY8" s="58"/>
      <c r="DZ8" s="58"/>
      <c r="EA8" s="58"/>
      <c r="EB8" s="58"/>
      <c r="EC8" s="58"/>
      <c r="ED8" s="58"/>
      <c r="EE8" s="58"/>
      <c r="EF8" s="58"/>
      <c r="EG8" s="58"/>
      <c r="EH8" s="58"/>
      <c r="EI8" s="58"/>
      <c r="EJ8" s="58"/>
      <c r="EK8" s="58"/>
      <c r="EL8" s="58"/>
      <c r="EM8" s="58"/>
      <c r="EN8" s="58"/>
      <c r="EO8" s="58"/>
      <c r="EP8" s="58"/>
      <c r="EQ8" s="58"/>
      <c r="ER8" s="58"/>
      <c r="ES8" s="58"/>
      <c r="ET8" s="58"/>
      <c r="EU8" s="58"/>
      <c r="EV8" s="58"/>
      <c r="EW8" s="58"/>
      <c r="EX8" s="58"/>
      <c r="EY8" s="58"/>
      <c r="EZ8" s="58"/>
      <c r="FA8" s="58"/>
      <c r="FB8" s="58"/>
      <c r="FC8" s="58"/>
      <c r="FD8" s="58"/>
      <c r="FE8" s="58"/>
    </row>
    <row r="10" spans="1:161" s="2" customFormat="1" ht="15.75" x14ac:dyDescent="0.25">
      <c r="A10" s="59" t="s">
        <v>10</v>
      </c>
      <c r="B10" s="59"/>
      <c r="C10" s="59"/>
      <c r="D10" s="59"/>
      <c r="E10" s="59"/>
      <c r="F10" s="59"/>
      <c r="G10" s="59"/>
      <c r="H10" s="59"/>
      <c r="I10" s="59"/>
      <c r="J10" s="59"/>
      <c r="K10" s="59"/>
      <c r="L10" s="59"/>
      <c r="M10" s="59"/>
      <c r="N10" s="59"/>
      <c r="O10" s="59"/>
      <c r="P10" s="59"/>
      <c r="Q10" s="59"/>
      <c r="R10" s="59"/>
      <c r="S10" s="59"/>
      <c r="T10" s="59"/>
      <c r="U10" s="59"/>
      <c r="V10" s="59"/>
      <c r="W10" s="59"/>
      <c r="X10" s="59"/>
      <c r="Y10" s="59"/>
      <c r="Z10" s="59"/>
      <c r="AA10" s="59"/>
      <c r="AB10" s="59"/>
      <c r="AC10" s="59"/>
      <c r="AD10" s="59"/>
      <c r="AE10" s="59"/>
      <c r="AF10" s="59"/>
      <c r="AG10" s="59"/>
      <c r="AH10" s="59"/>
      <c r="AI10" s="59"/>
      <c r="AJ10" s="59"/>
      <c r="AK10" s="59"/>
      <c r="AL10" s="59"/>
      <c r="AM10" s="59"/>
      <c r="AN10" s="59"/>
      <c r="AO10" s="59"/>
      <c r="AP10" s="59"/>
      <c r="AQ10" s="59"/>
      <c r="AR10" s="59"/>
      <c r="AS10" s="59"/>
      <c r="AT10" s="59"/>
      <c r="AU10" s="59"/>
      <c r="AV10" s="59"/>
      <c r="AW10" s="59"/>
      <c r="AX10" s="59"/>
      <c r="AY10" s="59"/>
      <c r="AZ10" s="59"/>
      <c r="BA10" s="59"/>
      <c r="BB10" s="59"/>
      <c r="BC10" s="59"/>
      <c r="BD10" s="59"/>
      <c r="BE10" s="59"/>
      <c r="BF10" s="59"/>
      <c r="BG10" s="59"/>
      <c r="BH10" s="59"/>
      <c r="BI10" s="59"/>
      <c r="BJ10" s="59"/>
      <c r="BK10" s="59"/>
      <c r="BL10" s="59"/>
      <c r="BM10" s="59"/>
      <c r="BN10" s="59"/>
      <c r="BO10" s="59"/>
      <c r="BP10" s="59"/>
      <c r="BQ10" s="59"/>
      <c r="BR10" s="59"/>
      <c r="BS10" s="59"/>
      <c r="BT10" s="59"/>
      <c r="BU10" s="59"/>
      <c r="BV10" s="59"/>
      <c r="BW10" s="59"/>
      <c r="BX10" s="59"/>
      <c r="BY10" s="59"/>
      <c r="BZ10" s="59"/>
      <c r="CA10" s="59"/>
      <c r="CB10" s="59"/>
      <c r="CC10" s="59"/>
      <c r="CD10" s="59"/>
      <c r="CE10" s="59"/>
      <c r="CF10" s="59"/>
      <c r="CG10" s="59"/>
      <c r="CH10" s="59"/>
      <c r="CI10" s="59"/>
      <c r="CJ10" s="59"/>
      <c r="CK10" s="59"/>
      <c r="CL10" s="59"/>
      <c r="CM10" s="59"/>
      <c r="CN10" s="59"/>
      <c r="CO10" s="59"/>
      <c r="CP10" s="59"/>
      <c r="CQ10" s="59"/>
      <c r="CR10" s="59"/>
      <c r="CS10" s="59"/>
      <c r="CT10" s="59"/>
      <c r="CU10" s="59"/>
      <c r="CV10" s="59"/>
      <c r="CW10" s="59"/>
      <c r="CX10" s="59"/>
      <c r="CY10" s="59"/>
      <c r="CZ10" s="59"/>
      <c r="DA10" s="59"/>
      <c r="DB10" s="59"/>
      <c r="DC10" s="59"/>
      <c r="DD10" s="59"/>
      <c r="DE10" s="59"/>
      <c r="DF10" s="59"/>
      <c r="DG10" s="59"/>
      <c r="DH10" s="59"/>
      <c r="DI10" s="59"/>
      <c r="DJ10" s="59"/>
      <c r="DK10" s="59"/>
      <c r="DL10" s="59"/>
      <c r="DM10" s="59"/>
      <c r="DN10" s="59"/>
      <c r="DO10" s="59"/>
      <c r="DP10" s="59"/>
      <c r="DQ10" s="59"/>
      <c r="DR10" s="59"/>
      <c r="DS10" s="59"/>
      <c r="DT10" s="59"/>
      <c r="DU10" s="59"/>
      <c r="DV10" s="59"/>
      <c r="DW10" s="59"/>
      <c r="DX10" s="59"/>
      <c r="DY10" s="59"/>
      <c r="DZ10" s="59"/>
      <c r="EA10" s="59"/>
      <c r="EB10" s="59"/>
      <c r="EC10" s="59"/>
      <c r="ED10" s="59"/>
      <c r="EE10" s="59"/>
      <c r="EF10" s="59"/>
      <c r="EG10" s="59"/>
      <c r="EH10" s="59"/>
      <c r="EI10" s="59"/>
      <c r="EJ10" s="59"/>
      <c r="EK10" s="59"/>
      <c r="EL10" s="59"/>
      <c r="EM10" s="59"/>
      <c r="EN10" s="59"/>
      <c r="EO10" s="59"/>
      <c r="EP10" s="59"/>
      <c r="EQ10" s="59"/>
      <c r="ER10" s="59"/>
      <c r="ES10" s="59"/>
      <c r="ET10" s="59"/>
      <c r="EU10" s="59"/>
      <c r="EV10" s="59"/>
      <c r="EW10" s="59"/>
      <c r="EX10" s="59"/>
      <c r="EY10" s="59"/>
      <c r="EZ10" s="59"/>
      <c r="FA10" s="59"/>
      <c r="FB10" s="59"/>
      <c r="FC10" s="59"/>
      <c r="FD10" s="59"/>
      <c r="FE10" s="59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60" t="s">
        <v>30</v>
      </c>
      <c r="AC12" s="60"/>
      <c r="AD12" s="60"/>
      <c r="AE12" s="60"/>
      <c r="AF12" s="60"/>
      <c r="AG12" s="60"/>
      <c r="AH12" s="60"/>
      <c r="AI12" s="60"/>
      <c r="AJ12" s="60"/>
      <c r="AK12" s="60"/>
      <c r="AL12" s="60"/>
      <c r="AM12" s="60"/>
      <c r="AN12" s="60"/>
      <c r="AO12" s="60"/>
      <c r="AP12" s="60"/>
      <c r="AQ12" s="60"/>
      <c r="AR12" s="60"/>
      <c r="AS12" s="60"/>
      <c r="AT12" s="60"/>
      <c r="AU12" s="60"/>
      <c r="AV12" s="60"/>
      <c r="AW12" s="60"/>
      <c r="AX12" s="60"/>
      <c r="AY12" s="60"/>
      <c r="AZ12" s="60"/>
      <c r="BA12" s="60"/>
      <c r="BB12" s="60"/>
      <c r="BC12" s="60"/>
      <c r="BD12" s="60"/>
      <c r="BE12" s="60"/>
      <c r="BF12" s="60"/>
      <c r="BG12" s="60"/>
      <c r="BH12" s="60"/>
      <c r="BI12" s="60"/>
      <c r="BJ12" s="60"/>
      <c r="BK12" s="60"/>
      <c r="BL12" s="60"/>
      <c r="BM12" s="60"/>
      <c r="BN12" s="60"/>
      <c r="BO12" s="60"/>
      <c r="BP12" s="60"/>
      <c r="BQ12" s="60"/>
      <c r="BR12" s="60"/>
      <c r="BS12" s="60"/>
      <c r="BT12" s="60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60" t="s">
        <v>31</v>
      </c>
      <c r="Z14" s="60"/>
      <c r="AA14" s="60"/>
      <c r="AB14" s="60"/>
      <c r="AC14" s="60"/>
      <c r="AD14" s="60"/>
      <c r="AE14" s="60"/>
      <c r="AF14" s="60"/>
      <c r="AG14" s="60"/>
      <c r="AH14" s="60"/>
      <c r="AI14" s="60"/>
      <c r="AJ14" s="60"/>
      <c r="AK14" s="60"/>
      <c r="AL14" s="60"/>
      <c r="AM14" s="60"/>
      <c r="AN14" s="60"/>
      <c r="AO14" s="60"/>
      <c r="AP14" s="60"/>
      <c r="AQ14" s="60"/>
      <c r="AR14" s="60"/>
      <c r="AS14" s="60"/>
      <c r="AT14" s="60"/>
      <c r="AU14" s="60"/>
      <c r="AV14" s="60"/>
      <c r="AW14" s="60"/>
      <c r="AX14" s="60"/>
      <c r="AY14" s="60"/>
      <c r="AZ14" s="60"/>
      <c r="BA14" s="60"/>
      <c r="BB14" s="60"/>
      <c r="BC14" s="60"/>
      <c r="BD14" s="60"/>
      <c r="BE14" s="60"/>
      <c r="BF14" s="60"/>
      <c r="BG14" s="60"/>
      <c r="BH14" s="60"/>
      <c r="BI14" s="60"/>
      <c r="BJ14" s="60"/>
      <c r="BK14" s="60"/>
      <c r="BL14" s="60"/>
      <c r="BM14" s="60"/>
      <c r="BN14" s="60"/>
      <c r="BO14" s="60"/>
      <c r="BP14" s="60"/>
      <c r="BQ14" s="60"/>
      <c r="BR14" s="60"/>
      <c r="BS14" s="60"/>
      <c r="BT14" s="60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48" t="s">
        <v>32</v>
      </c>
      <c r="U16" s="48"/>
      <c r="V16" s="48"/>
      <c r="W16" s="48"/>
      <c r="X16" s="48"/>
      <c r="Y16" s="48"/>
      <c r="Z16" s="48"/>
      <c r="AA16" s="48"/>
      <c r="AB16" s="48"/>
      <c r="AC16" s="48"/>
      <c r="AD16" s="48"/>
      <c r="AE16" s="48"/>
      <c r="AF16" s="48"/>
      <c r="AG16" s="48"/>
      <c r="AH16" s="48"/>
      <c r="AI16" s="48"/>
      <c r="AJ16" s="48"/>
      <c r="AK16" s="48"/>
      <c r="AL16" s="48"/>
      <c r="AM16" s="48"/>
      <c r="AN16" s="48"/>
      <c r="AO16" s="48"/>
      <c r="AP16" s="48"/>
      <c r="AQ16" s="48"/>
      <c r="AR16" s="48"/>
      <c r="AS16" s="48"/>
      <c r="AT16" s="48"/>
      <c r="AU16" s="48"/>
      <c r="AV16" s="48"/>
      <c r="AW16" s="48"/>
      <c r="AX16" s="48"/>
      <c r="AY16" s="48"/>
      <c r="AZ16" s="48"/>
      <c r="BA16" s="48"/>
      <c r="BB16" s="48"/>
      <c r="BC16" s="48"/>
      <c r="BD16" s="48"/>
      <c r="BE16" s="48"/>
      <c r="BF16" s="48"/>
      <c r="BG16" s="48"/>
      <c r="BH16" s="48"/>
      <c r="BI16" s="48"/>
      <c r="BJ16" s="48"/>
      <c r="BK16" s="48"/>
      <c r="BL16" s="48"/>
      <c r="BM16" s="48"/>
      <c r="BN16" s="48"/>
      <c r="BO16" s="48"/>
      <c r="BP16" s="48"/>
      <c r="BQ16" s="48"/>
      <c r="BR16" s="48"/>
      <c r="BS16" s="48"/>
      <c r="BT16" s="48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49"/>
      <c r="B18" s="50"/>
      <c r="C18" s="50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1"/>
      <c r="R18" s="26"/>
      <c r="S18" s="27"/>
      <c r="T18" s="27"/>
      <c r="U18" s="27"/>
      <c r="V18" s="27"/>
      <c r="W18" s="27"/>
      <c r="X18" s="27"/>
      <c r="Y18" s="27"/>
      <c r="Z18" s="27"/>
      <c r="AA18" s="27"/>
      <c r="AB18" s="27"/>
      <c r="AC18" s="27"/>
      <c r="AD18" s="27"/>
      <c r="AE18" s="27"/>
      <c r="AF18" s="27"/>
      <c r="AG18" s="27"/>
      <c r="AH18" s="27"/>
      <c r="AI18" s="28"/>
      <c r="AJ18" s="26" t="s">
        <v>15</v>
      </c>
      <c r="AK18" s="27"/>
      <c r="AL18" s="27"/>
      <c r="AM18" s="27"/>
      <c r="AN18" s="27"/>
      <c r="AO18" s="27"/>
      <c r="AP18" s="27"/>
      <c r="AQ18" s="27"/>
      <c r="AR18" s="27"/>
      <c r="AS18" s="27"/>
      <c r="AT18" s="27"/>
      <c r="AU18" s="27"/>
      <c r="AV18" s="27"/>
      <c r="AW18" s="27"/>
      <c r="AX18" s="27"/>
      <c r="AY18" s="27"/>
      <c r="AZ18" s="27"/>
      <c r="BA18" s="28"/>
      <c r="BB18" s="35" t="s">
        <v>20</v>
      </c>
      <c r="BC18" s="36"/>
      <c r="BD18" s="36"/>
      <c r="BE18" s="36"/>
      <c r="BF18" s="36"/>
      <c r="BG18" s="36"/>
      <c r="BH18" s="36"/>
      <c r="BI18" s="36"/>
      <c r="BJ18" s="36"/>
      <c r="BK18" s="36"/>
      <c r="BL18" s="36"/>
      <c r="BM18" s="36"/>
      <c r="BN18" s="36"/>
      <c r="BO18" s="36"/>
      <c r="BP18" s="36"/>
      <c r="BQ18" s="36"/>
      <c r="BR18" s="36"/>
      <c r="BS18" s="36"/>
      <c r="BT18" s="36"/>
      <c r="BU18" s="36"/>
      <c r="BV18" s="36"/>
      <c r="BW18" s="36"/>
      <c r="BX18" s="36"/>
      <c r="BY18" s="36"/>
      <c r="BZ18" s="36"/>
      <c r="CA18" s="36"/>
      <c r="CB18" s="36"/>
      <c r="CC18" s="36"/>
      <c r="CD18" s="36"/>
      <c r="CE18" s="36"/>
      <c r="CF18" s="36"/>
      <c r="CG18" s="37"/>
      <c r="CH18" s="26" t="s">
        <v>21</v>
      </c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27"/>
      <c r="CW18" s="27"/>
      <c r="CX18" s="27"/>
      <c r="CY18" s="27"/>
      <c r="CZ18" s="27"/>
      <c r="DA18" s="27"/>
      <c r="DB18" s="28"/>
      <c r="DC18" s="26" t="s">
        <v>22</v>
      </c>
      <c r="DD18" s="27"/>
      <c r="DE18" s="27"/>
      <c r="DF18" s="27"/>
      <c r="DG18" s="27"/>
      <c r="DH18" s="27"/>
      <c r="DI18" s="27"/>
      <c r="DJ18" s="27"/>
      <c r="DK18" s="27"/>
      <c r="DL18" s="27"/>
      <c r="DM18" s="27"/>
      <c r="DN18" s="27"/>
      <c r="DO18" s="27"/>
      <c r="DP18" s="27"/>
      <c r="DQ18" s="27"/>
      <c r="DR18" s="27"/>
      <c r="DS18" s="27"/>
      <c r="DT18" s="28"/>
      <c r="DU18" s="35" t="s">
        <v>23</v>
      </c>
      <c r="DV18" s="36"/>
      <c r="DW18" s="36"/>
      <c r="DX18" s="36"/>
      <c r="DY18" s="36"/>
      <c r="DZ18" s="36"/>
      <c r="EA18" s="36"/>
      <c r="EB18" s="36"/>
      <c r="EC18" s="36"/>
      <c r="ED18" s="36"/>
      <c r="EE18" s="36"/>
      <c r="EF18" s="36"/>
      <c r="EG18" s="36"/>
      <c r="EH18" s="36"/>
      <c r="EI18" s="36"/>
      <c r="EJ18" s="36"/>
      <c r="EK18" s="36"/>
      <c r="EL18" s="36"/>
      <c r="EM18" s="36"/>
      <c r="EN18" s="37"/>
      <c r="EO18" s="26" t="s">
        <v>24</v>
      </c>
      <c r="EP18" s="27"/>
      <c r="EQ18" s="27"/>
      <c r="ER18" s="27"/>
      <c r="ES18" s="27"/>
      <c r="ET18" s="27"/>
      <c r="EU18" s="27"/>
      <c r="EV18" s="27"/>
      <c r="EW18" s="27"/>
      <c r="EX18" s="27"/>
      <c r="EY18" s="27"/>
      <c r="EZ18" s="27"/>
      <c r="FA18" s="27"/>
      <c r="FB18" s="27"/>
      <c r="FC18" s="27"/>
      <c r="FD18" s="27"/>
      <c r="FE18" s="28"/>
    </row>
    <row r="19" spans="1:161" s="9" customFormat="1" ht="15" customHeight="1" x14ac:dyDescent="0.2">
      <c r="A19" s="52"/>
      <c r="B19" s="53"/>
      <c r="C19" s="53"/>
      <c r="D19" s="53"/>
      <c r="E19" s="53"/>
      <c r="F19" s="53"/>
      <c r="G19" s="53"/>
      <c r="H19" s="53"/>
      <c r="I19" s="53"/>
      <c r="J19" s="53"/>
      <c r="K19" s="53"/>
      <c r="L19" s="53"/>
      <c r="M19" s="53"/>
      <c r="N19" s="53"/>
      <c r="O19" s="53"/>
      <c r="P19" s="53"/>
      <c r="Q19" s="54"/>
      <c r="R19" s="29"/>
      <c r="S19" s="30"/>
      <c r="T19" s="30"/>
      <c r="U19" s="30"/>
      <c r="V19" s="30"/>
      <c r="W19" s="30"/>
      <c r="X19" s="30"/>
      <c r="Y19" s="30"/>
      <c r="Z19" s="30"/>
      <c r="AA19" s="30"/>
      <c r="AB19" s="30"/>
      <c r="AC19" s="30"/>
      <c r="AD19" s="30"/>
      <c r="AE19" s="30"/>
      <c r="AF19" s="30"/>
      <c r="AG19" s="30"/>
      <c r="AH19" s="30"/>
      <c r="AI19" s="31"/>
      <c r="AJ19" s="29"/>
      <c r="AK19" s="30"/>
      <c r="AL19" s="30"/>
      <c r="AM19" s="30"/>
      <c r="AN19" s="30"/>
      <c r="AO19" s="30"/>
      <c r="AP19" s="30"/>
      <c r="AQ19" s="30"/>
      <c r="AR19" s="30"/>
      <c r="AS19" s="30"/>
      <c r="AT19" s="30"/>
      <c r="AU19" s="30"/>
      <c r="AV19" s="30"/>
      <c r="AW19" s="30"/>
      <c r="AX19" s="30"/>
      <c r="AY19" s="30"/>
      <c r="AZ19" s="30"/>
      <c r="BA19" s="31"/>
      <c r="BB19" s="38" t="s">
        <v>16</v>
      </c>
      <c r="BC19" s="39"/>
      <c r="BD19" s="39"/>
      <c r="BE19" s="39"/>
      <c r="BF19" s="39"/>
      <c r="BG19" s="39"/>
      <c r="BH19" s="39"/>
      <c r="BI19" s="39"/>
      <c r="BJ19" s="39"/>
      <c r="BK19" s="39"/>
      <c r="BL19" s="39"/>
      <c r="BM19" s="39"/>
      <c r="BN19" s="39"/>
      <c r="BO19" s="39"/>
      <c r="BP19" s="39"/>
      <c r="BQ19" s="40"/>
      <c r="BR19" s="38" t="s">
        <v>17</v>
      </c>
      <c r="BS19" s="39"/>
      <c r="BT19" s="39"/>
      <c r="BU19" s="39"/>
      <c r="BV19" s="39"/>
      <c r="BW19" s="39"/>
      <c r="BX19" s="39"/>
      <c r="BY19" s="39"/>
      <c r="BZ19" s="39"/>
      <c r="CA19" s="39"/>
      <c r="CB19" s="39"/>
      <c r="CC19" s="39"/>
      <c r="CD19" s="39"/>
      <c r="CE19" s="39"/>
      <c r="CF19" s="39"/>
      <c r="CG19" s="40"/>
      <c r="CH19" s="29"/>
      <c r="CI19" s="30"/>
      <c r="CJ19" s="30"/>
      <c r="CK19" s="30"/>
      <c r="CL19" s="30"/>
      <c r="CM19" s="30"/>
      <c r="CN19" s="30"/>
      <c r="CO19" s="30"/>
      <c r="CP19" s="30"/>
      <c r="CQ19" s="30"/>
      <c r="CR19" s="30"/>
      <c r="CS19" s="30"/>
      <c r="CT19" s="30"/>
      <c r="CU19" s="30"/>
      <c r="CV19" s="30"/>
      <c r="CW19" s="30"/>
      <c r="CX19" s="30"/>
      <c r="CY19" s="30"/>
      <c r="CZ19" s="30"/>
      <c r="DA19" s="30"/>
      <c r="DB19" s="31"/>
      <c r="DC19" s="29"/>
      <c r="DD19" s="30"/>
      <c r="DE19" s="30"/>
      <c r="DF19" s="30"/>
      <c r="DG19" s="30"/>
      <c r="DH19" s="30"/>
      <c r="DI19" s="30"/>
      <c r="DJ19" s="30"/>
      <c r="DK19" s="30"/>
      <c r="DL19" s="30"/>
      <c r="DM19" s="30"/>
      <c r="DN19" s="30"/>
      <c r="DO19" s="30"/>
      <c r="DP19" s="30"/>
      <c r="DQ19" s="30"/>
      <c r="DR19" s="30"/>
      <c r="DS19" s="30"/>
      <c r="DT19" s="31"/>
      <c r="DU19" s="41" t="s">
        <v>18</v>
      </c>
      <c r="DV19" s="42"/>
      <c r="DW19" s="42"/>
      <c r="DX19" s="42"/>
      <c r="DY19" s="42"/>
      <c r="DZ19" s="42"/>
      <c r="EA19" s="42"/>
      <c r="EB19" s="42"/>
      <c r="EC19" s="42"/>
      <c r="ED19" s="43"/>
      <c r="EE19" s="41" t="s">
        <v>19</v>
      </c>
      <c r="EF19" s="42"/>
      <c r="EG19" s="42"/>
      <c r="EH19" s="42"/>
      <c r="EI19" s="42"/>
      <c r="EJ19" s="42"/>
      <c r="EK19" s="42"/>
      <c r="EL19" s="42"/>
      <c r="EM19" s="42"/>
      <c r="EN19" s="43"/>
      <c r="EO19" s="29"/>
      <c r="EP19" s="30"/>
      <c r="EQ19" s="30"/>
      <c r="ER19" s="30"/>
      <c r="ES19" s="30"/>
      <c r="ET19" s="30"/>
      <c r="EU19" s="30"/>
      <c r="EV19" s="30"/>
      <c r="EW19" s="30"/>
      <c r="EX19" s="30"/>
      <c r="EY19" s="30"/>
      <c r="EZ19" s="30"/>
      <c r="FA19" s="30"/>
      <c r="FB19" s="30"/>
      <c r="FC19" s="30"/>
      <c r="FD19" s="30"/>
      <c r="FE19" s="31"/>
    </row>
    <row r="20" spans="1:161" s="9" customFormat="1" ht="15" customHeight="1" x14ac:dyDescent="0.2">
      <c r="A20" s="55"/>
      <c r="B20" s="56"/>
      <c r="C20" s="56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7"/>
      <c r="R20" s="32"/>
      <c r="S20" s="33"/>
      <c r="T20" s="33"/>
      <c r="U20" s="33"/>
      <c r="V20" s="33"/>
      <c r="W20" s="33"/>
      <c r="X20" s="33"/>
      <c r="Y20" s="33"/>
      <c r="Z20" s="33"/>
      <c r="AA20" s="33"/>
      <c r="AB20" s="33"/>
      <c r="AC20" s="33"/>
      <c r="AD20" s="33"/>
      <c r="AE20" s="33"/>
      <c r="AF20" s="33"/>
      <c r="AG20" s="33"/>
      <c r="AH20" s="33"/>
      <c r="AI20" s="34"/>
      <c r="AJ20" s="32"/>
      <c r="AK20" s="33"/>
      <c r="AL20" s="33"/>
      <c r="AM20" s="33"/>
      <c r="AN20" s="33"/>
      <c r="AO20" s="33"/>
      <c r="AP20" s="33"/>
      <c r="AQ20" s="33"/>
      <c r="AR20" s="33"/>
      <c r="AS20" s="33"/>
      <c r="AT20" s="33"/>
      <c r="AU20" s="33"/>
      <c r="AV20" s="33"/>
      <c r="AW20" s="33"/>
      <c r="AX20" s="33"/>
      <c r="AY20" s="33"/>
      <c r="AZ20" s="33"/>
      <c r="BA20" s="34"/>
      <c r="BB20" s="47" t="s">
        <v>18</v>
      </c>
      <c r="BC20" s="47"/>
      <c r="BD20" s="47"/>
      <c r="BE20" s="47"/>
      <c r="BF20" s="47"/>
      <c r="BG20" s="47"/>
      <c r="BH20" s="47"/>
      <c r="BI20" s="47"/>
      <c r="BJ20" s="47" t="s">
        <v>19</v>
      </c>
      <c r="BK20" s="47"/>
      <c r="BL20" s="47"/>
      <c r="BM20" s="47"/>
      <c r="BN20" s="47"/>
      <c r="BO20" s="47"/>
      <c r="BP20" s="47"/>
      <c r="BQ20" s="47"/>
      <c r="BR20" s="47" t="s">
        <v>18</v>
      </c>
      <c r="BS20" s="47"/>
      <c r="BT20" s="47"/>
      <c r="BU20" s="47"/>
      <c r="BV20" s="47"/>
      <c r="BW20" s="47"/>
      <c r="BX20" s="47"/>
      <c r="BY20" s="47"/>
      <c r="BZ20" s="47" t="s">
        <v>19</v>
      </c>
      <c r="CA20" s="47"/>
      <c r="CB20" s="47"/>
      <c r="CC20" s="47"/>
      <c r="CD20" s="47"/>
      <c r="CE20" s="47"/>
      <c r="CF20" s="47"/>
      <c r="CG20" s="47"/>
      <c r="CH20" s="32"/>
      <c r="CI20" s="33"/>
      <c r="CJ20" s="33"/>
      <c r="CK20" s="33"/>
      <c r="CL20" s="33"/>
      <c r="CM20" s="33"/>
      <c r="CN20" s="33"/>
      <c r="CO20" s="33"/>
      <c r="CP20" s="33"/>
      <c r="CQ20" s="33"/>
      <c r="CR20" s="33"/>
      <c r="CS20" s="33"/>
      <c r="CT20" s="33"/>
      <c r="CU20" s="33"/>
      <c r="CV20" s="33"/>
      <c r="CW20" s="33"/>
      <c r="CX20" s="33"/>
      <c r="CY20" s="33"/>
      <c r="CZ20" s="33"/>
      <c r="DA20" s="33"/>
      <c r="DB20" s="34"/>
      <c r="DC20" s="32"/>
      <c r="DD20" s="33"/>
      <c r="DE20" s="33"/>
      <c r="DF20" s="33"/>
      <c r="DG20" s="33"/>
      <c r="DH20" s="33"/>
      <c r="DI20" s="33"/>
      <c r="DJ20" s="33"/>
      <c r="DK20" s="33"/>
      <c r="DL20" s="33"/>
      <c r="DM20" s="33"/>
      <c r="DN20" s="33"/>
      <c r="DO20" s="33"/>
      <c r="DP20" s="33"/>
      <c r="DQ20" s="33"/>
      <c r="DR20" s="33"/>
      <c r="DS20" s="33"/>
      <c r="DT20" s="34"/>
      <c r="DU20" s="44"/>
      <c r="DV20" s="45"/>
      <c r="DW20" s="45"/>
      <c r="DX20" s="45"/>
      <c r="DY20" s="45"/>
      <c r="DZ20" s="45"/>
      <c r="EA20" s="45"/>
      <c r="EB20" s="45"/>
      <c r="EC20" s="45"/>
      <c r="ED20" s="46"/>
      <c r="EE20" s="44"/>
      <c r="EF20" s="45"/>
      <c r="EG20" s="45"/>
      <c r="EH20" s="45"/>
      <c r="EI20" s="45"/>
      <c r="EJ20" s="45"/>
      <c r="EK20" s="45"/>
      <c r="EL20" s="45"/>
      <c r="EM20" s="45"/>
      <c r="EN20" s="46"/>
      <c r="EO20" s="32"/>
      <c r="EP20" s="33"/>
      <c r="EQ20" s="33"/>
      <c r="ER20" s="33"/>
      <c r="ES20" s="33"/>
      <c r="ET20" s="33"/>
      <c r="EU20" s="33"/>
      <c r="EV20" s="33"/>
      <c r="EW20" s="33"/>
      <c r="EX20" s="33"/>
      <c r="EY20" s="33"/>
      <c r="EZ20" s="33"/>
      <c r="FA20" s="33"/>
      <c r="FB20" s="33"/>
      <c r="FC20" s="33"/>
      <c r="FD20" s="33"/>
      <c r="FE20" s="34"/>
    </row>
    <row r="21" spans="1:161" s="9" customFormat="1" ht="14.25" customHeight="1" x14ac:dyDescent="0.2">
      <c r="A21" s="23">
        <v>1</v>
      </c>
      <c r="B21" s="24"/>
      <c r="C21" s="24"/>
      <c r="D21" s="24"/>
      <c r="E21" s="24"/>
      <c r="F21" s="24"/>
      <c r="G21" s="24"/>
      <c r="H21" s="24"/>
      <c r="I21" s="24"/>
      <c r="J21" s="24"/>
      <c r="K21" s="24"/>
      <c r="L21" s="24"/>
      <c r="M21" s="24"/>
      <c r="N21" s="24"/>
      <c r="O21" s="24"/>
      <c r="P21" s="24"/>
      <c r="Q21" s="25"/>
      <c r="R21" s="23">
        <v>2</v>
      </c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5"/>
      <c r="AJ21" s="16">
        <v>3</v>
      </c>
      <c r="AK21" s="16"/>
      <c r="AL21" s="16"/>
      <c r="AM21" s="16"/>
      <c r="AN21" s="16"/>
      <c r="AO21" s="16"/>
      <c r="AP21" s="16"/>
      <c r="AQ21" s="16"/>
      <c r="AR21" s="16"/>
      <c r="AS21" s="16"/>
      <c r="AT21" s="16"/>
      <c r="AU21" s="16"/>
      <c r="AV21" s="16"/>
      <c r="AW21" s="16"/>
      <c r="AX21" s="16"/>
      <c r="AY21" s="16"/>
      <c r="AZ21" s="16"/>
      <c r="BA21" s="16"/>
      <c r="BB21" s="16">
        <v>4</v>
      </c>
      <c r="BC21" s="16"/>
      <c r="BD21" s="16"/>
      <c r="BE21" s="16"/>
      <c r="BF21" s="16"/>
      <c r="BG21" s="16"/>
      <c r="BH21" s="16"/>
      <c r="BI21" s="16"/>
      <c r="BJ21" s="16">
        <v>5</v>
      </c>
      <c r="BK21" s="16"/>
      <c r="BL21" s="16"/>
      <c r="BM21" s="16"/>
      <c r="BN21" s="16"/>
      <c r="BO21" s="16"/>
      <c r="BP21" s="16"/>
      <c r="BQ21" s="16"/>
      <c r="BR21" s="16">
        <v>6</v>
      </c>
      <c r="BS21" s="16"/>
      <c r="BT21" s="16"/>
      <c r="BU21" s="16"/>
      <c r="BV21" s="16"/>
      <c r="BW21" s="16"/>
      <c r="BX21" s="16"/>
      <c r="BY21" s="16"/>
      <c r="BZ21" s="16">
        <v>7</v>
      </c>
      <c r="CA21" s="16"/>
      <c r="CB21" s="16"/>
      <c r="CC21" s="16"/>
      <c r="CD21" s="16"/>
      <c r="CE21" s="16"/>
      <c r="CF21" s="16"/>
      <c r="CG21" s="16"/>
      <c r="CH21" s="16">
        <v>8</v>
      </c>
      <c r="CI21" s="16"/>
      <c r="CJ21" s="16"/>
      <c r="CK21" s="16"/>
      <c r="CL21" s="16"/>
      <c r="CM21" s="16"/>
      <c r="CN21" s="16"/>
      <c r="CO21" s="16"/>
      <c r="CP21" s="16"/>
      <c r="CQ21" s="16"/>
      <c r="CR21" s="16"/>
      <c r="CS21" s="16"/>
      <c r="CT21" s="16"/>
      <c r="CU21" s="16"/>
      <c r="CV21" s="16"/>
      <c r="CW21" s="16"/>
      <c r="CX21" s="16"/>
      <c r="CY21" s="16"/>
      <c r="CZ21" s="16"/>
      <c r="DA21" s="16"/>
      <c r="DB21" s="16"/>
      <c r="DC21" s="16">
        <v>9</v>
      </c>
      <c r="DD21" s="16"/>
      <c r="DE21" s="16"/>
      <c r="DF21" s="16"/>
      <c r="DG21" s="16"/>
      <c r="DH21" s="16"/>
      <c r="DI21" s="16"/>
      <c r="DJ21" s="16"/>
      <c r="DK21" s="16"/>
      <c r="DL21" s="16"/>
      <c r="DM21" s="16"/>
      <c r="DN21" s="16"/>
      <c r="DO21" s="16"/>
      <c r="DP21" s="16"/>
      <c r="DQ21" s="16"/>
      <c r="DR21" s="16"/>
      <c r="DS21" s="16"/>
      <c r="DT21" s="16"/>
      <c r="DU21" s="16">
        <v>10</v>
      </c>
      <c r="DV21" s="16"/>
      <c r="DW21" s="16"/>
      <c r="DX21" s="16"/>
      <c r="DY21" s="16"/>
      <c r="DZ21" s="16"/>
      <c r="EA21" s="16"/>
      <c r="EB21" s="16"/>
      <c r="EC21" s="16"/>
      <c r="ED21" s="16"/>
      <c r="EE21" s="16">
        <v>11</v>
      </c>
      <c r="EF21" s="16"/>
      <c r="EG21" s="16"/>
      <c r="EH21" s="16"/>
      <c r="EI21" s="16"/>
      <c r="EJ21" s="16"/>
      <c r="EK21" s="16"/>
      <c r="EL21" s="16"/>
      <c r="EM21" s="16"/>
      <c r="EN21" s="16"/>
      <c r="EO21" s="16">
        <v>12</v>
      </c>
      <c r="EP21" s="16"/>
      <c r="EQ21" s="16"/>
      <c r="ER21" s="16"/>
      <c r="ES21" s="16"/>
      <c r="ET21" s="16"/>
      <c r="EU21" s="16"/>
      <c r="EV21" s="16"/>
      <c r="EW21" s="16"/>
      <c r="EX21" s="16"/>
      <c r="EY21" s="16"/>
      <c r="EZ21" s="16"/>
      <c r="FA21" s="16"/>
      <c r="FB21" s="16"/>
      <c r="FC21" s="16"/>
      <c r="FD21" s="16"/>
      <c r="FE21" s="16"/>
    </row>
    <row r="22" spans="1:161" s="9" customFormat="1" ht="13.5" customHeight="1" x14ac:dyDescent="0.2">
      <c r="A22" s="10"/>
      <c r="B22" s="17" t="s">
        <v>11</v>
      </c>
      <c r="C22" s="17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  <c r="O22" s="17"/>
      <c r="P22" s="17"/>
      <c r="Q22" s="18"/>
      <c r="R22" s="10"/>
      <c r="S22" s="19" t="s">
        <v>12</v>
      </c>
      <c r="T22" s="19"/>
      <c r="U22" s="19"/>
      <c r="V22" s="19"/>
      <c r="W22" s="19"/>
      <c r="X22" s="19"/>
      <c r="Y22" s="19"/>
      <c r="Z22" s="19"/>
      <c r="AA22" s="19"/>
      <c r="AB22" s="19"/>
      <c r="AC22" s="19"/>
      <c r="AD22" s="19"/>
      <c r="AE22" s="19"/>
      <c r="AF22" s="19"/>
      <c r="AG22" s="19"/>
      <c r="AH22" s="19"/>
      <c r="AI22" s="20"/>
      <c r="AJ22" s="16">
        <v>1.4</v>
      </c>
      <c r="AK22" s="16"/>
      <c r="AL22" s="16"/>
      <c r="AM22" s="16"/>
      <c r="AN22" s="16"/>
      <c r="AO22" s="16"/>
      <c r="AP22" s="16"/>
      <c r="AQ22" s="16"/>
      <c r="AR22" s="16"/>
      <c r="AS22" s="16"/>
      <c r="AT22" s="16"/>
      <c r="AU22" s="16"/>
      <c r="AV22" s="16"/>
      <c r="AW22" s="16"/>
      <c r="AX22" s="16"/>
      <c r="AY22" s="16"/>
      <c r="AZ22" s="16"/>
      <c r="BA22" s="16"/>
      <c r="BB22" s="16"/>
      <c r="BC22" s="16"/>
      <c r="BD22" s="16"/>
      <c r="BE22" s="16"/>
      <c r="BF22" s="16"/>
      <c r="BG22" s="16"/>
      <c r="BH22" s="16"/>
      <c r="BI22" s="16"/>
      <c r="BJ22" s="16"/>
      <c r="BK22" s="16"/>
      <c r="BL22" s="16"/>
      <c r="BM22" s="16"/>
      <c r="BN22" s="16"/>
      <c r="BO22" s="16"/>
      <c r="BP22" s="16"/>
      <c r="BQ22" s="16"/>
      <c r="BR22" s="16">
        <v>10.5</v>
      </c>
      <c r="BS22" s="16"/>
      <c r="BT22" s="16"/>
      <c r="BU22" s="16"/>
      <c r="BV22" s="16"/>
      <c r="BW22" s="16"/>
      <c r="BX22" s="16"/>
      <c r="BY22" s="16"/>
      <c r="BZ22" s="16">
        <v>10.5</v>
      </c>
      <c r="CA22" s="16"/>
      <c r="CB22" s="16"/>
      <c r="CC22" s="16"/>
      <c r="CD22" s="16"/>
      <c r="CE22" s="16"/>
      <c r="CF22" s="16"/>
      <c r="CG22" s="16"/>
      <c r="CH22" s="16">
        <v>1.4</v>
      </c>
      <c r="CI22" s="16"/>
      <c r="CJ22" s="16"/>
      <c r="CK22" s="16"/>
      <c r="CL22" s="16"/>
      <c r="CM22" s="16"/>
      <c r="CN22" s="16"/>
      <c r="CO22" s="16"/>
      <c r="CP22" s="16"/>
      <c r="CQ22" s="16"/>
      <c r="CR22" s="16"/>
      <c r="CS22" s="16"/>
      <c r="CT22" s="16"/>
      <c r="CU22" s="16"/>
      <c r="CV22" s="16"/>
      <c r="CW22" s="16"/>
      <c r="CX22" s="16"/>
      <c r="CY22" s="16"/>
      <c r="CZ22" s="16"/>
      <c r="DA22" s="16"/>
      <c r="DB22" s="16"/>
      <c r="DC22" s="16">
        <v>10.5</v>
      </c>
      <c r="DD22" s="16"/>
      <c r="DE22" s="16"/>
      <c r="DF22" s="16"/>
      <c r="DG22" s="16"/>
      <c r="DH22" s="16"/>
      <c r="DI22" s="16"/>
      <c r="DJ22" s="16"/>
      <c r="DK22" s="16"/>
      <c r="DL22" s="16"/>
      <c r="DM22" s="16"/>
      <c r="DN22" s="16"/>
      <c r="DO22" s="16"/>
      <c r="DP22" s="16"/>
      <c r="DQ22" s="16"/>
      <c r="DR22" s="16"/>
      <c r="DS22" s="16"/>
      <c r="DT22" s="16"/>
      <c r="DU22" s="16">
        <v>3</v>
      </c>
      <c r="DV22" s="16"/>
      <c r="DW22" s="16"/>
      <c r="DX22" s="16"/>
      <c r="DY22" s="16"/>
      <c r="DZ22" s="16"/>
      <c r="EA22" s="16"/>
      <c r="EB22" s="16"/>
      <c r="EC22" s="16"/>
      <c r="ED22" s="16"/>
      <c r="EE22" s="16">
        <v>2.5</v>
      </c>
      <c r="EF22" s="16"/>
      <c r="EG22" s="16"/>
      <c r="EH22" s="16"/>
      <c r="EI22" s="16"/>
      <c r="EJ22" s="16"/>
      <c r="EK22" s="16"/>
      <c r="EL22" s="16"/>
      <c r="EM22" s="16"/>
      <c r="EN22" s="16"/>
      <c r="EO22" s="16">
        <v>3.9</v>
      </c>
      <c r="EP22" s="16"/>
      <c r="EQ22" s="16"/>
      <c r="ER22" s="16"/>
      <c r="ES22" s="16"/>
      <c r="ET22" s="16"/>
      <c r="EU22" s="16"/>
      <c r="EV22" s="16"/>
      <c r="EW22" s="16"/>
      <c r="EX22" s="16"/>
      <c r="EY22" s="16"/>
      <c r="EZ22" s="16"/>
      <c r="FA22" s="16"/>
      <c r="FB22" s="16"/>
      <c r="FC22" s="16"/>
      <c r="FD22" s="16"/>
      <c r="FE22" s="16"/>
    </row>
    <row r="23" spans="1:161" s="9" customFormat="1" ht="39.75" customHeight="1" x14ac:dyDescent="0.2">
      <c r="A23" s="10"/>
      <c r="B23" s="17" t="s">
        <v>33</v>
      </c>
      <c r="C23" s="17"/>
      <c r="D23" s="17"/>
      <c r="E23" s="17"/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8"/>
      <c r="R23" s="10"/>
      <c r="S23" s="19" t="s">
        <v>13</v>
      </c>
      <c r="T23" s="19"/>
      <c r="U23" s="19"/>
      <c r="V23" s="19"/>
      <c r="W23" s="19"/>
      <c r="X23" s="19"/>
      <c r="Y23" s="19"/>
      <c r="Z23" s="19"/>
      <c r="AA23" s="19"/>
      <c r="AB23" s="19"/>
      <c r="AC23" s="19"/>
      <c r="AD23" s="19"/>
      <c r="AE23" s="19"/>
      <c r="AF23" s="19"/>
      <c r="AG23" s="19"/>
      <c r="AH23" s="19"/>
      <c r="AI23" s="20"/>
      <c r="AJ23" s="16">
        <v>1.7</v>
      </c>
      <c r="AK23" s="16"/>
      <c r="AL23" s="16"/>
      <c r="AM23" s="16"/>
      <c r="AN23" s="16"/>
      <c r="AO23" s="16"/>
      <c r="AP23" s="16"/>
      <c r="AQ23" s="16"/>
      <c r="AR23" s="16"/>
      <c r="AS23" s="16"/>
      <c r="AT23" s="16"/>
      <c r="AU23" s="16"/>
      <c r="AV23" s="16"/>
      <c r="AW23" s="16"/>
      <c r="AX23" s="16"/>
      <c r="AY23" s="16"/>
      <c r="AZ23" s="16"/>
      <c r="BA23" s="16"/>
      <c r="BB23" s="16"/>
      <c r="BC23" s="16"/>
      <c r="BD23" s="16"/>
      <c r="BE23" s="16"/>
      <c r="BF23" s="16"/>
      <c r="BG23" s="16"/>
      <c r="BH23" s="16"/>
      <c r="BI23" s="16"/>
      <c r="BJ23" s="16"/>
      <c r="BK23" s="16"/>
      <c r="BL23" s="16"/>
      <c r="BM23" s="16"/>
      <c r="BN23" s="16"/>
      <c r="BO23" s="16"/>
      <c r="BP23" s="16"/>
      <c r="BQ23" s="16"/>
      <c r="BR23" s="16"/>
      <c r="BS23" s="16"/>
      <c r="BT23" s="16"/>
      <c r="BU23" s="16"/>
      <c r="BV23" s="16"/>
      <c r="BW23" s="16"/>
      <c r="BX23" s="16"/>
      <c r="BY23" s="16"/>
      <c r="BZ23" s="16"/>
      <c r="CA23" s="16"/>
      <c r="CB23" s="16"/>
      <c r="CC23" s="16"/>
      <c r="CD23" s="16"/>
      <c r="CE23" s="16"/>
      <c r="CF23" s="16"/>
      <c r="CG23" s="16"/>
      <c r="CH23" s="16"/>
      <c r="CI23" s="16"/>
      <c r="CJ23" s="16"/>
      <c r="CK23" s="16"/>
      <c r="CL23" s="16"/>
      <c r="CM23" s="16"/>
      <c r="CN23" s="16"/>
      <c r="CO23" s="16"/>
      <c r="CP23" s="16"/>
      <c r="CQ23" s="16"/>
      <c r="CR23" s="16"/>
      <c r="CS23" s="16"/>
      <c r="CT23" s="16"/>
      <c r="CU23" s="16"/>
      <c r="CV23" s="16"/>
      <c r="CW23" s="16"/>
      <c r="CX23" s="16"/>
      <c r="CY23" s="16"/>
      <c r="CZ23" s="16"/>
      <c r="DA23" s="16"/>
      <c r="DB23" s="16"/>
      <c r="DC23" s="16"/>
      <c r="DD23" s="16"/>
      <c r="DE23" s="16"/>
      <c r="DF23" s="16"/>
      <c r="DG23" s="16"/>
      <c r="DH23" s="16"/>
      <c r="DI23" s="16"/>
      <c r="DJ23" s="16"/>
      <c r="DK23" s="16"/>
      <c r="DL23" s="16"/>
      <c r="DM23" s="16"/>
      <c r="DN23" s="16"/>
      <c r="DO23" s="16"/>
      <c r="DP23" s="16"/>
      <c r="DQ23" s="16"/>
      <c r="DR23" s="16"/>
      <c r="DS23" s="16"/>
      <c r="DT23" s="16"/>
      <c r="DU23" s="16">
        <v>0.9</v>
      </c>
      <c r="DV23" s="16"/>
      <c r="DW23" s="16"/>
      <c r="DX23" s="16"/>
      <c r="DY23" s="16"/>
      <c r="DZ23" s="16"/>
      <c r="EA23" s="16"/>
      <c r="EB23" s="16"/>
      <c r="EC23" s="16"/>
      <c r="ED23" s="16"/>
      <c r="EE23" s="16">
        <v>0.9</v>
      </c>
      <c r="EF23" s="16"/>
      <c r="EG23" s="16"/>
      <c r="EH23" s="16"/>
      <c r="EI23" s="16"/>
      <c r="EJ23" s="16"/>
      <c r="EK23" s="16"/>
      <c r="EL23" s="16"/>
      <c r="EM23" s="16"/>
      <c r="EN23" s="16"/>
      <c r="EO23" s="16">
        <f>AJ23+EE23</f>
        <v>2.6</v>
      </c>
      <c r="EP23" s="16"/>
      <c r="EQ23" s="16"/>
      <c r="ER23" s="16"/>
      <c r="ES23" s="16"/>
      <c r="ET23" s="16"/>
      <c r="EU23" s="16"/>
      <c r="EV23" s="16"/>
      <c r="EW23" s="16"/>
      <c r="EX23" s="16"/>
      <c r="EY23" s="16"/>
      <c r="EZ23" s="16"/>
      <c r="FA23" s="16"/>
      <c r="FB23" s="16"/>
      <c r="FC23" s="16"/>
      <c r="FD23" s="16"/>
      <c r="FE23" s="16"/>
    </row>
    <row r="24" spans="1:161" s="9" customFormat="1" ht="39.75" customHeight="1" x14ac:dyDescent="0.2">
      <c r="A24" s="10"/>
      <c r="B24" s="17"/>
      <c r="C24" s="17"/>
      <c r="D24" s="17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8"/>
      <c r="R24" s="10"/>
      <c r="S24" s="19" t="s">
        <v>14</v>
      </c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  <c r="AE24" s="19"/>
      <c r="AF24" s="19"/>
      <c r="AG24" s="19"/>
      <c r="AH24" s="19"/>
      <c r="AI24" s="20"/>
      <c r="AJ24" s="16"/>
      <c r="AK24" s="16"/>
      <c r="AL24" s="16"/>
      <c r="AM24" s="16"/>
      <c r="AN24" s="16"/>
      <c r="AO24" s="16"/>
      <c r="AP24" s="16"/>
      <c r="AQ24" s="16"/>
      <c r="AR24" s="16"/>
      <c r="AS24" s="16"/>
      <c r="AT24" s="16"/>
      <c r="AU24" s="16"/>
      <c r="AV24" s="16"/>
      <c r="AW24" s="16"/>
      <c r="AX24" s="16"/>
      <c r="AY24" s="16"/>
      <c r="AZ24" s="16"/>
      <c r="BA24" s="16"/>
      <c r="BB24" s="16"/>
      <c r="BC24" s="16"/>
      <c r="BD24" s="16"/>
      <c r="BE24" s="16"/>
      <c r="BF24" s="16"/>
      <c r="BG24" s="16"/>
      <c r="BH24" s="16"/>
      <c r="BI24" s="16"/>
      <c r="BJ24" s="16"/>
      <c r="BK24" s="16"/>
      <c r="BL24" s="16"/>
      <c r="BM24" s="16"/>
      <c r="BN24" s="16"/>
      <c r="BO24" s="16"/>
      <c r="BP24" s="16"/>
      <c r="BQ24" s="16"/>
      <c r="BR24" s="16"/>
      <c r="BS24" s="16"/>
      <c r="BT24" s="16"/>
      <c r="BU24" s="16"/>
      <c r="BV24" s="16"/>
      <c r="BW24" s="16"/>
      <c r="BX24" s="16"/>
      <c r="BY24" s="16"/>
      <c r="BZ24" s="16"/>
      <c r="CA24" s="16"/>
      <c r="CB24" s="16"/>
      <c r="CC24" s="16"/>
      <c r="CD24" s="16"/>
      <c r="CE24" s="16"/>
      <c r="CF24" s="16"/>
      <c r="CG24" s="16"/>
      <c r="CH24" s="16"/>
      <c r="CI24" s="16"/>
      <c r="CJ24" s="16"/>
      <c r="CK24" s="16"/>
      <c r="CL24" s="16"/>
      <c r="CM24" s="16"/>
      <c r="CN24" s="16"/>
      <c r="CO24" s="16"/>
      <c r="CP24" s="16"/>
      <c r="CQ24" s="16"/>
      <c r="CR24" s="16"/>
      <c r="CS24" s="16"/>
      <c r="CT24" s="16"/>
      <c r="CU24" s="16"/>
      <c r="CV24" s="16"/>
      <c r="CW24" s="16"/>
      <c r="CX24" s="16"/>
      <c r="CY24" s="16"/>
      <c r="CZ24" s="16"/>
      <c r="DA24" s="16"/>
      <c r="DB24" s="16"/>
      <c r="DC24" s="16"/>
      <c r="DD24" s="16"/>
      <c r="DE24" s="16"/>
      <c r="DF24" s="16"/>
      <c r="DG24" s="16"/>
      <c r="DH24" s="16"/>
      <c r="DI24" s="16"/>
      <c r="DJ24" s="16"/>
      <c r="DK24" s="16"/>
      <c r="DL24" s="16"/>
      <c r="DM24" s="16"/>
      <c r="DN24" s="16"/>
      <c r="DO24" s="16"/>
      <c r="DP24" s="16"/>
      <c r="DQ24" s="16"/>
      <c r="DR24" s="16"/>
      <c r="DS24" s="16"/>
      <c r="DT24" s="16"/>
      <c r="DU24" s="16"/>
      <c r="DV24" s="16"/>
      <c r="DW24" s="16"/>
      <c r="DX24" s="16"/>
      <c r="DY24" s="16"/>
      <c r="DZ24" s="16"/>
      <c r="EA24" s="16"/>
      <c r="EB24" s="16"/>
      <c r="EC24" s="16"/>
      <c r="ED24" s="16"/>
      <c r="EE24" s="16"/>
      <c r="EF24" s="16"/>
      <c r="EG24" s="16"/>
      <c r="EH24" s="16"/>
      <c r="EI24" s="16"/>
      <c r="EJ24" s="16"/>
      <c r="EK24" s="16"/>
      <c r="EL24" s="16"/>
      <c r="EM24" s="16"/>
      <c r="EN24" s="16"/>
      <c r="EO24" s="16"/>
      <c r="EP24" s="16"/>
      <c r="EQ24" s="16"/>
      <c r="ER24" s="16"/>
      <c r="ES24" s="16"/>
      <c r="ET24" s="16"/>
      <c r="EU24" s="16"/>
      <c r="EV24" s="16"/>
      <c r="EW24" s="16"/>
      <c r="EX24" s="16"/>
      <c r="EY24" s="16"/>
      <c r="EZ24" s="16"/>
      <c r="FA24" s="16"/>
      <c r="FB24" s="16"/>
      <c r="FC24" s="16"/>
      <c r="FD24" s="16"/>
      <c r="FE24" s="16"/>
    </row>
    <row r="25" spans="1:161" s="9" customFormat="1" ht="53.25" customHeight="1" x14ac:dyDescent="0.2">
      <c r="A25" s="10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8"/>
      <c r="R25" s="10"/>
      <c r="S25" s="19" t="s">
        <v>25</v>
      </c>
      <c r="T25" s="19"/>
      <c r="U25" s="19"/>
      <c r="V25" s="19"/>
      <c r="W25" s="19"/>
      <c r="X25" s="19"/>
      <c r="Y25" s="19"/>
      <c r="Z25" s="19"/>
      <c r="AA25" s="19"/>
      <c r="AB25" s="19"/>
      <c r="AC25" s="19"/>
      <c r="AD25" s="19"/>
      <c r="AE25" s="19"/>
      <c r="AF25" s="19"/>
      <c r="AG25" s="19"/>
      <c r="AH25" s="19"/>
      <c r="AI25" s="20"/>
      <c r="AJ25" s="16"/>
      <c r="AK25" s="16"/>
      <c r="AL25" s="16"/>
      <c r="AM25" s="16"/>
      <c r="AN25" s="16"/>
      <c r="AO25" s="16"/>
      <c r="AP25" s="16"/>
      <c r="AQ25" s="16"/>
      <c r="AR25" s="16"/>
      <c r="AS25" s="16"/>
      <c r="AT25" s="16"/>
      <c r="AU25" s="16"/>
      <c r="AV25" s="16"/>
      <c r="AW25" s="16"/>
      <c r="AX25" s="16"/>
      <c r="AY25" s="16"/>
      <c r="AZ25" s="16"/>
      <c r="BA25" s="16"/>
      <c r="BB25" s="16"/>
      <c r="BC25" s="16"/>
      <c r="BD25" s="16"/>
      <c r="BE25" s="16"/>
      <c r="BF25" s="16"/>
      <c r="BG25" s="16"/>
      <c r="BH25" s="16"/>
      <c r="BI25" s="16"/>
      <c r="BJ25" s="16"/>
      <c r="BK25" s="16"/>
      <c r="BL25" s="16"/>
      <c r="BM25" s="16"/>
      <c r="BN25" s="16"/>
      <c r="BO25" s="16"/>
      <c r="BP25" s="16"/>
      <c r="BQ25" s="16"/>
      <c r="BR25" s="16"/>
      <c r="BS25" s="16"/>
      <c r="BT25" s="16"/>
      <c r="BU25" s="16"/>
      <c r="BV25" s="16"/>
      <c r="BW25" s="16"/>
      <c r="BX25" s="16"/>
      <c r="BY25" s="16"/>
      <c r="BZ25" s="16"/>
      <c r="CA25" s="16"/>
      <c r="CB25" s="16"/>
      <c r="CC25" s="16"/>
      <c r="CD25" s="16"/>
      <c r="CE25" s="16"/>
      <c r="CF25" s="16"/>
      <c r="CG25" s="16"/>
      <c r="CH25" s="16"/>
      <c r="CI25" s="16"/>
      <c r="CJ25" s="16"/>
      <c r="CK25" s="16"/>
      <c r="CL25" s="16"/>
      <c r="CM25" s="16"/>
      <c r="CN25" s="16"/>
      <c r="CO25" s="16"/>
      <c r="CP25" s="16"/>
      <c r="CQ25" s="16"/>
      <c r="CR25" s="16"/>
      <c r="CS25" s="16"/>
      <c r="CT25" s="16"/>
      <c r="CU25" s="16"/>
      <c r="CV25" s="16"/>
      <c r="CW25" s="16"/>
      <c r="CX25" s="16"/>
      <c r="CY25" s="16"/>
      <c r="CZ25" s="16"/>
      <c r="DA25" s="16"/>
      <c r="DB25" s="16"/>
      <c r="DC25" s="16"/>
      <c r="DD25" s="16"/>
      <c r="DE25" s="16"/>
      <c r="DF25" s="16"/>
      <c r="DG25" s="16"/>
      <c r="DH25" s="16"/>
      <c r="DI25" s="16"/>
      <c r="DJ25" s="16"/>
      <c r="DK25" s="16"/>
      <c r="DL25" s="16"/>
      <c r="DM25" s="16"/>
      <c r="DN25" s="16"/>
      <c r="DO25" s="16"/>
      <c r="DP25" s="16"/>
      <c r="DQ25" s="16"/>
      <c r="DR25" s="16"/>
      <c r="DS25" s="16"/>
      <c r="DT25" s="16"/>
      <c r="DU25" s="16"/>
      <c r="DV25" s="16"/>
      <c r="DW25" s="16"/>
      <c r="DX25" s="16"/>
      <c r="DY25" s="16"/>
      <c r="DZ25" s="16"/>
      <c r="EA25" s="16"/>
      <c r="EB25" s="16"/>
      <c r="EC25" s="16"/>
      <c r="ED25" s="16"/>
      <c r="EE25" s="16"/>
      <c r="EF25" s="16"/>
      <c r="EG25" s="16"/>
      <c r="EH25" s="16"/>
      <c r="EI25" s="16"/>
      <c r="EJ25" s="16"/>
      <c r="EK25" s="16"/>
      <c r="EL25" s="16"/>
      <c r="EM25" s="16"/>
      <c r="EN25" s="16"/>
      <c r="EO25" s="16"/>
      <c r="EP25" s="16"/>
      <c r="EQ25" s="16"/>
      <c r="ER25" s="16"/>
      <c r="ES25" s="16"/>
      <c r="ET25" s="16"/>
      <c r="EU25" s="16"/>
      <c r="EV25" s="16"/>
      <c r="EW25" s="16"/>
      <c r="EX25" s="16"/>
      <c r="EY25" s="16"/>
      <c r="EZ25" s="16"/>
      <c r="FA25" s="16"/>
      <c r="FB25" s="16"/>
      <c r="FC25" s="16"/>
      <c r="FD25" s="16"/>
      <c r="FE25" s="16"/>
    </row>
    <row r="26" spans="1:161" s="9" customFormat="1" ht="57" customHeight="1" x14ac:dyDescent="0.2">
      <c r="A26" s="10"/>
      <c r="B26" s="21" t="s">
        <v>26</v>
      </c>
      <c r="C26" s="21"/>
      <c r="D26" s="21"/>
      <c r="E26" s="21"/>
      <c r="F26" s="21"/>
      <c r="G26" s="21"/>
      <c r="H26" s="21"/>
      <c r="I26" s="21"/>
      <c r="J26" s="21"/>
      <c r="K26" s="21"/>
      <c r="L26" s="21"/>
      <c r="M26" s="21"/>
      <c r="N26" s="21"/>
      <c r="O26" s="21"/>
      <c r="P26" s="21"/>
      <c r="Q26" s="22"/>
      <c r="R26" s="10"/>
      <c r="S26" s="19" t="s">
        <v>12</v>
      </c>
      <c r="T26" s="19"/>
      <c r="U26" s="19"/>
      <c r="V26" s="19"/>
      <c r="W26" s="19"/>
      <c r="X26" s="19"/>
      <c r="Y26" s="19"/>
      <c r="Z26" s="19"/>
      <c r="AA26" s="19"/>
      <c r="AB26" s="19"/>
      <c r="AC26" s="19"/>
      <c r="AD26" s="19"/>
      <c r="AE26" s="19"/>
      <c r="AF26" s="19"/>
      <c r="AG26" s="19"/>
      <c r="AH26" s="19"/>
      <c r="AI26" s="20"/>
      <c r="AJ26" s="16"/>
      <c r="AK26" s="16"/>
      <c r="AL26" s="16"/>
      <c r="AM26" s="16"/>
      <c r="AN26" s="16"/>
      <c r="AO26" s="16"/>
      <c r="AP26" s="16"/>
      <c r="AQ26" s="16"/>
      <c r="AR26" s="16"/>
      <c r="AS26" s="16"/>
      <c r="AT26" s="16"/>
      <c r="AU26" s="16"/>
      <c r="AV26" s="16"/>
      <c r="AW26" s="16"/>
      <c r="AX26" s="16"/>
      <c r="AY26" s="16"/>
      <c r="AZ26" s="16"/>
      <c r="BA26" s="16"/>
      <c r="BB26" s="16"/>
      <c r="BC26" s="16"/>
      <c r="BD26" s="16"/>
      <c r="BE26" s="16"/>
      <c r="BF26" s="16"/>
      <c r="BG26" s="16"/>
      <c r="BH26" s="16"/>
      <c r="BI26" s="16"/>
      <c r="BJ26" s="16"/>
      <c r="BK26" s="16"/>
      <c r="BL26" s="16"/>
      <c r="BM26" s="16"/>
      <c r="BN26" s="16"/>
      <c r="BO26" s="16"/>
      <c r="BP26" s="16"/>
      <c r="BQ26" s="16"/>
      <c r="BR26" s="16"/>
      <c r="BS26" s="16"/>
      <c r="BT26" s="16"/>
      <c r="BU26" s="16"/>
      <c r="BV26" s="16"/>
      <c r="BW26" s="16"/>
      <c r="BX26" s="16"/>
      <c r="BY26" s="16"/>
      <c r="BZ26" s="16"/>
      <c r="CA26" s="16"/>
      <c r="CB26" s="16"/>
      <c r="CC26" s="16"/>
      <c r="CD26" s="16"/>
      <c r="CE26" s="16"/>
      <c r="CF26" s="16"/>
      <c r="CG26" s="16"/>
      <c r="CH26" s="16"/>
      <c r="CI26" s="16"/>
      <c r="CJ26" s="16"/>
      <c r="CK26" s="16"/>
      <c r="CL26" s="16"/>
      <c r="CM26" s="16"/>
      <c r="CN26" s="16"/>
      <c r="CO26" s="16"/>
      <c r="CP26" s="16"/>
      <c r="CQ26" s="16"/>
      <c r="CR26" s="16"/>
      <c r="CS26" s="16"/>
      <c r="CT26" s="16"/>
      <c r="CU26" s="16"/>
      <c r="CV26" s="16"/>
      <c r="CW26" s="16"/>
      <c r="CX26" s="16"/>
      <c r="CY26" s="16"/>
      <c r="CZ26" s="16"/>
      <c r="DA26" s="16"/>
      <c r="DB26" s="16"/>
      <c r="DC26" s="16"/>
      <c r="DD26" s="16"/>
      <c r="DE26" s="16"/>
      <c r="DF26" s="16"/>
      <c r="DG26" s="16"/>
      <c r="DH26" s="16"/>
      <c r="DI26" s="16"/>
      <c r="DJ26" s="16"/>
      <c r="DK26" s="16"/>
      <c r="DL26" s="16"/>
      <c r="DM26" s="16"/>
      <c r="DN26" s="16"/>
      <c r="DO26" s="16"/>
      <c r="DP26" s="16"/>
      <c r="DQ26" s="16"/>
      <c r="DR26" s="16"/>
      <c r="DS26" s="16"/>
      <c r="DT26" s="16"/>
      <c r="DU26" s="16"/>
      <c r="DV26" s="16"/>
      <c r="DW26" s="16"/>
      <c r="DX26" s="16"/>
      <c r="DY26" s="16"/>
      <c r="DZ26" s="16"/>
      <c r="EA26" s="16"/>
      <c r="EB26" s="16"/>
      <c r="EC26" s="16"/>
      <c r="ED26" s="16"/>
      <c r="EE26" s="16"/>
      <c r="EF26" s="16"/>
      <c r="EG26" s="16"/>
      <c r="EH26" s="16"/>
      <c r="EI26" s="16"/>
      <c r="EJ26" s="16"/>
      <c r="EK26" s="16"/>
      <c r="EL26" s="16"/>
      <c r="EM26" s="16"/>
      <c r="EN26" s="16"/>
      <c r="EO26" s="16"/>
      <c r="EP26" s="16"/>
      <c r="EQ26" s="16"/>
      <c r="ER26" s="16"/>
      <c r="ES26" s="16"/>
      <c r="ET26" s="16"/>
      <c r="EU26" s="16"/>
      <c r="EV26" s="16"/>
      <c r="EW26" s="16"/>
      <c r="EX26" s="16"/>
      <c r="EY26" s="16"/>
      <c r="EZ26" s="16"/>
      <c r="FA26" s="16"/>
      <c r="FB26" s="16"/>
      <c r="FC26" s="16"/>
      <c r="FD26" s="16"/>
      <c r="FE26" s="16"/>
    </row>
    <row r="27" spans="1:161" s="9" customFormat="1" ht="39.75" customHeight="1" x14ac:dyDescent="0.2">
      <c r="A27" s="10"/>
      <c r="B27" s="17"/>
      <c r="C27" s="17"/>
      <c r="D27" s="17"/>
      <c r="E27" s="17"/>
      <c r="F27" s="17"/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8"/>
      <c r="R27" s="10"/>
      <c r="S27" s="19" t="s">
        <v>13</v>
      </c>
      <c r="T27" s="19"/>
      <c r="U27" s="19"/>
      <c r="V27" s="19"/>
      <c r="W27" s="19"/>
      <c r="X27" s="19"/>
      <c r="Y27" s="19"/>
      <c r="Z27" s="19"/>
      <c r="AA27" s="19"/>
      <c r="AB27" s="19"/>
      <c r="AC27" s="19"/>
      <c r="AD27" s="19"/>
      <c r="AE27" s="19"/>
      <c r="AF27" s="19"/>
      <c r="AG27" s="19"/>
      <c r="AH27" s="19"/>
      <c r="AI27" s="20"/>
      <c r="AJ27" s="16"/>
      <c r="AK27" s="16"/>
      <c r="AL27" s="16"/>
      <c r="AM27" s="16"/>
      <c r="AN27" s="16"/>
      <c r="AO27" s="16"/>
      <c r="AP27" s="16"/>
      <c r="AQ27" s="16"/>
      <c r="AR27" s="16"/>
      <c r="AS27" s="16"/>
      <c r="AT27" s="16"/>
      <c r="AU27" s="16"/>
      <c r="AV27" s="16"/>
      <c r="AW27" s="16"/>
      <c r="AX27" s="16"/>
      <c r="AY27" s="16"/>
      <c r="AZ27" s="16"/>
      <c r="BA27" s="16"/>
      <c r="BB27" s="16"/>
      <c r="BC27" s="16"/>
      <c r="BD27" s="16"/>
      <c r="BE27" s="16"/>
      <c r="BF27" s="16"/>
      <c r="BG27" s="16"/>
      <c r="BH27" s="16"/>
      <c r="BI27" s="16"/>
      <c r="BJ27" s="16"/>
      <c r="BK27" s="16"/>
      <c r="BL27" s="16"/>
      <c r="BM27" s="16"/>
      <c r="BN27" s="16"/>
      <c r="BO27" s="16"/>
      <c r="BP27" s="16"/>
      <c r="BQ27" s="16"/>
      <c r="BR27" s="16"/>
      <c r="BS27" s="16"/>
      <c r="BT27" s="16"/>
      <c r="BU27" s="16"/>
      <c r="BV27" s="16"/>
      <c r="BW27" s="16"/>
      <c r="BX27" s="16"/>
      <c r="BY27" s="16"/>
      <c r="BZ27" s="16"/>
      <c r="CA27" s="16"/>
      <c r="CB27" s="16"/>
      <c r="CC27" s="16"/>
      <c r="CD27" s="16"/>
      <c r="CE27" s="16"/>
      <c r="CF27" s="16"/>
      <c r="CG27" s="16"/>
      <c r="CH27" s="16"/>
      <c r="CI27" s="16"/>
      <c r="CJ27" s="16"/>
      <c r="CK27" s="16"/>
      <c r="CL27" s="16"/>
      <c r="CM27" s="16"/>
      <c r="CN27" s="16"/>
      <c r="CO27" s="16"/>
      <c r="CP27" s="16"/>
      <c r="CQ27" s="16"/>
      <c r="CR27" s="16"/>
      <c r="CS27" s="16"/>
      <c r="CT27" s="16"/>
      <c r="CU27" s="16"/>
      <c r="CV27" s="16"/>
      <c r="CW27" s="16"/>
      <c r="CX27" s="16"/>
      <c r="CY27" s="16"/>
      <c r="CZ27" s="16"/>
      <c r="DA27" s="16"/>
      <c r="DB27" s="16"/>
      <c r="DC27" s="16"/>
      <c r="DD27" s="16"/>
      <c r="DE27" s="16"/>
      <c r="DF27" s="16"/>
      <c r="DG27" s="16"/>
      <c r="DH27" s="16"/>
      <c r="DI27" s="16"/>
      <c r="DJ27" s="16"/>
      <c r="DK27" s="16"/>
      <c r="DL27" s="16"/>
      <c r="DM27" s="16"/>
      <c r="DN27" s="16"/>
      <c r="DO27" s="16"/>
      <c r="DP27" s="16"/>
      <c r="DQ27" s="16"/>
      <c r="DR27" s="16"/>
      <c r="DS27" s="16"/>
      <c r="DT27" s="16"/>
      <c r="DU27" s="16"/>
      <c r="DV27" s="16"/>
      <c r="DW27" s="16"/>
      <c r="DX27" s="16"/>
      <c r="DY27" s="16"/>
      <c r="DZ27" s="16"/>
      <c r="EA27" s="16"/>
      <c r="EB27" s="16"/>
      <c r="EC27" s="16"/>
      <c r="ED27" s="16"/>
      <c r="EE27" s="16"/>
      <c r="EF27" s="16"/>
      <c r="EG27" s="16"/>
      <c r="EH27" s="16"/>
      <c r="EI27" s="16"/>
      <c r="EJ27" s="16"/>
      <c r="EK27" s="16"/>
      <c r="EL27" s="16"/>
      <c r="EM27" s="16"/>
      <c r="EN27" s="16"/>
      <c r="EO27" s="16"/>
      <c r="EP27" s="16"/>
      <c r="EQ27" s="16"/>
      <c r="ER27" s="16"/>
      <c r="ES27" s="16"/>
      <c r="ET27" s="16"/>
      <c r="EU27" s="16"/>
      <c r="EV27" s="16"/>
      <c r="EW27" s="16"/>
      <c r="EX27" s="16"/>
      <c r="EY27" s="16"/>
      <c r="EZ27" s="16"/>
      <c r="FA27" s="16"/>
      <c r="FB27" s="16"/>
      <c r="FC27" s="16"/>
      <c r="FD27" s="16"/>
      <c r="FE27" s="16"/>
    </row>
    <row r="28" spans="1:161" s="9" customFormat="1" ht="39.75" customHeight="1" x14ac:dyDescent="0.2">
      <c r="A28" s="10"/>
      <c r="B28" s="17"/>
      <c r="C28" s="17"/>
      <c r="D28" s="17"/>
      <c r="E28" s="17"/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8"/>
      <c r="R28" s="10"/>
      <c r="S28" s="19" t="s">
        <v>14</v>
      </c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20"/>
      <c r="AJ28" s="16"/>
      <c r="AK28" s="16"/>
      <c r="AL28" s="16"/>
      <c r="AM28" s="16"/>
      <c r="AN28" s="16"/>
      <c r="AO28" s="16"/>
      <c r="AP28" s="16"/>
      <c r="AQ28" s="16"/>
      <c r="AR28" s="16"/>
      <c r="AS28" s="16"/>
      <c r="AT28" s="16"/>
      <c r="AU28" s="16"/>
      <c r="AV28" s="16"/>
      <c r="AW28" s="16"/>
      <c r="AX28" s="16"/>
      <c r="AY28" s="16"/>
      <c r="AZ28" s="16"/>
      <c r="BA28" s="16"/>
      <c r="BB28" s="16"/>
      <c r="BC28" s="16"/>
      <c r="BD28" s="16"/>
      <c r="BE28" s="16"/>
      <c r="BF28" s="16"/>
      <c r="BG28" s="16"/>
      <c r="BH28" s="16"/>
      <c r="BI28" s="16"/>
      <c r="BJ28" s="16"/>
      <c r="BK28" s="16"/>
      <c r="BL28" s="16"/>
      <c r="BM28" s="16"/>
      <c r="BN28" s="16"/>
      <c r="BO28" s="16"/>
      <c r="BP28" s="16"/>
      <c r="BQ28" s="16"/>
      <c r="BR28" s="16"/>
      <c r="BS28" s="16"/>
      <c r="BT28" s="16"/>
      <c r="BU28" s="16"/>
      <c r="BV28" s="16"/>
      <c r="BW28" s="16"/>
      <c r="BX28" s="16"/>
      <c r="BY28" s="16"/>
      <c r="BZ28" s="16"/>
      <c r="CA28" s="16"/>
      <c r="CB28" s="16"/>
      <c r="CC28" s="16"/>
      <c r="CD28" s="16"/>
      <c r="CE28" s="16"/>
      <c r="CF28" s="16"/>
      <c r="CG28" s="16"/>
      <c r="CH28" s="16"/>
      <c r="CI28" s="16"/>
      <c r="CJ28" s="16"/>
      <c r="CK28" s="16"/>
      <c r="CL28" s="16"/>
      <c r="CM28" s="16"/>
      <c r="CN28" s="16"/>
      <c r="CO28" s="16"/>
      <c r="CP28" s="16"/>
      <c r="CQ28" s="16"/>
      <c r="CR28" s="16"/>
      <c r="CS28" s="16"/>
      <c r="CT28" s="16"/>
      <c r="CU28" s="16"/>
      <c r="CV28" s="16"/>
      <c r="CW28" s="16"/>
      <c r="CX28" s="16"/>
      <c r="CY28" s="16"/>
      <c r="CZ28" s="16"/>
      <c r="DA28" s="16"/>
      <c r="DB28" s="16"/>
      <c r="DC28" s="16"/>
      <c r="DD28" s="16"/>
      <c r="DE28" s="16"/>
      <c r="DF28" s="16"/>
      <c r="DG28" s="16"/>
      <c r="DH28" s="16"/>
      <c r="DI28" s="16"/>
      <c r="DJ28" s="16"/>
      <c r="DK28" s="16"/>
      <c r="DL28" s="16"/>
      <c r="DM28" s="16"/>
      <c r="DN28" s="16"/>
      <c r="DO28" s="16"/>
      <c r="DP28" s="16"/>
      <c r="DQ28" s="16"/>
      <c r="DR28" s="16"/>
      <c r="DS28" s="16"/>
      <c r="DT28" s="16"/>
      <c r="DU28" s="16"/>
      <c r="DV28" s="16"/>
      <c r="DW28" s="16"/>
      <c r="DX28" s="16"/>
      <c r="DY28" s="16"/>
      <c r="DZ28" s="16"/>
      <c r="EA28" s="16"/>
      <c r="EB28" s="16"/>
      <c r="EC28" s="16"/>
      <c r="ED28" s="16"/>
      <c r="EE28" s="16"/>
      <c r="EF28" s="16"/>
      <c r="EG28" s="16"/>
      <c r="EH28" s="16"/>
      <c r="EI28" s="16"/>
      <c r="EJ28" s="16"/>
      <c r="EK28" s="16"/>
      <c r="EL28" s="16"/>
      <c r="EM28" s="16"/>
      <c r="EN28" s="16"/>
      <c r="EO28" s="16"/>
      <c r="EP28" s="16"/>
      <c r="EQ28" s="16"/>
      <c r="ER28" s="16"/>
      <c r="ES28" s="16"/>
      <c r="ET28" s="16"/>
      <c r="EU28" s="16"/>
      <c r="EV28" s="16"/>
      <c r="EW28" s="16"/>
      <c r="EX28" s="16"/>
      <c r="EY28" s="16"/>
      <c r="EZ28" s="16"/>
      <c r="FA28" s="16"/>
      <c r="FB28" s="16"/>
      <c r="FC28" s="16"/>
      <c r="FD28" s="16"/>
      <c r="FE28" s="16"/>
    </row>
    <row r="29" spans="1:161" s="9" customFormat="1" ht="53.25" customHeight="1" x14ac:dyDescent="0.2">
      <c r="A29" s="10"/>
      <c r="B29" s="17"/>
      <c r="C29" s="17"/>
      <c r="D29" s="17"/>
      <c r="E29" s="17"/>
      <c r="F29" s="17"/>
      <c r="G29" s="17"/>
      <c r="H29" s="17"/>
      <c r="I29" s="17"/>
      <c r="J29" s="17"/>
      <c r="K29" s="17"/>
      <c r="L29" s="17"/>
      <c r="M29" s="17"/>
      <c r="N29" s="17"/>
      <c r="O29" s="17"/>
      <c r="P29" s="17"/>
      <c r="Q29" s="18"/>
      <c r="R29" s="10"/>
      <c r="S29" s="19" t="s">
        <v>25</v>
      </c>
      <c r="T29" s="19"/>
      <c r="U29" s="19"/>
      <c r="V29" s="19"/>
      <c r="W29" s="19"/>
      <c r="X29" s="19"/>
      <c r="Y29" s="19"/>
      <c r="Z29" s="19"/>
      <c r="AA29" s="19"/>
      <c r="AB29" s="19"/>
      <c r="AC29" s="19"/>
      <c r="AD29" s="19"/>
      <c r="AE29" s="19"/>
      <c r="AF29" s="19"/>
      <c r="AG29" s="19"/>
      <c r="AH29" s="19"/>
      <c r="AI29" s="20"/>
      <c r="AJ29" s="16"/>
      <c r="AK29" s="16"/>
      <c r="AL29" s="16"/>
      <c r="AM29" s="16"/>
      <c r="AN29" s="16"/>
      <c r="AO29" s="16"/>
      <c r="AP29" s="16"/>
      <c r="AQ29" s="16"/>
      <c r="AR29" s="16"/>
      <c r="AS29" s="16"/>
      <c r="AT29" s="16"/>
      <c r="AU29" s="16"/>
      <c r="AV29" s="16"/>
      <c r="AW29" s="16"/>
      <c r="AX29" s="16"/>
      <c r="AY29" s="16"/>
      <c r="AZ29" s="16"/>
      <c r="BA29" s="16"/>
      <c r="BB29" s="16"/>
      <c r="BC29" s="16"/>
      <c r="BD29" s="16"/>
      <c r="BE29" s="16"/>
      <c r="BF29" s="16"/>
      <c r="BG29" s="16"/>
      <c r="BH29" s="16"/>
      <c r="BI29" s="16"/>
      <c r="BJ29" s="16"/>
      <c r="BK29" s="16"/>
      <c r="BL29" s="16"/>
      <c r="BM29" s="16"/>
      <c r="BN29" s="16"/>
      <c r="BO29" s="16"/>
      <c r="BP29" s="16"/>
      <c r="BQ29" s="16"/>
      <c r="BR29" s="16"/>
      <c r="BS29" s="16"/>
      <c r="BT29" s="16"/>
      <c r="BU29" s="16"/>
      <c r="BV29" s="16"/>
      <c r="BW29" s="16"/>
      <c r="BX29" s="16"/>
      <c r="BY29" s="16"/>
      <c r="BZ29" s="16"/>
      <c r="CA29" s="16"/>
      <c r="CB29" s="16"/>
      <c r="CC29" s="16"/>
      <c r="CD29" s="16"/>
      <c r="CE29" s="16"/>
      <c r="CF29" s="16"/>
      <c r="CG29" s="16"/>
      <c r="CH29" s="16"/>
      <c r="CI29" s="16"/>
      <c r="CJ29" s="16"/>
      <c r="CK29" s="16"/>
      <c r="CL29" s="16"/>
      <c r="CM29" s="16"/>
      <c r="CN29" s="16"/>
      <c r="CO29" s="16"/>
      <c r="CP29" s="16"/>
      <c r="CQ29" s="16"/>
      <c r="CR29" s="16"/>
      <c r="CS29" s="16"/>
      <c r="CT29" s="16"/>
      <c r="CU29" s="16"/>
      <c r="CV29" s="16"/>
      <c r="CW29" s="16"/>
      <c r="CX29" s="16"/>
      <c r="CY29" s="16"/>
      <c r="CZ29" s="16"/>
      <c r="DA29" s="16"/>
      <c r="DB29" s="16"/>
      <c r="DC29" s="16"/>
      <c r="DD29" s="16"/>
      <c r="DE29" s="16"/>
      <c r="DF29" s="16"/>
      <c r="DG29" s="16"/>
      <c r="DH29" s="16"/>
      <c r="DI29" s="16"/>
      <c r="DJ29" s="16"/>
      <c r="DK29" s="16"/>
      <c r="DL29" s="16"/>
      <c r="DM29" s="16"/>
      <c r="DN29" s="16"/>
      <c r="DO29" s="16"/>
      <c r="DP29" s="16"/>
      <c r="DQ29" s="16"/>
      <c r="DR29" s="16"/>
      <c r="DS29" s="16"/>
      <c r="DT29" s="16"/>
      <c r="DU29" s="16"/>
      <c r="DV29" s="16"/>
      <c r="DW29" s="16"/>
      <c r="DX29" s="16"/>
      <c r="DY29" s="16"/>
      <c r="DZ29" s="16"/>
      <c r="EA29" s="16"/>
      <c r="EB29" s="16"/>
      <c r="EC29" s="16"/>
      <c r="ED29" s="16"/>
      <c r="EE29" s="16"/>
      <c r="EF29" s="16"/>
      <c r="EG29" s="16"/>
      <c r="EH29" s="16"/>
      <c r="EI29" s="16"/>
      <c r="EJ29" s="16"/>
      <c r="EK29" s="16"/>
      <c r="EL29" s="16"/>
      <c r="EM29" s="16"/>
      <c r="EN29" s="16"/>
      <c r="EO29" s="16"/>
      <c r="EP29" s="16"/>
      <c r="EQ29" s="16"/>
      <c r="ER29" s="16"/>
      <c r="ES29" s="16"/>
      <c r="ET29" s="16"/>
      <c r="EU29" s="16"/>
      <c r="EV29" s="16"/>
      <c r="EW29" s="16"/>
      <c r="EX29" s="16"/>
      <c r="EY29" s="16"/>
      <c r="EZ29" s="16"/>
      <c r="FA29" s="16"/>
      <c r="FB29" s="16"/>
      <c r="FC29" s="16"/>
      <c r="FD29" s="16"/>
      <c r="FE29" s="16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4" t="s">
        <v>27</v>
      </c>
      <c r="B32" s="15"/>
      <c r="C32" s="15"/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/>
      <c r="BA32" s="15"/>
      <c r="BB32" s="15"/>
      <c r="BC32" s="15"/>
      <c r="BD32" s="15"/>
      <c r="BE32" s="15"/>
      <c r="BF32" s="15"/>
      <c r="BG32" s="15"/>
      <c r="BH32" s="15"/>
      <c r="BI32" s="15"/>
      <c r="BJ32" s="15"/>
      <c r="BK32" s="15"/>
      <c r="BL32" s="15"/>
      <c r="BM32" s="15"/>
      <c r="BN32" s="15"/>
      <c r="BO32" s="15"/>
      <c r="BP32" s="15"/>
      <c r="BQ32" s="15"/>
      <c r="BR32" s="15"/>
      <c r="BS32" s="15"/>
      <c r="BT32" s="15"/>
      <c r="BU32" s="15"/>
      <c r="BV32" s="15"/>
      <c r="BW32" s="15"/>
      <c r="BX32" s="15"/>
      <c r="BY32" s="15"/>
      <c r="BZ32" s="15"/>
      <c r="CA32" s="15"/>
      <c r="CB32" s="15"/>
      <c r="CC32" s="15"/>
      <c r="CD32" s="15"/>
      <c r="CE32" s="15"/>
      <c r="CF32" s="15"/>
      <c r="CG32" s="15"/>
      <c r="CH32" s="15"/>
      <c r="CI32" s="15"/>
      <c r="CJ32" s="15"/>
      <c r="CK32" s="15"/>
      <c r="CL32" s="15"/>
      <c r="CM32" s="15"/>
      <c r="CN32" s="15"/>
      <c r="CO32" s="15"/>
      <c r="CP32" s="15"/>
      <c r="CQ32" s="15"/>
      <c r="CR32" s="15"/>
      <c r="CS32" s="15"/>
      <c r="CT32" s="15"/>
      <c r="CU32" s="15"/>
      <c r="CV32" s="15"/>
      <c r="CW32" s="15"/>
      <c r="CX32" s="15"/>
      <c r="CY32" s="15"/>
      <c r="CZ32" s="15"/>
      <c r="DA32" s="15"/>
      <c r="DB32" s="15"/>
      <c r="DC32" s="15"/>
      <c r="DD32" s="15"/>
      <c r="DE32" s="15"/>
      <c r="DF32" s="15"/>
      <c r="DG32" s="15"/>
      <c r="DH32" s="15"/>
      <c r="DI32" s="15"/>
      <c r="DJ32" s="15"/>
      <c r="DK32" s="15"/>
      <c r="DL32" s="15"/>
      <c r="DM32" s="15"/>
      <c r="DN32" s="15"/>
      <c r="DO32" s="15"/>
      <c r="DP32" s="15"/>
      <c r="DQ32" s="15"/>
      <c r="DR32" s="15"/>
      <c r="DS32" s="15"/>
      <c r="DT32" s="15"/>
      <c r="DU32" s="15"/>
      <c r="DV32" s="15"/>
      <c r="DW32" s="15"/>
      <c r="DX32" s="15"/>
      <c r="DY32" s="15"/>
      <c r="DZ32" s="15"/>
      <c r="EA32" s="15"/>
      <c r="EB32" s="15"/>
      <c r="EC32" s="15"/>
      <c r="ED32" s="15"/>
      <c r="EE32" s="15"/>
      <c r="EF32" s="15"/>
      <c r="EG32" s="15"/>
      <c r="EH32" s="15"/>
      <c r="EI32" s="15"/>
      <c r="EJ32" s="15"/>
      <c r="EK32" s="15"/>
      <c r="EL32" s="15"/>
      <c r="EM32" s="15"/>
      <c r="EN32" s="15"/>
      <c r="EO32" s="15"/>
      <c r="EP32" s="15"/>
      <c r="EQ32" s="15"/>
      <c r="ER32" s="15"/>
      <c r="ES32" s="15"/>
      <c r="ET32" s="15"/>
      <c r="EU32" s="15"/>
      <c r="EV32" s="15"/>
      <c r="EW32" s="15"/>
      <c r="EX32" s="15"/>
      <c r="EY32" s="15"/>
      <c r="EZ32" s="15"/>
      <c r="FA32" s="15"/>
      <c r="FB32" s="15"/>
      <c r="FC32" s="15"/>
      <c r="FD32" s="15"/>
      <c r="FE32" s="15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B28:Q28"/>
    <mergeCell ref="S28:AI28"/>
    <mergeCell ref="AJ28:BA28"/>
    <mergeCell ref="BB28:BI28"/>
    <mergeCell ref="B29:Q29"/>
    <mergeCell ref="S29:AI29"/>
    <mergeCell ref="AJ29:BA29"/>
    <mergeCell ref="BB29:BI29"/>
    <mergeCell ref="B26:Q26"/>
    <mergeCell ref="S26:AI26"/>
    <mergeCell ref="AJ26:BA26"/>
    <mergeCell ref="BB26:BI26"/>
    <mergeCell ref="B27:Q27"/>
    <mergeCell ref="S27:AI27"/>
    <mergeCell ref="AJ27:BA27"/>
    <mergeCell ref="BB27:BI27"/>
    <mergeCell ref="EO18:FE20"/>
    <mergeCell ref="CH29:DB29"/>
    <mergeCell ref="EO28:FE28"/>
    <mergeCell ref="DU29:ED29"/>
    <mergeCell ref="EE29:EN29"/>
    <mergeCell ref="DU28:ED28"/>
    <mergeCell ref="EE28:EN28"/>
    <mergeCell ref="EO29:FE29"/>
    <mergeCell ref="CH27:DB27"/>
    <mergeCell ref="DC27:DT27"/>
    <mergeCell ref="A18:Q20"/>
    <mergeCell ref="R18:AI20"/>
    <mergeCell ref="AJ18:BA20"/>
    <mergeCell ref="BB18:CG18"/>
    <mergeCell ref="DC18:DT20"/>
    <mergeCell ref="DU18:EN18"/>
    <mergeCell ref="BJ29:BQ29"/>
    <mergeCell ref="BR29:BY29"/>
    <mergeCell ref="BZ29:CG29"/>
    <mergeCell ref="DC29:DT29"/>
    <mergeCell ref="BJ27:BQ27"/>
    <mergeCell ref="BR27:BY27"/>
    <mergeCell ref="BZ27:CG27"/>
    <mergeCell ref="EO27:FE27"/>
    <mergeCell ref="EE27:EN27"/>
    <mergeCell ref="BJ28:BQ28"/>
    <mergeCell ref="BR28:BY28"/>
    <mergeCell ref="BZ28:CG28"/>
    <mergeCell ref="CH28:DB28"/>
    <mergeCell ref="DC28:DT28"/>
    <mergeCell ref="DU27:ED27"/>
    <mergeCell ref="EO25:FE25"/>
    <mergeCell ref="BJ26:BQ26"/>
    <mergeCell ref="BR26:BY26"/>
    <mergeCell ref="BZ26:CG26"/>
    <mergeCell ref="CH26:DB26"/>
    <mergeCell ref="DC26:DT26"/>
    <mergeCell ref="EE25:EN25"/>
    <mergeCell ref="DU26:ED26"/>
    <mergeCell ref="EE26:EN26"/>
    <mergeCell ref="EO26:FE26"/>
    <mergeCell ref="DU24:ED24"/>
    <mergeCell ref="EE24:EN24"/>
    <mergeCell ref="EO24:FE24"/>
    <mergeCell ref="BB25:BI25"/>
    <mergeCell ref="BJ25:BQ25"/>
    <mergeCell ref="BR25:BY25"/>
    <mergeCell ref="BZ25:CG25"/>
    <mergeCell ref="CH25:DB25"/>
    <mergeCell ref="DC25:DT25"/>
    <mergeCell ref="DU25:ED25"/>
    <mergeCell ref="BB24:BI24"/>
    <mergeCell ref="BJ24:BQ24"/>
    <mergeCell ref="BR24:BY24"/>
    <mergeCell ref="BZ24:CG24"/>
    <mergeCell ref="CH24:DB24"/>
    <mergeCell ref="DC24:DT24"/>
    <mergeCell ref="EO21:FE21"/>
    <mergeCell ref="BB22:BI22"/>
    <mergeCell ref="BJ22:BQ22"/>
    <mergeCell ref="BR22:BY22"/>
    <mergeCell ref="BZ22:CG22"/>
    <mergeCell ref="EO23:FE23"/>
    <mergeCell ref="BJ23:BQ23"/>
    <mergeCell ref="BR23:BY23"/>
    <mergeCell ref="BZ23:CG23"/>
    <mergeCell ref="CH23:DB23"/>
    <mergeCell ref="A32:FE32"/>
    <mergeCell ref="A10:FE10"/>
    <mergeCell ref="BR19:CG19"/>
    <mergeCell ref="DU19:ED20"/>
    <mergeCell ref="EE19:EN20"/>
    <mergeCell ref="BB20:BI20"/>
    <mergeCell ref="BJ20:BQ20"/>
    <mergeCell ref="BR20:BY20"/>
    <mergeCell ref="BJ21:BQ21"/>
    <mergeCell ref="BR21:BY21"/>
    <mergeCell ref="A21:Q21"/>
    <mergeCell ref="R21:AI21"/>
    <mergeCell ref="AJ21:BA21"/>
    <mergeCell ref="A7:FE7"/>
    <mergeCell ref="BB19:BQ19"/>
    <mergeCell ref="BZ21:CG21"/>
    <mergeCell ref="CH21:DB21"/>
    <mergeCell ref="DC21:DT21"/>
    <mergeCell ref="DU21:ED21"/>
    <mergeCell ref="EE21:EN21"/>
    <mergeCell ref="S22:AI22"/>
    <mergeCell ref="AJ22:BA22"/>
    <mergeCell ref="CH22:DB22"/>
    <mergeCell ref="BZ20:CG20"/>
    <mergeCell ref="BB21:BI21"/>
    <mergeCell ref="CH18:DB20"/>
    <mergeCell ref="AB12:BT12"/>
    <mergeCell ref="Y14:BT14"/>
    <mergeCell ref="DC22:DT22"/>
    <mergeCell ref="A6:FE6"/>
    <mergeCell ref="A8:FE8"/>
    <mergeCell ref="T16:BT16"/>
    <mergeCell ref="DU22:ED22"/>
    <mergeCell ref="EE22:EN22"/>
    <mergeCell ref="EO22:FE22"/>
    <mergeCell ref="B22:Q22"/>
    <mergeCell ref="DC23:DT23"/>
    <mergeCell ref="DU23:ED23"/>
    <mergeCell ref="EE23:EN23"/>
    <mergeCell ref="B23:Q23"/>
    <mergeCell ref="S23:AI23"/>
    <mergeCell ref="AJ23:BA23"/>
    <mergeCell ref="BB23:BI23"/>
    <mergeCell ref="B24:Q24"/>
    <mergeCell ref="S24:AI24"/>
    <mergeCell ref="AJ24:BA24"/>
    <mergeCell ref="S25:AI25"/>
    <mergeCell ref="AJ25:BA25"/>
    <mergeCell ref="B25:Q25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5" zoomScaleNormal="100" zoomScaleSheetLayoutView="100" workbookViewId="0">
      <selection activeCell="EO24" sqref="EO24:FE24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58" t="s">
        <v>7</v>
      </c>
      <c r="B6" s="58"/>
      <c r="C6" s="58"/>
      <c r="D6" s="58"/>
      <c r="E6" s="58"/>
      <c r="F6" s="58"/>
      <c r="G6" s="58"/>
      <c r="H6" s="58"/>
      <c r="I6" s="58"/>
      <c r="J6" s="58"/>
      <c r="K6" s="58"/>
      <c r="L6" s="58"/>
      <c r="M6" s="58"/>
      <c r="N6" s="58"/>
      <c r="O6" s="58"/>
      <c r="P6" s="58"/>
      <c r="Q6" s="58"/>
      <c r="R6" s="58"/>
      <c r="S6" s="58"/>
      <c r="T6" s="58"/>
      <c r="U6" s="58"/>
      <c r="V6" s="58"/>
      <c r="W6" s="58"/>
      <c r="X6" s="58"/>
      <c r="Y6" s="58"/>
      <c r="Z6" s="58"/>
      <c r="AA6" s="58"/>
      <c r="AB6" s="58"/>
      <c r="AC6" s="58"/>
      <c r="AD6" s="58"/>
      <c r="AE6" s="58"/>
      <c r="AF6" s="58"/>
      <c r="AG6" s="58"/>
      <c r="AH6" s="58"/>
      <c r="AI6" s="58"/>
      <c r="AJ6" s="58"/>
      <c r="AK6" s="58"/>
      <c r="AL6" s="58"/>
      <c r="AM6" s="58"/>
      <c r="AN6" s="58"/>
      <c r="AO6" s="58"/>
      <c r="AP6" s="58"/>
      <c r="AQ6" s="58"/>
      <c r="AR6" s="58"/>
      <c r="AS6" s="58"/>
      <c r="AT6" s="58"/>
      <c r="AU6" s="58"/>
      <c r="AV6" s="58"/>
      <c r="AW6" s="58"/>
      <c r="AX6" s="58"/>
      <c r="AY6" s="58"/>
      <c r="AZ6" s="58"/>
      <c r="BA6" s="58"/>
      <c r="BB6" s="58"/>
      <c r="BC6" s="58"/>
      <c r="BD6" s="58"/>
      <c r="BE6" s="58"/>
      <c r="BF6" s="58"/>
      <c r="BG6" s="58"/>
      <c r="BH6" s="58"/>
      <c r="BI6" s="58"/>
      <c r="BJ6" s="58"/>
      <c r="BK6" s="58"/>
      <c r="BL6" s="58"/>
      <c r="BM6" s="58"/>
      <c r="BN6" s="58"/>
      <c r="BO6" s="58"/>
      <c r="BP6" s="58"/>
      <c r="BQ6" s="58"/>
      <c r="BR6" s="58"/>
      <c r="BS6" s="58"/>
      <c r="BT6" s="58"/>
      <c r="BU6" s="58"/>
      <c r="BV6" s="58"/>
      <c r="BW6" s="58"/>
      <c r="BX6" s="58"/>
      <c r="BY6" s="58"/>
      <c r="BZ6" s="58"/>
      <c r="CA6" s="58"/>
      <c r="CB6" s="58"/>
      <c r="CC6" s="58"/>
      <c r="CD6" s="58"/>
      <c r="CE6" s="58"/>
      <c r="CF6" s="58"/>
      <c r="CG6" s="58"/>
      <c r="CH6" s="58"/>
      <c r="CI6" s="58"/>
      <c r="CJ6" s="58"/>
      <c r="CK6" s="58"/>
      <c r="CL6" s="58"/>
      <c r="CM6" s="58"/>
      <c r="CN6" s="58"/>
      <c r="CO6" s="58"/>
      <c r="CP6" s="58"/>
      <c r="CQ6" s="58"/>
      <c r="CR6" s="58"/>
      <c r="CS6" s="58"/>
      <c r="CT6" s="58"/>
      <c r="CU6" s="58"/>
      <c r="CV6" s="58"/>
      <c r="CW6" s="58"/>
      <c r="CX6" s="58"/>
      <c r="CY6" s="58"/>
      <c r="CZ6" s="58"/>
      <c r="DA6" s="58"/>
      <c r="DB6" s="58"/>
      <c r="DC6" s="58"/>
      <c r="DD6" s="58"/>
      <c r="DE6" s="58"/>
      <c r="DF6" s="58"/>
      <c r="DG6" s="58"/>
      <c r="DH6" s="58"/>
      <c r="DI6" s="58"/>
      <c r="DJ6" s="58"/>
      <c r="DK6" s="58"/>
      <c r="DL6" s="58"/>
      <c r="DM6" s="58"/>
      <c r="DN6" s="58"/>
      <c r="DO6" s="58"/>
      <c r="DP6" s="58"/>
      <c r="DQ6" s="58"/>
      <c r="DR6" s="58"/>
      <c r="DS6" s="58"/>
      <c r="DT6" s="58"/>
      <c r="DU6" s="58"/>
      <c r="DV6" s="58"/>
      <c r="DW6" s="58"/>
      <c r="DX6" s="58"/>
      <c r="DY6" s="58"/>
      <c r="DZ6" s="58"/>
      <c r="EA6" s="58"/>
      <c r="EB6" s="58"/>
      <c r="EC6" s="58"/>
      <c r="ED6" s="58"/>
      <c r="EE6" s="58"/>
      <c r="EF6" s="58"/>
      <c r="EG6" s="58"/>
      <c r="EH6" s="58"/>
      <c r="EI6" s="58"/>
      <c r="EJ6" s="58"/>
      <c r="EK6" s="58"/>
      <c r="EL6" s="58"/>
      <c r="EM6" s="58"/>
      <c r="EN6" s="58"/>
      <c r="EO6" s="58"/>
      <c r="EP6" s="58"/>
      <c r="EQ6" s="58"/>
      <c r="ER6" s="58"/>
      <c r="ES6" s="58"/>
      <c r="ET6" s="58"/>
      <c r="EU6" s="58"/>
      <c r="EV6" s="58"/>
      <c r="EW6" s="58"/>
      <c r="EX6" s="58"/>
      <c r="EY6" s="58"/>
      <c r="EZ6" s="58"/>
      <c r="FA6" s="58"/>
      <c r="FB6" s="58"/>
      <c r="FC6" s="58"/>
      <c r="FD6" s="58"/>
      <c r="FE6" s="58"/>
    </row>
    <row r="7" spans="1:161" s="2" customFormat="1" ht="15.75" customHeight="1" x14ac:dyDescent="0.25">
      <c r="A7" s="58" t="s">
        <v>8</v>
      </c>
      <c r="B7" s="58"/>
      <c r="C7" s="58"/>
      <c r="D7" s="58"/>
      <c r="E7" s="58"/>
      <c r="F7" s="58"/>
      <c r="G7" s="58"/>
      <c r="H7" s="58"/>
      <c r="I7" s="58"/>
      <c r="J7" s="58"/>
      <c r="K7" s="58"/>
      <c r="L7" s="58"/>
      <c r="M7" s="58"/>
      <c r="N7" s="58"/>
      <c r="O7" s="58"/>
      <c r="P7" s="58"/>
      <c r="Q7" s="58"/>
      <c r="R7" s="58"/>
      <c r="S7" s="58"/>
      <c r="T7" s="58"/>
      <c r="U7" s="58"/>
      <c r="V7" s="58"/>
      <c r="W7" s="58"/>
      <c r="X7" s="58"/>
      <c r="Y7" s="58"/>
      <c r="Z7" s="58"/>
      <c r="AA7" s="58"/>
      <c r="AB7" s="58"/>
      <c r="AC7" s="58"/>
      <c r="AD7" s="58"/>
      <c r="AE7" s="58"/>
      <c r="AF7" s="58"/>
      <c r="AG7" s="58"/>
      <c r="AH7" s="58"/>
      <c r="AI7" s="58"/>
      <c r="AJ7" s="58"/>
      <c r="AK7" s="58"/>
      <c r="AL7" s="58"/>
      <c r="AM7" s="58"/>
      <c r="AN7" s="58"/>
      <c r="AO7" s="58"/>
      <c r="AP7" s="58"/>
      <c r="AQ7" s="58"/>
      <c r="AR7" s="58"/>
      <c r="AS7" s="58"/>
      <c r="AT7" s="58"/>
      <c r="AU7" s="58"/>
      <c r="AV7" s="58"/>
      <c r="AW7" s="58"/>
      <c r="AX7" s="58"/>
      <c r="AY7" s="58"/>
      <c r="AZ7" s="58"/>
      <c r="BA7" s="58"/>
      <c r="BB7" s="58"/>
      <c r="BC7" s="58"/>
      <c r="BD7" s="58"/>
      <c r="BE7" s="58"/>
      <c r="BF7" s="58"/>
      <c r="BG7" s="58"/>
      <c r="BH7" s="58"/>
      <c r="BI7" s="58"/>
      <c r="BJ7" s="58"/>
      <c r="BK7" s="58"/>
      <c r="BL7" s="58"/>
      <c r="BM7" s="58"/>
      <c r="BN7" s="58"/>
      <c r="BO7" s="58"/>
      <c r="BP7" s="58"/>
      <c r="BQ7" s="58"/>
      <c r="BR7" s="58"/>
      <c r="BS7" s="58"/>
      <c r="BT7" s="58"/>
      <c r="BU7" s="58"/>
      <c r="BV7" s="58"/>
      <c r="BW7" s="58"/>
      <c r="BX7" s="58"/>
      <c r="BY7" s="58"/>
      <c r="BZ7" s="58"/>
      <c r="CA7" s="58"/>
      <c r="CB7" s="58"/>
      <c r="CC7" s="58"/>
      <c r="CD7" s="58"/>
      <c r="CE7" s="58"/>
      <c r="CF7" s="58"/>
      <c r="CG7" s="58"/>
      <c r="CH7" s="58"/>
      <c r="CI7" s="58"/>
      <c r="CJ7" s="58"/>
      <c r="CK7" s="58"/>
      <c r="CL7" s="58"/>
      <c r="CM7" s="58"/>
      <c r="CN7" s="58"/>
      <c r="CO7" s="58"/>
      <c r="CP7" s="58"/>
      <c r="CQ7" s="58"/>
      <c r="CR7" s="58"/>
      <c r="CS7" s="58"/>
      <c r="CT7" s="58"/>
      <c r="CU7" s="58"/>
      <c r="CV7" s="58"/>
      <c r="CW7" s="58"/>
      <c r="CX7" s="58"/>
      <c r="CY7" s="58"/>
      <c r="CZ7" s="58"/>
      <c r="DA7" s="58"/>
      <c r="DB7" s="58"/>
      <c r="DC7" s="58"/>
      <c r="DD7" s="58"/>
      <c r="DE7" s="58"/>
      <c r="DF7" s="58"/>
      <c r="DG7" s="58"/>
      <c r="DH7" s="58"/>
      <c r="DI7" s="58"/>
      <c r="DJ7" s="58"/>
      <c r="DK7" s="58"/>
      <c r="DL7" s="58"/>
      <c r="DM7" s="58"/>
      <c r="DN7" s="58"/>
      <c r="DO7" s="58"/>
      <c r="DP7" s="58"/>
      <c r="DQ7" s="58"/>
      <c r="DR7" s="58"/>
      <c r="DS7" s="58"/>
      <c r="DT7" s="58"/>
      <c r="DU7" s="58"/>
      <c r="DV7" s="58"/>
      <c r="DW7" s="58"/>
      <c r="DX7" s="58"/>
      <c r="DY7" s="58"/>
      <c r="DZ7" s="58"/>
      <c r="EA7" s="58"/>
      <c r="EB7" s="58"/>
      <c r="EC7" s="58"/>
      <c r="ED7" s="58"/>
      <c r="EE7" s="58"/>
      <c r="EF7" s="58"/>
      <c r="EG7" s="58"/>
      <c r="EH7" s="58"/>
      <c r="EI7" s="58"/>
      <c r="EJ7" s="58"/>
      <c r="EK7" s="58"/>
      <c r="EL7" s="58"/>
      <c r="EM7" s="58"/>
      <c r="EN7" s="58"/>
      <c r="EO7" s="58"/>
      <c r="EP7" s="58"/>
      <c r="EQ7" s="58"/>
      <c r="ER7" s="58"/>
      <c r="ES7" s="58"/>
      <c r="ET7" s="58"/>
      <c r="EU7" s="58"/>
      <c r="EV7" s="58"/>
      <c r="EW7" s="58"/>
      <c r="EX7" s="58"/>
      <c r="EY7" s="58"/>
      <c r="EZ7" s="58"/>
      <c r="FA7" s="58"/>
      <c r="FB7" s="58"/>
      <c r="FC7" s="58"/>
      <c r="FD7" s="58"/>
      <c r="FE7" s="58"/>
    </row>
    <row r="8" spans="1:161" s="2" customFormat="1" ht="15.75" customHeight="1" x14ac:dyDescent="0.25">
      <c r="A8" s="58" t="s">
        <v>9</v>
      </c>
      <c r="B8" s="58"/>
      <c r="C8" s="58"/>
      <c r="D8" s="58"/>
      <c r="E8" s="58"/>
      <c r="F8" s="58"/>
      <c r="G8" s="58"/>
      <c r="H8" s="58"/>
      <c r="I8" s="58"/>
      <c r="J8" s="58"/>
      <c r="K8" s="58"/>
      <c r="L8" s="58"/>
      <c r="M8" s="58"/>
      <c r="N8" s="58"/>
      <c r="O8" s="58"/>
      <c r="P8" s="58"/>
      <c r="Q8" s="58"/>
      <c r="R8" s="58"/>
      <c r="S8" s="58"/>
      <c r="T8" s="58"/>
      <c r="U8" s="58"/>
      <c r="V8" s="58"/>
      <c r="W8" s="58"/>
      <c r="X8" s="58"/>
      <c r="Y8" s="58"/>
      <c r="Z8" s="58"/>
      <c r="AA8" s="58"/>
      <c r="AB8" s="58"/>
      <c r="AC8" s="58"/>
      <c r="AD8" s="58"/>
      <c r="AE8" s="58"/>
      <c r="AF8" s="58"/>
      <c r="AG8" s="58"/>
      <c r="AH8" s="58"/>
      <c r="AI8" s="58"/>
      <c r="AJ8" s="58"/>
      <c r="AK8" s="58"/>
      <c r="AL8" s="58"/>
      <c r="AM8" s="58"/>
      <c r="AN8" s="58"/>
      <c r="AO8" s="58"/>
      <c r="AP8" s="58"/>
      <c r="AQ8" s="58"/>
      <c r="AR8" s="58"/>
      <c r="AS8" s="58"/>
      <c r="AT8" s="58"/>
      <c r="AU8" s="58"/>
      <c r="AV8" s="58"/>
      <c r="AW8" s="58"/>
      <c r="AX8" s="58"/>
      <c r="AY8" s="58"/>
      <c r="AZ8" s="58"/>
      <c r="BA8" s="58"/>
      <c r="BB8" s="58"/>
      <c r="BC8" s="58"/>
      <c r="BD8" s="58"/>
      <c r="BE8" s="58"/>
      <c r="BF8" s="58"/>
      <c r="BG8" s="58"/>
      <c r="BH8" s="58"/>
      <c r="BI8" s="58"/>
      <c r="BJ8" s="58"/>
      <c r="BK8" s="58"/>
      <c r="BL8" s="58"/>
      <c r="BM8" s="58"/>
      <c r="BN8" s="58"/>
      <c r="BO8" s="58"/>
      <c r="BP8" s="58"/>
      <c r="BQ8" s="58"/>
      <c r="BR8" s="58"/>
      <c r="BS8" s="58"/>
      <c r="BT8" s="58"/>
      <c r="BU8" s="58"/>
      <c r="BV8" s="58"/>
      <c r="BW8" s="58"/>
      <c r="BX8" s="58"/>
      <c r="BY8" s="58"/>
      <c r="BZ8" s="58"/>
      <c r="CA8" s="58"/>
      <c r="CB8" s="58"/>
      <c r="CC8" s="58"/>
      <c r="CD8" s="58"/>
      <c r="CE8" s="58"/>
      <c r="CF8" s="58"/>
      <c r="CG8" s="58"/>
      <c r="CH8" s="58"/>
      <c r="CI8" s="58"/>
      <c r="CJ8" s="58"/>
      <c r="CK8" s="58"/>
      <c r="CL8" s="58"/>
      <c r="CM8" s="58"/>
      <c r="CN8" s="58"/>
      <c r="CO8" s="58"/>
      <c r="CP8" s="58"/>
      <c r="CQ8" s="58"/>
      <c r="CR8" s="58"/>
      <c r="CS8" s="58"/>
      <c r="CT8" s="58"/>
      <c r="CU8" s="58"/>
      <c r="CV8" s="58"/>
      <c r="CW8" s="58"/>
      <c r="CX8" s="58"/>
      <c r="CY8" s="58"/>
      <c r="CZ8" s="58"/>
      <c r="DA8" s="58"/>
      <c r="DB8" s="58"/>
      <c r="DC8" s="58"/>
      <c r="DD8" s="58"/>
      <c r="DE8" s="58"/>
      <c r="DF8" s="58"/>
      <c r="DG8" s="58"/>
      <c r="DH8" s="58"/>
      <c r="DI8" s="58"/>
      <c r="DJ8" s="58"/>
      <c r="DK8" s="58"/>
      <c r="DL8" s="58"/>
      <c r="DM8" s="58"/>
      <c r="DN8" s="58"/>
      <c r="DO8" s="58"/>
      <c r="DP8" s="58"/>
      <c r="DQ8" s="58"/>
      <c r="DR8" s="58"/>
      <c r="DS8" s="58"/>
      <c r="DT8" s="58"/>
      <c r="DU8" s="58"/>
      <c r="DV8" s="58"/>
      <c r="DW8" s="58"/>
      <c r="DX8" s="58"/>
      <c r="DY8" s="58"/>
      <c r="DZ8" s="58"/>
      <c r="EA8" s="58"/>
      <c r="EB8" s="58"/>
      <c r="EC8" s="58"/>
      <c r="ED8" s="58"/>
      <c r="EE8" s="58"/>
      <c r="EF8" s="58"/>
      <c r="EG8" s="58"/>
      <c r="EH8" s="58"/>
      <c r="EI8" s="58"/>
      <c r="EJ8" s="58"/>
      <c r="EK8" s="58"/>
      <c r="EL8" s="58"/>
      <c r="EM8" s="58"/>
      <c r="EN8" s="58"/>
      <c r="EO8" s="58"/>
      <c r="EP8" s="58"/>
      <c r="EQ8" s="58"/>
      <c r="ER8" s="58"/>
      <c r="ES8" s="58"/>
      <c r="ET8" s="58"/>
      <c r="EU8" s="58"/>
      <c r="EV8" s="58"/>
      <c r="EW8" s="58"/>
      <c r="EX8" s="58"/>
      <c r="EY8" s="58"/>
      <c r="EZ8" s="58"/>
      <c r="FA8" s="58"/>
      <c r="FB8" s="58"/>
      <c r="FC8" s="58"/>
      <c r="FD8" s="58"/>
      <c r="FE8" s="58"/>
    </row>
    <row r="10" spans="1:161" s="2" customFormat="1" ht="15.75" x14ac:dyDescent="0.25">
      <c r="A10" s="59" t="s">
        <v>10</v>
      </c>
      <c r="B10" s="59"/>
      <c r="C10" s="59"/>
      <c r="D10" s="59"/>
      <c r="E10" s="59"/>
      <c r="F10" s="59"/>
      <c r="G10" s="59"/>
      <c r="H10" s="59"/>
      <c r="I10" s="59"/>
      <c r="J10" s="59"/>
      <c r="K10" s="59"/>
      <c r="L10" s="59"/>
      <c r="M10" s="59"/>
      <c r="N10" s="59"/>
      <c r="O10" s="59"/>
      <c r="P10" s="59"/>
      <c r="Q10" s="59"/>
      <c r="R10" s="59"/>
      <c r="S10" s="59"/>
      <c r="T10" s="59"/>
      <c r="U10" s="59"/>
      <c r="V10" s="59"/>
      <c r="W10" s="59"/>
      <c r="X10" s="59"/>
      <c r="Y10" s="59"/>
      <c r="Z10" s="59"/>
      <c r="AA10" s="59"/>
      <c r="AB10" s="59"/>
      <c r="AC10" s="59"/>
      <c r="AD10" s="59"/>
      <c r="AE10" s="59"/>
      <c r="AF10" s="59"/>
      <c r="AG10" s="59"/>
      <c r="AH10" s="59"/>
      <c r="AI10" s="59"/>
      <c r="AJ10" s="59"/>
      <c r="AK10" s="59"/>
      <c r="AL10" s="59"/>
      <c r="AM10" s="59"/>
      <c r="AN10" s="59"/>
      <c r="AO10" s="59"/>
      <c r="AP10" s="59"/>
      <c r="AQ10" s="59"/>
      <c r="AR10" s="59"/>
      <c r="AS10" s="59"/>
      <c r="AT10" s="59"/>
      <c r="AU10" s="59"/>
      <c r="AV10" s="59"/>
      <c r="AW10" s="59"/>
      <c r="AX10" s="59"/>
      <c r="AY10" s="59"/>
      <c r="AZ10" s="59"/>
      <c r="BA10" s="59"/>
      <c r="BB10" s="59"/>
      <c r="BC10" s="59"/>
      <c r="BD10" s="59"/>
      <c r="BE10" s="59"/>
      <c r="BF10" s="59"/>
      <c r="BG10" s="59"/>
      <c r="BH10" s="59"/>
      <c r="BI10" s="59"/>
      <c r="BJ10" s="59"/>
      <c r="BK10" s="59"/>
      <c r="BL10" s="59"/>
      <c r="BM10" s="59"/>
      <c r="BN10" s="59"/>
      <c r="BO10" s="59"/>
      <c r="BP10" s="59"/>
      <c r="BQ10" s="59"/>
      <c r="BR10" s="59"/>
      <c r="BS10" s="59"/>
      <c r="BT10" s="59"/>
      <c r="BU10" s="59"/>
      <c r="BV10" s="59"/>
      <c r="BW10" s="59"/>
      <c r="BX10" s="59"/>
      <c r="BY10" s="59"/>
      <c r="BZ10" s="59"/>
      <c r="CA10" s="59"/>
      <c r="CB10" s="59"/>
      <c r="CC10" s="59"/>
      <c r="CD10" s="59"/>
      <c r="CE10" s="59"/>
      <c r="CF10" s="59"/>
      <c r="CG10" s="59"/>
      <c r="CH10" s="59"/>
      <c r="CI10" s="59"/>
      <c r="CJ10" s="59"/>
      <c r="CK10" s="59"/>
      <c r="CL10" s="59"/>
      <c r="CM10" s="59"/>
      <c r="CN10" s="59"/>
      <c r="CO10" s="59"/>
      <c r="CP10" s="59"/>
      <c r="CQ10" s="59"/>
      <c r="CR10" s="59"/>
      <c r="CS10" s="59"/>
      <c r="CT10" s="59"/>
      <c r="CU10" s="59"/>
      <c r="CV10" s="59"/>
      <c r="CW10" s="59"/>
      <c r="CX10" s="59"/>
      <c r="CY10" s="59"/>
      <c r="CZ10" s="59"/>
      <c r="DA10" s="59"/>
      <c r="DB10" s="59"/>
      <c r="DC10" s="59"/>
      <c r="DD10" s="59"/>
      <c r="DE10" s="59"/>
      <c r="DF10" s="59"/>
      <c r="DG10" s="59"/>
      <c r="DH10" s="59"/>
      <c r="DI10" s="59"/>
      <c r="DJ10" s="59"/>
      <c r="DK10" s="59"/>
      <c r="DL10" s="59"/>
      <c r="DM10" s="59"/>
      <c r="DN10" s="59"/>
      <c r="DO10" s="59"/>
      <c r="DP10" s="59"/>
      <c r="DQ10" s="59"/>
      <c r="DR10" s="59"/>
      <c r="DS10" s="59"/>
      <c r="DT10" s="59"/>
      <c r="DU10" s="59"/>
      <c r="DV10" s="59"/>
      <c r="DW10" s="59"/>
      <c r="DX10" s="59"/>
      <c r="DY10" s="59"/>
      <c r="DZ10" s="59"/>
      <c r="EA10" s="59"/>
      <c r="EB10" s="59"/>
      <c r="EC10" s="59"/>
      <c r="ED10" s="59"/>
      <c r="EE10" s="59"/>
      <c r="EF10" s="59"/>
      <c r="EG10" s="59"/>
      <c r="EH10" s="59"/>
      <c r="EI10" s="59"/>
      <c r="EJ10" s="59"/>
      <c r="EK10" s="59"/>
      <c r="EL10" s="59"/>
      <c r="EM10" s="59"/>
      <c r="EN10" s="59"/>
      <c r="EO10" s="59"/>
      <c r="EP10" s="59"/>
      <c r="EQ10" s="59"/>
      <c r="ER10" s="59"/>
      <c r="ES10" s="59"/>
      <c r="ET10" s="59"/>
      <c r="EU10" s="59"/>
      <c r="EV10" s="59"/>
      <c r="EW10" s="59"/>
      <c r="EX10" s="59"/>
      <c r="EY10" s="59"/>
      <c r="EZ10" s="59"/>
      <c r="FA10" s="59"/>
      <c r="FB10" s="59"/>
      <c r="FC10" s="59"/>
      <c r="FD10" s="59"/>
      <c r="FE10" s="59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60" t="s">
        <v>30</v>
      </c>
      <c r="AC12" s="60"/>
      <c r="AD12" s="60"/>
      <c r="AE12" s="60"/>
      <c r="AF12" s="60"/>
      <c r="AG12" s="60"/>
      <c r="AH12" s="60"/>
      <c r="AI12" s="60"/>
      <c r="AJ12" s="60"/>
      <c r="AK12" s="60"/>
      <c r="AL12" s="60"/>
      <c r="AM12" s="60"/>
      <c r="AN12" s="60"/>
      <c r="AO12" s="60"/>
      <c r="AP12" s="60"/>
      <c r="AQ12" s="60"/>
      <c r="AR12" s="60"/>
      <c r="AS12" s="60"/>
      <c r="AT12" s="60"/>
      <c r="AU12" s="60"/>
      <c r="AV12" s="60"/>
      <c r="AW12" s="60"/>
      <c r="AX12" s="60"/>
      <c r="AY12" s="60"/>
      <c r="AZ12" s="60"/>
      <c r="BA12" s="60"/>
      <c r="BB12" s="60"/>
      <c r="BC12" s="60"/>
      <c r="BD12" s="60"/>
      <c r="BE12" s="60"/>
      <c r="BF12" s="60"/>
      <c r="BG12" s="60"/>
      <c r="BH12" s="60"/>
      <c r="BI12" s="60"/>
      <c r="BJ12" s="60"/>
      <c r="BK12" s="60"/>
      <c r="BL12" s="60"/>
      <c r="BM12" s="60"/>
      <c r="BN12" s="60"/>
      <c r="BO12" s="60"/>
      <c r="BP12" s="60"/>
      <c r="BQ12" s="60"/>
      <c r="BR12" s="60"/>
      <c r="BS12" s="60"/>
      <c r="BT12" s="60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60" t="s">
        <v>31</v>
      </c>
      <c r="Z14" s="60"/>
      <c r="AA14" s="60"/>
      <c r="AB14" s="60"/>
      <c r="AC14" s="60"/>
      <c r="AD14" s="60"/>
      <c r="AE14" s="60"/>
      <c r="AF14" s="60"/>
      <c r="AG14" s="60"/>
      <c r="AH14" s="60"/>
      <c r="AI14" s="60"/>
      <c r="AJ14" s="60"/>
      <c r="AK14" s="60"/>
      <c r="AL14" s="60"/>
      <c r="AM14" s="60"/>
      <c r="AN14" s="60"/>
      <c r="AO14" s="60"/>
      <c r="AP14" s="60"/>
      <c r="AQ14" s="60"/>
      <c r="AR14" s="60"/>
      <c r="AS14" s="60"/>
      <c r="AT14" s="60"/>
      <c r="AU14" s="60"/>
      <c r="AV14" s="60"/>
      <c r="AW14" s="60"/>
      <c r="AX14" s="60"/>
      <c r="AY14" s="60"/>
      <c r="AZ14" s="60"/>
      <c r="BA14" s="60"/>
      <c r="BB14" s="60"/>
      <c r="BC14" s="60"/>
      <c r="BD14" s="60"/>
      <c r="BE14" s="60"/>
      <c r="BF14" s="60"/>
      <c r="BG14" s="60"/>
      <c r="BH14" s="60"/>
      <c r="BI14" s="60"/>
      <c r="BJ14" s="60"/>
      <c r="BK14" s="60"/>
      <c r="BL14" s="60"/>
      <c r="BM14" s="60"/>
      <c r="BN14" s="60"/>
      <c r="BO14" s="60"/>
      <c r="BP14" s="60"/>
      <c r="BQ14" s="60"/>
      <c r="BR14" s="60"/>
      <c r="BS14" s="60"/>
      <c r="BT14" s="60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48" t="s">
        <v>62</v>
      </c>
      <c r="U16" s="48"/>
      <c r="V16" s="48"/>
      <c r="W16" s="48"/>
      <c r="X16" s="48"/>
      <c r="Y16" s="48"/>
      <c r="Z16" s="48"/>
      <c r="AA16" s="48"/>
      <c r="AB16" s="48"/>
      <c r="AC16" s="48"/>
      <c r="AD16" s="48"/>
      <c r="AE16" s="48"/>
      <c r="AF16" s="48"/>
      <c r="AG16" s="48"/>
      <c r="AH16" s="48"/>
      <c r="AI16" s="48"/>
      <c r="AJ16" s="48"/>
      <c r="AK16" s="48"/>
      <c r="AL16" s="48"/>
      <c r="AM16" s="48"/>
      <c r="AN16" s="48"/>
      <c r="AO16" s="48"/>
      <c r="AP16" s="48"/>
      <c r="AQ16" s="48"/>
      <c r="AR16" s="48"/>
      <c r="AS16" s="48"/>
      <c r="AT16" s="48"/>
      <c r="AU16" s="48"/>
      <c r="AV16" s="48"/>
      <c r="AW16" s="48"/>
      <c r="AX16" s="48"/>
      <c r="AY16" s="48"/>
      <c r="AZ16" s="48"/>
      <c r="BA16" s="48"/>
      <c r="BB16" s="48"/>
      <c r="BC16" s="48"/>
      <c r="BD16" s="48"/>
      <c r="BE16" s="48"/>
      <c r="BF16" s="48"/>
      <c r="BG16" s="48"/>
      <c r="BH16" s="48"/>
      <c r="BI16" s="48"/>
      <c r="BJ16" s="48"/>
      <c r="BK16" s="48"/>
      <c r="BL16" s="48"/>
      <c r="BM16" s="48"/>
      <c r="BN16" s="48"/>
      <c r="BO16" s="48"/>
      <c r="BP16" s="48"/>
      <c r="BQ16" s="48"/>
      <c r="BR16" s="48"/>
      <c r="BS16" s="48"/>
      <c r="BT16" s="48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49"/>
      <c r="B18" s="50"/>
      <c r="C18" s="50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1"/>
      <c r="R18" s="26"/>
      <c r="S18" s="27"/>
      <c r="T18" s="27"/>
      <c r="U18" s="27"/>
      <c r="V18" s="27"/>
      <c r="W18" s="27"/>
      <c r="X18" s="27"/>
      <c r="Y18" s="27"/>
      <c r="Z18" s="27"/>
      <c r="AA18" s="27"/>
      <c r="AB18" s="27"/>
      <c r="AC18" s="27"/>
      <c r="AD18" s="27"/>
      <c r="AE18" s="27"/>
      <c r="AF18" s="27"/>
      <c r="AG18" s="27"/>
      <c r="AH18" s="27"/>
      <c r="AI18" s="28"/>
      <c r="AJ18" s="26" t="s">
        <v>15</v>
      </c>
      <c r="AK18" s="27"/>
      <c r="AL18" s="27"/>
      <c r="AM18" s="27"/>
      <c r="AN18" s="27"/>
      <c r="AO18" s="27"/>
      <c r="AP18" s="27"/>
      <c r="AQ18" s="27"/>
      <c r="AR18" s="27"/>
      <c r="AS18" s="27"/>
      <c r="AT18" s="27"/>
      <c r="AU18" s="27"/>
      <c r="AV18" s="27"/>
      <c r="AW18" s="27"/>
      <c r="AX18" s="27"/>
      <c r="AY18" s="27"/>
      <c r="AZ18" s="27"/>
      <c r="BA18" s="28"/>
      <c r="BB18" s="35" t="s">
        <v>20</v>
      </c>
      <c r="BC18" s="36"/>
      <c r="BD18" s="36"/>
      <c r="BE18" s="36"/>
      <c r="BF18" s="36"/>
      <c r="BG18" s="36"/>
      <c r="BH18" s="36"/>
      <c r="BI18" s="36"/>
      <c r="BJ18" s="36"/>
      <c r="BK18" s="36"/>
      <c r="BL18" s="36"/>
      <c r="BM18" s="36"/>
      <c r="BN18" s="36"/>
      <c r="BO18" s="36"/>
      <c r="BP18" s="36"/>
      <c r="BQ18" s="36"/>
      <c r="BR18" s="36"/>
      <c r="BS18" s="36"/>
      <c r="BT18" s="36"/>
      <c r="BU18" s="36"/>
      <c r="BV18" s="36"/>
      <c r="BW18" s="36"/>
      <c r="BX18" s="36"/>
      <c r="BY18" s="36"/>
      <c r="BZ18" s="36"/>
      <c r="CA18" s="36"/>
      <c r="CB18" s="36"/>
      <c r="CC18" s="36"/>
      <c r="CD18" s="36"/>
      <c r="CE18" s="36"/>
      <c r="CF18" s="36"/>
      <c r="CG18" s="37"/>
      <c r="CH18" s="26" t="s">
        <v>21</v>
      </c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27"/>
      <c r="CW18" s="27"/>
      <c r="CX18" s="27"/>
      <c r="CY18" s="27"/>
      <c r="CZ18" s="27"/>
      <c r="DA18" s="27"/>
      <c r="DB18" s="28"/>
      <c r="DC18" s="26" t="s">
        <v>22</v>
      </c>
      <c r="DD18" s="27"/>
      <c r="DE18" s="27"/>
      <c r="DF18" s="27"/>
      <c r="DG18" s="27"/>
      <c r="DH18" s="27"/>
      <c r="DI18" s="27"/>
      <c r="DJ18" s="27"/>
      <c r="DK18" s="27"/>
      <c r="DL18" s="27"/>
      <c r="DM18" s="27"/>
      <c r="DN18" s="27"/>
      <c r="DO18" s="27"/>
      <c r="DP18" s="27"/>
      <c r="DQ18" s="27"/>
      <c r="DR18" s="27"/>
      <c r="DS18" s="27"/>
      <c r="DT18" s="28"/>
      <c r="DU18" s="35" t="s">
        <v>23</v>
      </c>
      <c r="DV18" s="36"/>
      <c r="DW18" s="36"/>
      <c r="DX18" s="36"/>
      <c r="DY18" s="36"/>
      <c r="DZ18" s="36"/>
      <c r="EA18" s="36"/>
      <c r="EB18" s="36"/>
      <c r="EC18" s="36"/>
      <c r="ED18" s="36"/>
      <c r="EE18" s="36"/>
      <c r="EF18" s="36"/>
      <c r="EG18" s="36"/>
      <c r="EH18" s="36"/>
      <c r="EI18" s="36"/>
      <c r="EJ18" s="36"/>
      <c r="EK18" s="36"/>
      <c r="EL18" s="36"/>
      <c r="EM18" s="36"/>
      <c r="EN18" s="37"/>
      <c r="EO18" s="26" t="s">
        <v>24</v>
      </c>
      <c r="EP18" s="27"/>
      <c r="EQ18" s="27"/>
      <c r="ER18" s="27"/>
      <c r="ES18" s="27"/>
      <c r="ET18" s="27"/>
      <c r="EU18" s="27"/>
      <c r="EV18" s="27"/>
      <c r="EW18" s="27"/>
      <c r="EX18" s="27"/>
      <c r="EY18" s="27"/>
      <c r="EZ18" s="27"/>
      <c r="FA18" s="27"/>
      <c r="FB18" s="27"/>
      <c r="FC18" s="27"/>
      <c r="FD18" s="27"/>
      <c r="FE18" s="28"/>
    </row>
    <row r="19" spans="1:161" s="9" customFormat="1" ht="15" customHeight="1" x14ac:dyDescent="0.2">
      <c r="A19" s="52"/>
      <c r="B19" s="53"/>
      <c r="C19" s="53"/>
      <c r="D19" s="53"/>
      <c r="E19" s="53"/>
      <c r="F19" s="53"/>
      <c r="G19" s="53"/>
      <c r="H19" s="53"/>
      <c r="I19" s="53"/>
      <c r="J19" s="53"/>
      <c r="K19" s="53"/>
      <c r="L19" s="53"/>
      <c r="M19" s="53"/>
      <c r="N19" s="53"/>
      <c r="O19" s="53"/>
      <c r="P19" s="53"/>
      <c r="Q19" s="54"/>
      <c r="R19" s="29"/>
      <c r="S19" s="30"/>
      <c r="T19" s="30"/>
      <c r="U19" s="30"/>
      <c r="V19" s="30"/>
      <c r="W19" s="30"/>
      <c r="X19" s="30"/>
      <c r="Y19" s="30"/>
      <c r="Z19" s="30"/>
      <c r="AA19" s="30"/>
      <c r="AB19" s="30"/>
      <c r="AC19" s="30"/>
      <c r="AD19" s="30"/>
      <c r="AE19" s="30"/>
      <c r="AF19" s="30"/>
      <c r="AG19" s="30"/>
      <c r="AH19" s="30"/>
      <c r="AI19" s="31"/>
      <c r="AJ19" s="29"/>
      <c r="AK19" s="30"/>
      <c r="AL19" s="30"/>
      <c r="AM19" s="30"/>
      <c r="AN19" s="30"/>
      <c r="AO19" s="30"/>
      <c r="AP19" s="30"/>
      <c r="AQ19" s="30"/>
      <c r="AR19" s="30"/>
      <c r="AS19" s="30"/>
      <c r="AT19" s="30"/>
      <c r="AU19" s="30"/>
      <c r="AV19" s="30"/>
      <c r="AW19" s="30"/>
      <c r="AX19" s="30"/>
      <c r="AY19" s="30"/>
      <c r="AZ19" s="30"/>
      <c r="BA19" s="31"/>
      <c r="BB19" s="38" t="s">
        <v>16</v>
      </c>
      <c r="BC19" s="39"/>
      <c r="BD19" s="39"/>
      <c r="BE19" s="39"/>
      <c r="BF19" s="39"/>
      <c r="BG19" s="39"/>
      <c r="BH19" s="39"/>
      <c r="BI19" s="39"/>
      <c r="BJ19" s="39"/>
      <c r="BK19" s="39"/>
      <c r="BL19" s="39"/>
      <c r="BM19" s="39"/>
      <c r="BN19" s="39"/>
      <c r="BO19" s="39"/>
      <c r="BP19" s="39"/>
      <c r="BQ19" s="40"/>
      <c r="BR19" s="38" t="s">
        <v>17</v>
      </c>
      <c r="BS19" s="39"/>
      <c r="BT19" s="39"/>
      <c r="BU19" s="39"/>
      <c r="BV19" s="39"/>
      <c r="BW19" s="39"/>
      <c r="BX19" s="39"/>
      <c r="BY19" s="39"/>
      <c r="BZ19" s="39"/>
      <c r="CA19" s="39"/>
      <c r="CB19" s="39"/>
      <c r="CC19" s="39"/>
      <c r="CD19" s="39"/>
      <c r="CE19" s="39"/>
      <c r="CF19" s="39"/>
      <c r="CG19" s="40"/>
      <c r="CH19" s="29"/>
      <c r="CI19" s="30"/>
      <c r="CJ19" s="30"/>
      <c r="CK19" s="30"/>
      <c r="CL19" s="30"/>
      <c r="CM19" s="30"/>
      <c r="CN19" s="30"/>
      <c r="CO19" s="30"/>
      <c r="CP19" s="30"/>
      <c r="CQ19" s="30"/>
      <c r="CR19" s="30"/>
      <c r="CS19" s="30"/>
      <c r="CT19" s="30"/>
      <c r="CU19" s="30"/>
      <c r="CV19" s="30"/>
      <c r="CW19" s="30"/>
      <c r="CX19" s="30"/>
      <c r="CY19" s="30"/>
      <c r="CZ19" s="30"/>
      <c r="DA19" s="30"/>
      <c r="DB19" s="31"/>
      <c r="DC19" s="29"/>
      <c r="DD19" s="30"/>
      <c r="DE19" s="30"/>
      <c r="DF19" s="30"/>
      <c r="DG19" s="30"/>
      <c r="DH19" s="30"/>
      <c r="DI19" s="30"/>
      <c r="DJ19" s="30"/>
      <c r="DK19" s="30"/>
      <c r="DL19" s="30"/>
      <c r="DM19" s="30"/>
      <c r="DN19" s="30"/>
      <c r="DO19" s="30"/>
      <c r="DP19" s="30"/>
      <c r="DQ19" s="30"/>
      <c r="DR19" s="30"/>
      <c r="DS19" s="30"/>
      <c r="DT19" s="31"/>
      <c r="DU19" s="41" t="s">
        <v>18</v>
      </c>
      <c r="DV19" s="42"/>
      <c r="DW19" s="42"/>
      <c r="DX19" s="42"/>
      <c r="DY19" s="42"/>
      <c r="DZ19" s="42"/>
      <c r="EA19" s="42"/>
      <c r="EB19" s="42"/>
      <c r="EC19" s="42"/>
      <c r="ED19" s="43"/>
      <c r="EE19" s="41" t="s">
        <v>19</v>
      </c>
      <c r="EF19" s="42"/>
      <c r="EG19" s="42"/>
      <c r="EH19" s="42"/>
      <c r="EI19" s="42"/>
      <c r="EJ19" s="42"/>
      <c r="EK19" s="42"/>
      <c r="EL19" s="42"/>
      <c r="EM19" s="42"/>
      <c r="EN19" s="43"/>
      <c r="EO19" s="29"/>
      <c r="EP19" s="30"/>
      <c r="EQ19" s="30"/>
      <c r="ER19" s="30"/>
      <c r="ES19" s="30"/>
      <c r="ET19" s="30"/>
      <c r="EU19" s="30"/>
      <c r="EV19" s="30"/>
      <c r="EW19" s="30"/>
      <c r="EX19" s="30"/>
      <c r="EY19" s="30"/>
      <c r="EZ19" s="30"/>
      <c r="FA19" s="30"/>
      <c r="FB19" s="30"/>
      <c r="FC19" s="30"/>
      <c r="FD19" s="30"/>
      <c r="FE19" s="31"/>
    </row>
    <row r="20" spans="1:161" s="9" customFormat="1" ht="15" customHeight="1" x14ac:dyDescent="0.2">
      <c r="A20" s="55"/>
      <c r="B20" s="56"/>
      <c r="C20" s="56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7"/>
      <c r="R20" s="32"/>
      <c r="S20" s="33"/>
      <c r="T20" s="33"/>
      <c r="U20" s="33"/>
      <c r="V20" s="33"/>
      <c r="W20" s="33"/>
      <c r="X20" s="33"/>
      <c r="Y20" s="33"/>
      <c r="Z20" s="33"/>
      <c r="AA20" s="33"/>
      <c r="AB20" s="33"/>
      <c r="AC20" s="33"/>
      <c r="AD20" s="33"/>
      <c r="AE20" s="33"/>
      <c r="AF20" s="33"/>
      <c r="AG20" s="33"/>
      <c r="AH20" s="33"/>
      <c r="AI20" s="34"/>
      <c r="AJ20" s="32"/>
      <c r="AK20" s="33"/>
      <c r="AL20" s="33"/>
      <c r="AM20" s="33"/>
      <c r="AN20" s="33"/>
      <c r="AO20" s="33"/>
      <c r="AP20" s="33"/>
      <c r="AQ20" s="33"/>
      <c r="AR20" s="33"/>
      <c r="AS20" s="33"/>
      <c r="AT20" s="33"/>
      <c r="AU20" s="33"/>
      <c r="AV20" s="33"/>
      <c r="AW20" s="33"/>
      <c r="AX20" s="33"/>
      <c r="AY20" s="33"/>
      <c r="AZ20" s="33"/>
      <c r="BA20" s="34"/>
      <c r="BB20" s="47" t="s">
        <v>18</v>
      </c>
      <c r="BC20" s="47"/>
      <c r="BD20" s="47"/>
      <c r="BE20" s="47"/>
      <c r="BF20" s="47"/>
      <c r="BG20" s="47"/>
      <c r="BH20" s="47"/>
      <c r="BI20" s="47"/>
      <c r="BJ20" s="47" t="s">
        <v>19</v>
      </c>
      <c r="BK20" s="47"/>
      <c r="BL20" s="47"/>
      <c r="BM20" s="47"/>
      <c r="BN20" s="47"/>
      <c r="BO20" s="47"/>
      <c r="BP20" s="47"/>
      <c r="BQ20" s="47"/>
      <c r="BR20" s="47" t="s">
        <v>18</v>
      </c>
      <c r="BS20" s="47"/>
      <c r="BT20" s="47"/>
      <c r="BU20" s="47"/>
      <c r="BV20" s="47"/>
      <c r="BW20" s="47"/>
      <c r="BX20" s="47"/>
      <c r="BY20" s="47"/>
      <c r="BZ20" s="47" t="s">
        <v>19</v>
      </c>
      <c r="CA20" s="47"/>
      <c r="CB20" s="47"/>
      <c r="CC20" s="47"/>
      <c r="CD20" s="47"/>
      <c r="CE20" s="47"/>
      <c r="CF20" s="47"/>
      <c r="CG20" s="47"/>
      <c r="CH20" s="32"/>
      <c r="CI20" s="33"/>
      <c r="CJ20" s="33"/>
      <c r="CK20" s="33"/>
      <c r="CL20" s="33"/>
      <c r="CM20" s="33"/>
      <c r="CN20" s="33"/>
      <c r="CO20" s="33"/>
      <c r="CP20" s="33"/>
      <c r="CQ20" s="33"/>
      <c r="CR20" s="33"/>
      <c r="CS20" s="33"/>
      <c r="CT20" s="33"/>
      <c r="CU20" s="33"/>
      <c r="CV20" s="33"/>
      <c r="CW20" s="33"/>
      <c r="CX20" s="33"/>
      <c r="CY20" s="33"/>
      <c r="CZ20" s="33"/>
      <c r="DA20" s="33"/>
      <c r="DB20" s="34"/>
      <c r="DC20" s="32"/>
      <c r="DD20" s="33"/>
      <c r="DE20" s="33"/>
      <c r="DF20" s="33"/>
      <c r="DG20" s="33"/>
      <c r="DH20" s="33"/>
      <c r="DI20" s="33"/>
      <c r="DJ20" s="33"/>
      <c r="DK20" s="33"/>
      <c r="DL20" s="33"/>
      <c r="DM20" s="33"/>
      <c r="DN20" s="33"/>
      <c r="DO20" s="33"/>
      <c r="DP20" s="33"/>
      <c r="DQ20" s="33"/>
      <c r="DR20" s="33"/>
      <c r="DS20" s="33"/>
      <c r="DT20" s="34"/>
      <c r="DU20" s="44"/>
      <c r="DV20" s="45"/>
      <c r="DW20" s="45"/>
      <c r="DX20" s="45"/>
      <c r="DY20" s="45"/>
      <c r="DZ20" s="45"/>
      <c r="EA20" s="45"/>
      <c r="EB20" s="45"/>
      <c r="EC20" s="45"/>
      <c r="ED20" s="46"/>
      <c r="EE20" s="44"/>
      <c r="EF20" s="45"/>
      <c r="EG20" s="45"/>
      <c r="EH20" s="45"/>
      <c r="EI20" s="45"/>
      <c r="EJ20" s="45"/>
      <c r="EK20" s="45"/>
      <c r="EL20" s="45"/>
      <c r="EM20" s="45"/>
      <c r="EN20" s="46"/>
      <c r="EO20" s="32"/>
      <c r="EP20" s="33"/>
      <c r="EQ20" s="33"/>
      <c r="ER20" s="33"/>
      <c r="ES20" s="33"/>
      <c r="ET20" s="33"/>
      <c r="EU20" s="33"/>
      <c r="EV20" s="33"/>
      <c r="EW20" s="33"/>
      <c r="EX20" s="33"/>
      <c r="EY20" s="33"/>
      <c r="EZ20" s="33"/>
      <c r="FA20" s="33"/>
      <c r="FB20" s="33"/>
      <c r="FC20" s="33"/>
      <c r="FD20" s="33"/>
      <c r="FE20" s="34"/>
    </row>
    <row r="21" spans="1:161" s="9" customFormat="1" ht="14.25" customHeight="1" x14ac:dyDescent="0.2">
      <c r="A21" s="23">
        <v>1</v>
      </c>
      <c r="B21" s="24"/>
      <c r="C21" s="24"/>
      <c r="D21" s="24"/>
      <c r="E21" s="24"/>
      <c r="F21" s="24"/>
      <c r="G21" s="24"/>
      <c r="H21" s="24"/>
      <c r="I21" s="24"/>
      <c r="J21" s="24"/>
      <c r="K21" s="24"/>
      <c r="L21" s="24"/>
      <c r="M21" s="24"/>
      <c r="N21" s="24"/>
      <c r="O21" s="24"/>
      <c r="P21" s="24"/>
      <c r="Q21" s="25"/>
      <c r="R21" s="23">
        <v>2</v>
      </c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5"/>
      <c r="AJ21" s="16">
        <v>3</v>
      </c>
      <c r="AK21" s="16"/>
      <c r="AL21" s="16"/>
      <c r="AM21" s="16"/>
      <c r="AN21" s="16"/>
      <c r="AO21" s="16"/>
      <c r="AP21" s="16"/>
      <c r="AQ21" s="16"/>
      <c r="AR21" s="16"/>
      <c r="AS21" s="16"/>
      <c r="AT21" s="16"/>
      <c r="AU21" s="16"/>
      <c r="AV21" s="16"/>
      <c r="AW21" s="16"/>
      <c r="AX21" s="16"/>
      <c r="AY21" s="16"/>
      <c r="AZ21" s="16"/>
      <c r="BA21" s="16"/>
      <c r="BB21" s="16">
        <v>4</v>
      </c>
      <c r="BC21" s="16"/>
      <c r="BD21" s="16"/>
      <c r="BE21" s="16"/>
      <c r="BF21" s="16"/>
      <c r="BG21" s="16"/>
      <c r="BH21" s="16"/>
      <c r="BI21" s="16"/>
      <c r="BJ21" s="16">
        <v>5</v>
      </c>
      <c r="BK21" s="16"/>
      <c r="BL21" s="16"/>
      <c r="BM21" s="16"/>
      <c r="BN21" s="16"/>
      <c r="BO21" s="16"/>
      <c r="BP21" s="16"/>
      <c r="BQ21" s="16"/>
      <c r="BR21" s="16">
        <v>6</v>
      </c>
      <c r="BS21" s="16"/>
      <c r="BT21" s="16"/>
      <c r="BU21" s="16"/>
      <c r="BV21" s="16"/>
      <c r="BW21" s="16"/>
      <c r="BX21" s="16"/>
      <c r="BY21" s="16"/>
      <c r="BZ21" s="16">
        <v>7</v>
      </c>
      <c r="CA21" s="16"/>
      <c r="CB21" s="16"/>
      <c r="CC21" s="16"/>
      <c r="CD21" s="16"/>
      <c r="CE21" s="16"/>
      <c r="CF21" s="16"/>
      <c r="CG21" s="16"/>
      <c r="CH21" s="16">
        <v>8</v>
      </c>
      <c r="CI21" s="16"/>
      <c r="CJ21" s="16"/>
      <c r="CK21" s="16"/>
      <c r="CL21" s="16"/>
      <c r="CM21" s="16"/>
      <c r="CN21" s="16"/>
      <c r="CO21" s="16"/>
      <c r="CP21" s="16"/>
      <c r="CQ21" s="16"/>
      <c r="CR21" s="16"/>
      <c r="CS21" s="16"/>
      <c r="CT21" s="16"/>
      <c r="CU21" s="16"/>
      <c r="CV21" s="16"/>
      <c r="CW21" s="16"/>
      <c r="CX21" s="16"/>
      <c r="CY21" s="16"/>
      <c r="CZ21" s="16"/>
      <c r="DA21" s="16"/>
      <c r="DB21" s="16"/>
      <c r="DC21" s="16">
        <v>9</v>
      </c>
      <c r="DD21" s="16"/>
      <c r="DE21" s="16"/>
      <c r="DF21" s="16"/>
      <c r="DG21" s="16"/>
      <c r="DH21" s="16"/>
      <c r="DI21" s="16"/>
      <c r="DJ21" s="16"/>
      <c r="DK21" s="16"/>
      <c r="DL21" s="16"/>
      <c r="DM21" s="16"/>
      <c r="DN21" s="16"/>
      <c r="DO21" s="16"/>
      <c r="DP21" s="16"/>
      <c r="DQ21" s="16"/>
      <c r="DR21" s="16"/>
      <c r="DS21" s="16"/>
      <c r="DT21" s="16"/>
      <c r="DU21" s="16">
        <v>10</v>
      </c>
      <c r="DV21" s="16"/>
      <c r="DW21" s="16"/>
      <c r="DX21" s="16"/>
      <c r="DY21" s="16"/>
      <c r="DZ21" s="16"/>
      <c r="EA21" s="16"/>
      <c r="EB21" s="16"/>
      <c r="EC21" s="16"/>
      <c r="ED21" s="16"/>
      <c r="EE21" s="16">
        <v>11</v>
      </c>
      <c r="EF21" s="16"/>
      <c r="EG21" s="16"/>
      <c r="EH21" s="16"/>
      <c r="EI21" s="16"/>
      <c r="EJ21" s="16"/>
      <c r="EK21" s="16"/>
      <c r="EL21" s="16"/>
      <c r="EM21" s="16"/>
      <c r="EN21" s="16"/>
      <c r="EO21" s="16">
        <v>12</v>
      </c>
      <c r="EP21" s="16"/>
      <c r="EQ21" s="16"/>
      <c r="ER21" s="16"/>
      <c r="ES21" s="16"/>
      <c r="ET21" s="16"/>
      <c r="EU21" s="16"/>
      <c r="EV21" s="16"/>
      <c r="EW21" s="16"/>
      <c r="EX21" s="16"/>
      <c r="EY21" s="16"/>
      <c r="EZ21" s="16"/>
      <c r="FA21" s="16"/>
      <c r="FB21" s="16"/>
      <c r="FC21" s="16"/>
      <c r="FD21" s="16"/>
      <c r="FE21" s="16"/>
    </row>
    <row r="22" spans="1:161" s="9" customFormat="1" ht="13.5" customHeight="1" x14ac:dyDescent="0.2">
      <c r="A22" s="10"/>
      <c r="B22" s="17" t="s">
        <v>11</v>
      </c>
      <c r="C22" s="17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  <c r="O22" s="17"/>
      <c r="P22" s="17"/>
      <c r="Q22" s="18"/>
      <c r="R22" s="10"/>
      <c r="S22" s="19" t="s">
        <v>12</v>
      </c>
      <c r="T22" s="19"/>
      <c r="U22" s="19"/>
      <c r="V22" s="19"/>
      <c r="W22" s="19"/>
      <c r="X22" s="19"/>
      <c r="Y22" s="19"/>
      <c r="Z22" s="19"/>
      <c r="AA22" s="19"/>
      <c r="AB22" s="19"/>
      <c r="AC22" s="19"/>
      <c r="AD22" s="19"/>
      <c r="AE22" s="19"/>
      <c r="AF22" s="19"/>
      <c r="AG22" s="19"/>
      <c r="AH22" s="19"/>
      <c r="AI22" s="20"/>
      <c r="AJ22" s="61">
        <v>2.5</v>
      </c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16"/>
      <c r="BC22" s="16"/>
      <c r="BD22" s="16"/>
      <c r="BE22" s="16"/>
      <c r="BF22" s="16"/>
      <c r="BG22" s="16"/>
      <c r="BH22" s="16"/>
      <c r="BI22" s="16"/>
      <c r="BJ22" s="16"/>
      <c r="BK22" s="16"/>
      <c r="BL22" s="16"/>
      <c r="BM22" s="16"/>
      <c r="BN22" s="16"/>
      <c r="BO22" s="16"/>
      <c r="BP22" s="16"/>
      <c r="BQ22" s="16"/>
      <c r="BR22" s="61">
        <v>14.9</v>
      </c>
      <c r="BS22" s="61"/>
      <c r="BT22" s="61"/>
      <c r="BU22" s="61"/>
      <c r="BV22" s="61"/>
      <c r="BW22" s="61"/>
      <c r="BX22" s="61"/>
      <c r="BY22" s="61"/>
      <c r="BZ22" s="61">
        <v>14.9</v>
      </c>
      <c r="CA22" s="61"/>
      <c r="CB22" s="61"/>
      <c r="CC22" s="61"/>
      <c r="CD22" s="61"/>
      <c r="CE22" s="61"/>
      <c r="CF22" s="61"/>
      <c r="CG22" s="61"/>
      <c r="CH22" s="61">
        <v>2.5</v>
      </c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>
        <v>14.9</v>
      </c>
      <c r="DD22" s="61"/>
      <c r="DE22" s="61"/>
      <c r="DF22" s="61"/>
      <c r="DG22" s="61"/>
      <c r="DH22" s="61"/>
      <c r="DI22" s="61"/>
      <c r="DJ22" s="61"/>
      <c r="DK22" s="61"/>
      <c r="DL22" s="61"/>
      <c r="DM22" s="61"/>
      <c r="DN22" s="61"/>
      <c r="DO22" s="61"/>
      <c r="DP22" s="61"/>
      <c r="DQ22" s="61"/>
      <c r="DR22" s="61"/>
      <c r="DS22" s="61"/>
      <c r="DT22" s="61"/>
      <c r="DU22" s="16">
        <v>3</v>
      </c>
      <c r="DV22" s="16"/>
      <c r="DW22" s="16"/>
      <c r="DX22" s="16"/>
      <c r="DY22" s="16"/>
      <c r="DZ22" s="16"/>
      <c r="EA22" s="16"/>
      <c r="EB22" s="16"/>
      <c r="EC22" s="16"/>
      <c r="ED22" s="16"/>
      <c r="EE22" s="61">
        <f>1628/744</f>
        <v>2.1881720430107525</v>
      </c>
      <c r="EF22" s="61"/>
      <c r="EG22" s="61"/>
      <c r="EH22" s="61"/>
      <c r="EI22" s="61"/>
      <c r="EJ22" s="61"/>
      <c r="EK22" s="61"/>
      <c r="EL22" s="61"/>
      <c r="EM22" s="61"/>
      <c r="EN22" s="61"/>
      <c r="EO22" s="61">
        <f>AJ22+EE22</f>
        <v>4.6881720430107521</v>
      </c>
      <c r="EP22" s="16"/>
      <c r="EQ22" s="16"/>
      <c r="ER22" s="16"/>
      <c r="ES22" s="16"/>
      <c r="ET22" s="16"/>
      <c r="EU22" s="16"/>
      <c r="EV22" s="16"/>
      <c r="EW22" s="16"/>
      <c r="EX22" s="16"/>
      <c r="EY22" s="16"/>
      <c r="EZ22" s="16"/>
      <c r="FA22" s="16"/>
      <c r="FB22" s="16"/>
      <c r="FC22" s="16"/>
      <c r="FD22" s="16"/>
      <c r="FE22" s="16"/>
    </row>
    <row r="23" spans="1:161" s="9" customFormat="1" ht="39.75" customHeight="1" x14ac:dyDescent="0.2">
      <c r="A23" s="10"/>
      <c r="B23" s="17" t="s">
        <v>33</v>
      </c>
      <c r="C23" s="17"/>
      <c r="D23" s="17"/>
      <c r="E23" s="17"/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8"/>
      <c r="R23" s="10"/>
      <c r="S23" s="19" t="s">
        <v>13</v>
      </c>
      <c r="T23" s="19"/>
      <c r="U23" s="19"/>
      <c r="V23" s="19"/>
      <c r="W23" s="19"/>
      <c r="X23" s="19"/>
      <c r="Y23" s="19"/>
      <c r="Z23" s="19"/>
      <c r="AA23" s="19"/>
      <c r="AB23" s="19"/>
      <c r="AC23" s="19"/>
      <c r="AD23" s="19"/>
      <c r="AE23" s="19"/>
      <c r="AF23" s="19"/>
      <c r="AG23" s="19"/>
      <c r="AH23" s="19"/>
      <c r="AI23" s="20"/>
      <c r="AJ23" s="61">
        <f>1329/744</f>
        <v>1.7862903225806452</v>
      </c>
      <c r="AK23" s="61"/>
      <c r="AL23" s="61"/>
      <c r="AM23" s="61"/>
      <c r="AN23" s="61"/>
      <c r="AO23" s="61"/>
      <c r="AP23" s="61"/>
      <c r="AQ23" s="61"/>
      <c r="AR23" s="61"/>
      <c r="AS23" s="61"/>
      <c r="AT23" s="61"/>
      <c r="AU23" s="61"/>
      <c r="AV23" s="61"/>
      <c r="AW23" s="61"/>
      <c r="AX23" s="61"/>
      <c r="AY23" s="61"/>
      <c r="AZ23" s="61"/>
      <c r="BA23" s="61"/>
      <c r="BB23" s="16"/>
      <c r="BC23" s="16"/>
      <c r="BD23" s="16"/>
      <c r="BE23" s="16"/>
      <c r="BF23" s="16"/>
      <c r="BG23" s="16"/>
      <c r="BH23" s="16"/>
      <c r="BI23" s="16"/>
      <c r="BJ23" s="16"/>
      <c r="BK23" s="16"/>
      <c r="BL23" s="16"/>
      <c r="BM23" s="16"/>
      <c r="BN23" s="16"/>
      <c r="BO23" s="16"/>
      <c r="BP23" s="16"/>
      <c r="BQ23" s="16"/>
      <c r="BR23" s="16"/>
      <c r="BS23" s="16"/>
      <c r="BT23" s="16"/>
      <c r="BU23" s="16"/>
      <c r="BV23" s="16"/>
      <c r="BW23" s="16"/>
      <c r="BX23" s="16"/>
      <c r="BY23" s="16"/>
      <c r="BZ23" s="16"/>
      <c r="CA23" s="16"/>
      <c r="CB23" s="16"/>
      <c r="CC23" s="16"/>
      <c r="CD23" s="16"/>
      <c r="CE23" s="16"/>
      <c r="CF23" s="16"/>
      <c r="CG23" s="16"/>
      <c r="CH23" s="16"/>
      <c r="CI23" s="16"/>
      <c r="CJ23" s="16"/>
      <c r="CK23" s="16"/>
      <c r="CL23" s="16"/>
      <c r="CM23" s="16"/>
      <c r="CN23" s="16"/>
      <c r="CO23" s="16"/>
      <c r="CP23" s="16"/>
      <c r="CQ23" s="16"/>
      <c r="CR23" s="16"/>
      <c r="CS23" s="16"/>
      <c r="CT23" s="16"/>
      <c r="CU23" s="16"/>
      <c r="CV23" s="16"/>
      <c r="CW23" s="16"/>
      <c r="CX23" s="16"/>
      <c r="CY23" s="16"/>
      <c r="CZ23" s="16"/>
      <c r="DA23" s="16"/>
      <c r="DB23" s="16"/>
      <c r="DC23" s="16"/>
      <c r="DD23" s="16"/>
      <c r="DE23" s="16"/>
      <c r="DF23" s="16"/>
      <c r="DG23" s="16"/>
      <c r="DH23" s="16"/>
      <c r="DI23" s="16"/>
      <c r="DJ23" s="16"/>
      <c r="DK23" s="16"/>
      <c r="DL23" s="16"/>
      <c r="DM23" s="16"/>
      <c r="DN23" s="16"/>
      <c r="DO23" s="16"/>
      <c r="DP23" s="16"/>
      <c r="DQ23" s="16"/>
      <c r="DR23" s="16"/>
      <c r="DS23" s="16"/>
      <c r="DT23" s="16"/>
      <c r="DU23" s="61">
        <v>0.9</v>
      </c>
      <c r="DV23" s="61"/>
      <c r="DW23" s="61"/>
      <c r="DX23" s="61"/>
      <c r="DY23" s="61"/>
      <c r="DZ23" s="61"/>
      <c r="EA23" s="61"/>
      <c r="EB23" s="61"/>
      <c r="EC23" s="61"/>
      <c r="ED23" s="61"/>
      <c r="EE23" s="61">
        <f>688/744</f>
        <v>0.92473118279569888</v>
      </c>
      <c r="EF23" s="61"/>
      <c r="EG23" s="61"/>
      <c r="EH23" s="61"/>
      <c r="EI23" s="61"/>
      <c r="EJ23" s="61"/>
      <c r="EK23" s="61"/>
      <c r="EL23" s="61"/>
      <c r="EM23" s="61"/>
      <c r="EN23" s="61"/>
      <c r="EO23" s="61">
        <f>AJ23+EE23</f>
        <v>2.711021505376344</v>
      </c>
      <c r="EP23" s="61"/>
      <c r="EQ23" s="61"/>
      <c r="ER23" s="61"/>
      <c r="ES23" s="61"/>
      <c r="ET23" s="61"/>
      <c r="EU23" s="61"/>
      <c r="EV23" s="61"/>
      <c r="EW23" s="61"/>
      <c r="EX23" s="61"/>
      <c r="EY23" s="61"/>
      <c r="EZ23" s="61"/>
      <c r="FA23" s="61"/>
      <c r="FB23" s="61"/>
      <c r="FC23" s="61"/>
      <c r="FD23" s="61"/>
      <c r="FE23" s="61"/>
    </row>
    <row r="24" spans="1:161" s="9" customFormat="1" ht="39.75" customHeight="1" x14ac:dyDescent="0.2">
      <c r="A24" s="10"/>
      <c r="B24" s="17"/>
      <c r="C24" s="17"/>
      <c r="D24" s="17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8"/>
      <c r="R24" s="10"/>
      <c r="S24" s="19" t="s">
        <v>14</v>
      </c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  <c r="AE24" s="19"/>
      <c r="AF24" s="19"/>
      <c r="AG24" s="19"/>
      <c r="AH24" s="19"/>
      <c r="AI24" s="20"/>
      <c r="AJ24" s="16"/>
      <c r="AK24" s="16"/>
      <c r="AL24" s="16"/>
      <c r="AM24" s="16"/>
      <c r="AN24" s="16"/>
      <c r="AO24" s="16"/>
      <c r="AP24" s="16"/>
      <c r="AQ24" s="16"/>
      <c r="AR24" s="16"/>
      <c r="AS24" s="16"/>
      <c r="AT24" s="16"/>
      <c r="AU24" s="16"/>
      <c r="AV24" s="16"/>
      <c r="AW24" s="16"/>
      <c r="AX24" s="16"/>
      <c r="AY24" s="16"/>
      <c r="AZ24" s="16"/>
      <c r="BA24" s="16"/>
      <c r="BB24" s="16"/>
      <c r="BC24" s="16"/>
      <c r="BD24" s="16"/>
      <c r="BE24" s="16"/>
      <c r="BF24" s="16"/>
      <c r="BG24" s="16"/>
      <c r="BH24" s="16"/>
      <c r="BI24" s="16"/>
      <c r="BJ24" s="16"/>
      <c r="BK24" s="16"/>
      <c r="BL24" s="16"/>
      <c r="BM24" s="16"/>
      <c r="BN24" s="16"/>
      <c r="BO24" s="16"/>
      <c r="BP24" s="16"/>
      <c r="BQ24" s="16"/>
      <c r="BR24" s="16"/>
      <c r="BS24" s="16"/>
      <c r="BT24" s="16"/>
      <c r="BU24" s="16"/>
      <c r="BV24" s="16"/>
      <c r="BW24" s="16"/>
      <c r="BX24" s="16"/>
      <c r="BY24" s="16"/>
      <c r="BZ24" s="16"/>
      <c r="CA24" s="16"/>
      <c r="CB24" s="16"/>
      <c r="CC24" s="16"/>
      <c r="CD24" s="16"/>
      <c r="CE24" s="16"/>
      <c r="CF24" s="16"/>
      <c r="CG24" s="16"/>
      <c r="CH24" s="16"/>
      <c r="CI24" s="16"/>
      <c r="CJ24" s="16"/>
      <c r="CK24" s="16"/>
      <c r="CL24" s="16"/>
      <c r="CM24" s="16"/>
      <c r="CN24" s="16"/>
      <c r="CO24" s="16"/>
      <c r="CP24" s="16"/>
      <c r="CQ24" s="16"/>
      <c r="CR24" s="16"/>
      <c r="CS24" s="16"/>
      <c r="CT24" s="16"/>
      <c r="CU24" s="16"/>
      <c r="CV24" s="16"/>
      <c r="CW24" s="16"/>
      <c r="CX24" s="16"/>
      <c r="CY24" s="16"/>
      <c r="CZ24" s="16"/>
      <c r="DA24" s="16"/>
      <c r="DB24" s="16"/>
      <c r="DC24" s="16"/>
      <c r="DD24" s="16"/>
      <c r="DE24" s="16"/>
      <c r="DF24" s="16"/>
      <c r="DG24" s="16"/>
      <c r="DH24" s="16"/>
      <c r="DI24" s="16"/>
      <c r="DJ24" s="16"/>
      <c r="DK24" s="16"/>
      <c r="DL24" s="16"/>
      <c r="DM24" s="16"/>
      <c r="DN24" s="16"/>
      <c r="DO24" s="16"/>
      <c r="DP24" s="16"/>
      <c r="DQ24" s="16"/>
      <c r="DR24" s="16"/>
      <c r="DS24" s="16"/>
      <c r="DT24" s="16"/>
      <c r="DU24" s="16"/>
      <c r="DV24" s="16"/>
      <c r="DW24" s="16"/>
      <c r="DX24" s="16"/>
      <c r="DY24" s="16"/>
      <c r="DZ24" s="16"/>
      <c r="EA24" s="16"/>
      <c r="EB24" s="16"/>
      <c r="EC24" s="16"/>
      <c r="ED24" s="16"/>
      <c r="EE24" s="16"/>
      <c r="EF24" s="16"/>
      <c r="EG24" s="16"/>
      <c r="EH24" s="16"/>
      <c r="EI24" s="16"/>
      <c r="EJ24" s="16"/>
      <c r="EK24" s="16"/>
      <c r="EL24" s="16"/>
      <c r="EM24" s="16"/>
      <c r="EN24" s="16"/>
      <c r="EO24" s="16"/>
      <c r="EP24" s="16"/>
      <c r="EQ24" s="16"/>
      <c r="ER24" s="16"/>
      <c r="ES24" s="16"/>
      <c r="ET24" s="16"/>
      <c r="EU24" s="16"/>
      <c r="EV24" s="16"/>
      <c r="EW24" s="16"/>
      <c r="EX24" s="16"/>
      <c r="EY24" s="16"/>
      <c r="EZ24" s="16"/>
      <c r="FA24" s="16"/>
      <c r="FB24" s="16"/>
      <c r="FC24" s="16"/>
      <c r="FD24" s="16"/>
      <c r="FE24" s="16"/>
    </row>
    <row r="25" spans="1:161" s="9" customFormat="1" ht="53.25" customHeight="1" x14ac:dyDescent="0.2">
      <c r="A25" s="10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8"/>
      <c r="R25" s="10"/>
      <c r="S25" s="19" t="s">
        <v>25</v>
      </c>
      <c r="T25" s="19"/>
      <c r="U25" s="19"/>
      <c r="V25" s="19"/>
      <c r="W25" s="19"/>
      <c r="X25" s="19"/>
      <c r="Y25" s="19"/>
      <c r="Z25" s="19"/>
      <c r="AA25" s="19"/>
      <c r="AB25" s="19"/>
      <c r="AC25" s="19"/>
      <c r="AD25" s="19"/>
      <c r="AE25" s="19"/>
      <c r="AF25" s="19"/>
      <c r="AG25" s="19"/>
      <c r="AH25" s="19"/>
      <c r="AI25" s="20"/>
      <c r="AJ25" s="16"/>
      <c r="AK25" s="16"/>
      <c r="AL25" s="16"/>
      <c r="AM25" s="16"/>
      <c r="AN25" s="16"/>
      <c r="AO25" s="16"/>
      <c r="AP25" s="16"/>
      <c r="AQ25" s="16"/>
      <c r="AR25" s="16"/>
      <c r="AS25" s="16"/>
      <c r="AT25" s="16"/>
      <c r="AU25" s="16"/>
      <c r="AV25" s="16"/>
      <c r="AW25" s="16"/>
      <c r="AX25" s="16"/>
      <c r="AY25" s="16"/>
      <c r="AZ25" s="16"/>
      <c r="BA25" s="16"/>
      <c r="BB25" s="16"/>
      <c r="BC25" s="16"/>
      <c r="BD25" s="16"/>
      <c r="BE25" s="16"/>
      <c r="BF25" s="16"/>
      <c r="BG25" s="16"/>
      <c r="BH25" s="16"/>
      <c r="BI25" s="16"/>
      <c r="BJ25" s="16"/>
      <c r="BK25" s="16"/>
      <c r="BL25" s="16"/>
      <c r="BM25" s="16"/>
      <c r="BN25" s="16"/>
      <c r="BO25" s="16"/>
      <c r="BP25" s="16"/>
      <c r="BQ25" s="16"/>
      <c r="BR25" s="16"/>
      <c r="BS25" s="16"/>
      <c r="BT25" s="16"/>
      <c r="BU25" s="16"/>
      <c r="BV25" s="16"/>
      <c r="BW25" s="16"/>
      <c r="BX25" s="16"/>
      <c r="BY25" s="16"/>
      <c r="BZ25" s="16"/>
      <c r="CA25" s="16"/>
      <c r="CB25" s="16"/>
      <c r="CC25" s="16"/>
      <c r="CD25" s="16"/>
      <c r="CE25" s="16"/>
      <c r="CF25" s="16"/>
      <c r="CG25" s="16"/>
      <c r="CH25" s="16"/>
      <c r="CI25" s="16"/>
      <c r="CJ25" s="16"/>
      <c r="CK25" s="16"/>
      <c r="CL25" s="16"/>
      <c r="CM25" s="16"/>
      <c r="CN25" s="16"/>
      <c r="CO25" s="16"/>
      <c r="CP25" s="16"/>
      <c r="CQ25" s="16"/>
      <c r="CR25" s="16"/>
      <c r="CS25" s="16"/>
      <c r="CT25" s="16"/>
      <c r="CU25" s="16"/>
      <c r="CV25" s="16"/>
      <c r="CW25" s="16"/>
      <c r="CX25" s="16"/>
      <c r="CY25" s="16"/>
      <c r="CZ25" s="16"/>
      <c r="DA25" s="16"/>
      <c r="DB25" s="16"/>
      <c r="DC25" s="16"/>
      <c r="DD25" s="16"/>
      <c r="DE25" s="16"/>
      <c r="DF25" s="16"/>
      <c r="DG25" s="16"/>
      <c r="DH25" s="16"/>
      <c r="DI25" s="16"/>
      <c r="DJ25" s="16"/>
      <c r="DK25" s="16"/>
      <c r="DL25" s="16"/>
      <c r="DM25" s="16"/>
      <c r="DN25" s="16"/>
      <c r="DO25" s="16"/>
      <c r="DP25" s="16"/>
      <c r="DQ25" s="16"/>
      <c r="DR25" s="16"/>
      <c r="DS25" s="16"/>
      <c r="DT25" s="16"/>
      <c r="DU25" s="16"/>
      <c r="DV25" s="16"/>
      <c r="DW25" s="16"/>
      <c r="DX25" s="16"/>
      <c r="DY25" s="16"/>
      <c r="DZ25" s="16"/>
      <c r="EA25" s="16"/>
      <c r="EB25" s="16"/>
      <c r="EC25" s="16"/>
      <c r="ED25" s="16"/>
      <c r="EE25" s="16"/>
      <c r="EF25" s="16"/>
      <c r="EG25" s="16"/>
      <c r="EH25" s="16"/>
      <c r="EI25" s="16"/>
      <c r="EJ25" s="16"/>
      <c r="EK25" s="16"/>
      <c r="EL25" s="16"/>
      <c r="EM25" s="16"/>
      <c r="EN25" s="16"/>
      <c r="EO25" s="16"/>
      <c r="EP25" s="16"/>
      <c r="EQ25" s="16"/>
      <c r="ER25" s="16"/>
      <c r="ES25" s="16"/>
      <c r="ET25" s="16"/>
      <c r="EU25" s="16"/>
      <c r="EV25" s="16"/>
      <c r="EW25" s="16"/>
      <c r="EX25" s="16"/>
      <c r="EY25" s="16"/>
      <c r="EZ25" s="16"/>
      <c r="FA25" s="16"/>
      <c r="FB25" s="16"/>
      <c r="FC25" s="16"/>
      <c r="FD25" s="16"/>
      <c r="FE25" s="16"/>
    </row>
    <row r="26" spans="1:161" s="9" customFormat="1" ht="57" customHeight="1" x14ac:dyDescent="0.2">
      <c r="A26" s="10"/>
      <c r="B26" s="21" t="s">
        <v>26</v>
      </c>
      <c r="C26" s="21"/>
      <c r="D26" s="21"/>
      <c r="E26" s="21"/>
      <c r="F26" s="21"/>
      <c r="G26" s="21"/>
      <c r="H26" s="21"/>
      <c r="I26" s="21"/>
      <c r="J26" s="21"/>
      <c r="K26" s="21"/>
      <c r="L26" s="21"/>
      <c r="M26" s="21"/>
      <c r="N26" s="21"/>
      <c r="O26" s="21"/>
      <c r="P26" s="21"/>
      <c r="Q26" s="22"/>
      <c r="R26" s="10"/>
      <c r="S26" s="19" t="s">
        <v>12</v>
      </c>
      <c r="T26" s="19"/>
      <c r="U26" s="19"/>
      <c r="V26" s="19"/>
      <c r="W26" s="19"/>
      <c r="X26" s="19"/>
      <c r="Y26" s="19"/>
      <c r="Z26" s="19"/>
      <c r="AA26" s="19"/>
      <c r="AB26" s="19"/>
      <c r="AC26" s="19"/>
      <c r="AD26" s="19"/>
      <c r="AE26" s="19"/>
      <c r="AF26" s="19"/>
      <c r="AG26" s="19"/>
      <c r="AH26" s="19"/>
      <c r="AI26" s="20"/>
      <c r="AJ26" s="16"/>
      <c r="AK26" s="16"/>
      <c r="AL26" s="16"/>
      <c r="AM26" s="16"/>
      <c r="AN26" s="16"/>
      <c r="AO26" s="16"/>
      <c r="AP26" s="16"/>
      <c r="AQ26" s="16"/>
      <c r="AR26" s="16"/>
      <c r="AS26" s="16"/>
      <c r="AT26" s="16"/>
      <c r="AU26" s="16"/>
      <c r="AV26" s="16"/>
      <c r="AW26" s="16"/>
      <c r="AX26" s="16"/>
      <c r="AY26" s="16"/>
      <c r="AZ26" s="16"/>
      <c r="BA26" s="16"/>
      <c r="BB26" s="16"/>
      <c r="BC26" s="16"/>
      <c r="BD26" s="16"/>
      <c r="BE26" s="16"/>
      <c r="BF26" s="16"/>
      <c r="BG26" s="16"/>
      <c r="BH26" s="16"/>
      <c r="BI26" s="16"/>
      <c r="BJ26" s="16"/>
      <c r="BK26" s="16"/>
      <c r="BL26" s="16"/>
      <c r="BM26" s="16"/>
      <c r="BN26" s="16"/>
      <c r="BO26" s="16"/>
      <c r="BP26" s="16"/>
      <c r="BQ26" s="16"/>
      <c r="BR26" s="16"/>
      <c r="BS26" s="16"/>
      <c r="BT26" s="16"/>
      <c r="BU26" s="16"/>
      <c r="BV26" s="16"/>
      <c r="BW26" s="16"/>
      <c r="BX26" s="16"/>
      <c r="BY26" s="16"/>
      <c r="BZ26" s="16"/>
      <c r="CA26" s="16"/>
      <c r="CB26" s="16"/>
      <c r="CC26" s="16"/>
      <c r="CD26" s="16"/>
      <c r="CE26" s="16"/>
      <c r="CF26" s="16"/>
      <c r="CG26" s="16"/>
      <c r="CH26" s="16"/>
      <c r="CI26" s="16"/>
      <c r="CJ26" s="16"/>
      <c r="CK26" s="16"/>
      <c r="CL26" s="16"/>
      <c r="CM26" s="16"/>
      <c r="CN26" s="16"/>
      <c r="CO26" s="16"/>
      <c r="CP26" s="16"/>
      <c r="CQ26" s="16"/>
      <c r="CR26" s="16"/>
      <c r="CS26" s="16"/>
      <c r="CT26" s="16"/>
      <c r="CU26" s="16"/>
      <c r="CV26" s="16"/>
      <c r="CW26" s="16"/>
      <c r="CX26" s="16"/>
      <c r="CY26" s="16"/>
      <c r="CZ26" s="16"/>
      <c r="DA26" s="16"/>
      <c r="DB26" s="16"/>
      <c r="DC26" s="16"/>
      <c r="DD26" s="16"/>
      <c r="DE26" s="16"/>
      <c r="DF26" s="16"/>
      <c r="DG26" s="16"/>
      <c r="DH26" s="16"/>
      <c r="DI26" s="16"/>
      <c r="DJ26" s="16"/>
      <c r="DK26" s="16"/>
      <c r="DL26" s="16"/>
      <c r="DM26" s="16"/>
      <c r="DN26" s="16"/>
      <c r="DO26" s="16"/>
      <c r="DP26" s="16"/>
      <c r="DQ26" s="16"/>
      <c r="DR26" s="16"/>
      <c r="DS26" s="16"/>
      <c r="DT26" s="16"/>
      <c r="DU26" s="16"/>
      <c r="DV26" s="16"/>
      <c r="DW26" s="16"/>
      <c r="DX26" s="16"/>
      <c r="DY26" s="16"/>
      <c r="DZ26" s="16"/>
      <c r="EA26" s="16"/>
      <c r="EB26" s="16"/>
      <c r="EC26" s="16"/>
      <c r="ED26" s="16"/>
      <c r="EE26" s="16"/>
      <c r="EF26" s="16"/>
      <c r="EG26" s="16"/>
      <c r="EH26" s="16"/>
      <c r="EI26" s="16"/>
      <c r="EJ26" s="16"/>
      <c r="EK26" s="16"/>
      <c r="EL26" s="16"/>
      <c r="EM26" s="16"/>
      <c r="EN26" s="16"/>
      <c r="EO26" s="16"/>
      <c r="EP26" s="16"/>
      <c r="EQ26" s="16"/>
      <c r="ER26" s="16"/>
      <c r="ES26" s="16"/>
      <c r="ET26" s="16"/>
      <c r="EU26" s="16"/>
      <c r="EV26" s="16"/>
      <c r="EW26" s="16"/>
      <c r="EX26" s="16"/>
      <c r="EY26" s="16"/>
      <c r="EZ26" s="16"/>
      <c r="FA26" s="16"/>
      <c r="FB26" s="16"/>
      <c r="FC26" s="16"/>
      <c r="FD26" s="16"/>
      <c r="FE26" s="16"/>
    </row>
    <row r="27" spans="1:161" s="9" customFormat="1" ht="39.75" customHeight="1" x14ac:dyDescent="0.2">
      <c r="A27" s="10"/>
      <c r="B27" s="17"/>
      <c r="C27" s="17"/>
      <c r="D27" s="17"/>
      <c r="E27" s="17"/>
      <c r="F27" s="17"/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8"/>
      <c r="R27" s="10"/>
      <c r="S27" s="19" t="s">
        <v>13</v>
      </c>
      <c r="T27" s="19"/>
      <c r="U27" s="19"/>
      <c r="V27" s="19"/>
      <c r="W27" s="19"/>
      <c r="X27" s="19"/>
      <c r="Y27" s="19"/>
      <c r="Z27" s="19"/>
      <c r="AA27" s="19"/>
      <c r="AB27" s="19"/>
      <c r="AC27" s="19"/>
      <c r="AD27" s="19"/>
      <c r="AE27" s="19"/>
      <c r="AF27" s="19"/>
      <c r="AG27" s="19"/>
      <c r="AH27" s="19"/>
      <c r="AI27" s="20"/>
      <c r="AJ27" s="16"/>
      <c r="AK27" s="16"/>
      <c r="AL27" s="16"/>
      <c r="AM27" s="16"/>
      <c r="AN27" s="16"/>
      <c r="AO27" s="16"/>
      <c r="AP27" s="16"/>
      <c r="AQ27" s="16"/>
      <c r="AR27" s="16"/>
      <c r="AS27" s="16"/>
      <c r="AT27" s="16"/>
      <c r="AU27" s="16"/>
      <c r="AV27" s="16"/>
      <c r="AW27" s="16"/>
      <c r="AX27" s="16"/>
      <c r="AY27" s="16"/>
      <c r="AZ27" s="16"/>
      <c r="BA27" s="16"/>
      <c r="BB27" s="16"/>
      <c r="BC27" s="16"/>
      <c r="BD27" s="16"/>
      <c r="BE27" s="16"/>
      <c r="BF27" s="16"/>
      <c r="BG27" s="16"/>
      <c r="BH27" s="16"/>
      <c r="BI27" s="16"/>
      <c r="BJ27" s="16"/>
      <c r="BK27" s="16"/>
      <c r="BL27" s="16"/>
      <c r="BM27" s="16"/>
      <c r="BN27" s="16"/>
      <c r="BO27" s="16"/>
      <c r="BP27" s="16"/>
      <c r="BQ27" s="16"/>
      <c r="BR27" s="16"/>
      <c r="BS27" s="16"/>
      <c r="BT27" s="16"/>
      <c r="BU27" s="16"/>
      <c r="BV27" s="16"/>
      <c r="BW27" s="16"/>
      <c r="BX27" s="16"/>
      <c r="BY27" s="16"/>
      <c r="BZ27" s="16"/>
      <c r="CA27" s="16"/>
      <c r="CB27" s="16"/>
      <c r="CC27" s="16"/>
      <c r="CD27" s="16"/>
      <c r="CE27" s="16"/>
      <c r="CF27" s="16"/>
      <c r="CG27" s="16"/>
      <c r="CH27" s="16"/>
      <c r="CI27" s="16"/>
      <c r="CJ27" s="16"/>
      <c r="CK27" s="16"/>
      <c r="CL27" s="16"/>
      <c r="CM27" s="16"/>
      <c r="CN27" s="16"/>
      <c r="CO27" s="16"/>
      <c r="CP27" s="16"/>
      <c r="CQ27" s="16"/>
      <c r="CR27" s="16"/>
      <c r="CS27" s="16"/>
      <c r="CT27" s="16"/>
      <c r="CU27" s="16"/>
      <c r="CV27" s="16"/>
      <c r="CW27" s="16"/>
      <c r="CX27" s="16"/>
      <c r="CY27" s="16"/>
      <c r="CZ27" s="16"/>
      <c r="DA27" s="16"/>
      <c r="DB27" s="16"/>
      <c r="DC27" s="16"/>
      <c r="DD27" s="16"/>
      <c r="DE27" s="16"/>
      <c r="DF27" s="16"/>
      <c r="DG27" s="16"/>
      <c r="DH27" s="16"/>
      <c r="DI27" s="16"/>
      <c r="DJ27" s="16"/>
      <c r="DK27" s="16"/>
      <c r="DL27" s="16"/>
      <c r="DM27" s="16"/>
      <c r="DN27" s="16"/>
      <c r="DO27" s="16"/>
      <c r="DP27" s="16"/>
      <c r="DQ27" s="16"/>
      <c r="DR27" s="16"/>
      <c r="DS27" s="16"/>
      <c r="DT27" s="16"/>
      <c r="DU27" s="16"/>
      <c r="DV27" s="16"/>
      <c r="DW27" s="16"/>
      <c r="DX27" s="16"/>
      <c r="DY27" s="16"/>
      <c r="DZ27" s="16"/>
      <c r="EA27" s="16"/>
      <c r="EB27" s="16"/>
      <c r="EC27" s="16"/>
      <c r="ED27" s="16"/>
      <c r="EE27" s="16"/>
      <c r="EF27" s="16"/>
      <c r="EG27" s="16"/>
      <c r="EH27" s="16"/>
      <c r="EI27" s="16"/>
      <c r="EJ27" s="16"/>
      <c r="EK27" s="16"/>
      <c r="EL27" s="16"/>
      <c r="EM27" s="16"/>
      <c r="EN27" s="16"/>
      <c r="EO27" s="16"/>
      <c r="EP27" s="16"/>
      <c r="EQ27" s="16"/>
      <c r="ER27" s="16"/>
      <c r="ES27" s="16"/>
      <c r="ET27" s="16"/>
      <c r="EU27" s="16"/>
      <c r="EV27" s="16"/>
      <c r="EW27" s="16"/>
      <c r="EX27" s="16"/>
      <c r="EY27" s="16"/>
      <c r="EZ27" s="16"/>
      <c r="FA27" s="16"/>
      <c r="FB27" s="16"/>
      <c r="FC27" s="16"/>
      <c r="FD27" s="16"/>
      <c r="FE27" s="16"/>
    </row>
    <row r="28" spans="1:161" s="9" customFormat="1" ht="39.75" customHeight="1" x14ac:dyDescent="0.2">
      <c r="A28" s="10"/>
      <c r="B28" s="17"/>
      <c r="C28" s="17"/>
      <c r="D28" s="17"/>
      <c r="E28" s="17"/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8"/>
      <c r="R28" s="10"/>
      <c r="S28" s="19" t="s">
        <v>14</v>
      </c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20"/>
      <c r="AJ28" s="16"/>
      <c r="AK28" s="16"/>
      <c r="AL28" s="16"/>
      <c r="AM28" s="16"/>
      <c r="AN28" s="16"/>
      <c r="AO28" s="16"/>
      <c r="AP28" s="16"/>
      <c r="AQ28" s="16"/>
      <c r="AR28" s="16"/>
      <c r="AS28" s="16"/>
      <c r="AT28" s="16"/>
      <c r="AU28" s="16"/>
      <c r="AV28" s="16"/>
      <c r="AW28" s="16"/>
      <c r="AX28" s="16"/>
      <c r="AY28" s="16"/>
      <c r="AZ28" s="16"/>
      <c r="BA28" s="16"/>
      <c r="BB28" s="16"/>
      <c r="BC28" s="16"/>
      <c r="BD28" s="16"/>
      <c r="BE28" s="16"/>
      <c r="BF28" s="16"/>
      <c r="BG28" s="16"/>
      <c r="BH28" s="16"/>
      <c r="BI28" s="16"/>
      <c r="BJ28" s="16"/>
      <c r="BK28" s="16"/>
      <c r="BL28" s="16"/>
      <c r="BM28" s="16"/>
      <c r="BN28" s="16"/>
      <c r="BO28" s="16"/>
      <c r="BP28" s="16"/>
      <c r="BQ28" s="16"/>
      <c r="BR28" s="16"/>
      <c r="BS28" s="16"/>
      <c r="BT28" s="16"/>
      <c r="BU28" s="16"/>
      <c r="BV28" s="16"/>
      <c r="BW28" s="16"/>
      <c r="BX28" s="16"/>
      <c r="BY28" s="16"/>
      <c r="BZ28" s="16"/>
      <c r="CA28" s="16"/>
      <c r="CB28" s="16"/>
      <c r="CC28" s="16"/>
      <c r="CD28" s="16"/>
      <c r="CE28" s="16"/>
      <c r="CF28" s="16"/>
      <c r="CG28" s="16"/>
      <c r="CH28" s="16"/>
      <c r="CI28" s="16"/>
      <c r="CJ28" s="16"/>
      <c r="CK28" s="16"/>
      <c r="CL28" s="16"/>
      <c r="CM28" s="16"/>
      <c r="CN28" s="16"/>
      <c r="CO28" s="16"/>
      <c r="CP28" s="16"/>
      <c r="CQ28" s="16"/>
      <c r="CR28" s="16"/>
      <c r="CS28" s="16"/>
      <c r="CT28" s="16"/>
      <c r="CU28" s="16"/>
      <c r="CV28" s="16"/>
      <c r="CW28" s="16"/>
      <c r="CX28" s="16"/>
      <c r="CY28" s="16"/>
      <c r="CZ28" s="16"/>
      <c r="DA28" s="16"/>
      <c r="DB28" s="16"/>
      <c r="DC28" s="16"/>
      <c r="DD28" s="16"/>
      <c r="DE28" s="16"/>
      <c r="DF28" s="16"/>
      <c r="DG28" s="16"/>
      <c r="DH28" s="16"/>
      <c r="DI28" s="16"/>
      <c r="DJ28" s="16"/>
      <c r="DK28" s="16"/>
      <c r="DL28" s="16"/>
      <c r="DM28" s="16"/>
      <c r="DN28" s="16"/>
      <c r="DO28" s="16"/>
      <c r="DP28" s="16"/>
      <c r="DQ28" s="16"/>
      <c r="DR28" s="16"/>
      <c r="DS28" s="16"/>
      <c r="DT28" s="16"/>
      <c r="DU28" s="16"/>
      <c r="DV28" s="16"/>
      <c r="DW28" s="16"/>
      <c r="DX28" s="16"/>
      <c r="DY28" s="16"/>
      <c r="DZ28" s="16"/>
      <c r="EA28" s="16"/>
      <c r="EB28" s="16"/>
      <c r="EC28" s="16"/>
      <c r="ED28" s="16"/>
      <c r="EE28" s="16"/>
      <c r="EF28" s="16"/>
      <c r="EG28" s="16"/>
      <c r="EH28" s="16"/>
      <c r="EI28" s="16"/>
      <c r="EJ28" s="16"/>
      <c r="EK28" s="16"/>
      <c r="EL28" s="16"/>
      <c r="EM28" s="16"/>
      <c r="EN28" s="16"/>
      <c r="EO28" s="16"/>
      <c r="EP28" s="16"/>
      <c r="EQ28" s="16"/>
      <c r="ER28" s="16"/>
      <c r="ES28" s="16"/>
      <c r="ET28" s="16"/>
      <c r="EU28" s="16"/>
      <c r="EV28" s="16"/>
      <c r="EW28" s="16"/>
      <c r="EX28" s="16"/>
      <c r="EY28" s="16"/>
      <c r="EZ28" s="16"/>
      <c r="FA28" s="16"/>
      <c r="FB28" s="16"/>
      <c r="FC28" s="16"/>
      <c r="FD28" s="16"/>
      <c r="FE28" s="16"/>
    </row>
    <row r="29" spans="1:161" s="9" customFormat="1" ht="53.25" customHeight="1" x14ac:dyDescent="0.2">
      <c r="A29" s="10"/>
      <c r="B29" s="17"/>
      <c r="C29" s="17"/>
      <c r="D29" s="17"/>
      <c r="E29" s="17"/>
      <c r="F29" s="17"/>
      <c r="G29" s="17"/>
      <c r="H29" s="17"/>
      <c r="I29" s="17"/>
      <c r="J29" s="17"/>
      <c r="K29" s="17"/>
      <c r="L29" s="17"/>
      <c r="M29" s="17"/>
      <c r="N29" s="17"/>
      <c r="O29" s="17"/>
      <c r="P29" s="17"/>
      <c r="Q29" s="18"/>
      <c r="R29" s="10"/>
      <c r="S29" s="19" t="s">
        <v>25</v>
      </c>
      <c r="T29" s="19"/>
      <c r="U29" s="19"/>
      <c r="V29" s="19"/>
      <c r="W29" s="19"/>
      <c r="X29" s="19"/>
      <c r="Y29" s="19"/>
      <c r="Z29" s="19"/>
      <c r="AA29" s="19"/>
      <c r="AB29" s="19"/>
      <c r="AC29" s="19"/>
      <c r="AD29" s="19"/>
      <c r="AE29" s="19"/>
      <c r="AF29" s="19"/>
      <c r="AG29" s="19"/>
      <c r="AH29" s="19"/>
      <c r="AI29" s="20"/>
      <c r="AJ29" s="16"/>
      <c r="AK29" s="16"/>
      <c r="AL29" s="16"/>
      <c r="AM29" s="16"/>
      <c r="AN29" s="16"/>
      <c r="AO29" s="16"/>
      <c r="AP29" s="16"/>
      <c r="AQ29" s="16"/>
      <c r="AR29" s="16"/>
      <c r="AS29" s="16"/>
      <c r="AT29" s="16"/>
      <c r="AU29" s="16"/>
      <c r="AV29" s="16"/>
      <c r="AW29" s="16"/>
      <c r="AX29" s="16"/>
      <c r="AY29" s="16"/>
      <c r="AZ29" s="16"/>
      <c r="BA29" s="16"/>
      <c r="BB29" s="16"/>
      <c r="BC29" s="16"/>
      <c r="BD29" s="16"/>
      <c r="BE29" s="16"/>
      <c r="BF29" s="16"/>
      <c r="BG29" s="16"/>
      <c r="BH29" s="16"/>
      <c r="BI29" s="16"/>
      <c r="BJ29" s="16"/>
      <c r="BK29" s="16"/>
      <c r="BL29" s="16"/>
      <c r="BM29" s="16"/>
      <c r="BN29" s="16"/>
      <c r="BO29" s="16"/>
      <c r="BP29" s="16"/>
      <c r="BQ29" s="16"/>
      <c r="BR29" s="16"/>
      <c r="BS29" s="16"/>
      <c r="BT29" s="16"/>
      <c r="BU29" s="16"/>
      <c r="BV29" s="16"/>
      <c r="BW29" s="16"/>
      <c r="BX29" s="16"/>
      <c r="BY29" s="16"/>
      <c r="BZ29" s="16"/>
      <c r="CA29" s="16"/>
      <c r="CB29" s="16"/>
      <c r="CC29" s="16"/>
      <c r="CD29" s="16"/>
      <c r="CE29" s="16"/>
      <c r="CF29" s="16"/>
      <c r="CG29" s="16"/>
      <c r="CH29" s="16"/>
      <c r="CI29" s="16"/>
      <c r="CJ29" s="16"/>
      <c r="CK29" s="16"/>
      <c r="CL29" s="16"/>
      <c r="CM29" s="16"/>
      <c r="CN29" s="16"/>
      <c r="CO29" s="16"/>
      <c r="CP29" s="16"/>
      <c r="CQ29" s="16"/>
      <c r="CR29" s="16"/>
      <c r="CS29" s="16"/>
      <c r="CT29" s="16"/>
      <c r="CU29" s="16"/>
      <c r="CV29" s="16"/>
      <c r="CW29" s="16"/>
      <c r="CX29" s="16"/>
      <c r="CY29" s="16"/>
      <c r="CZ29" s="16"/>
      <c r="DA29" s="16"/>
      <c r="DB29" s="16"/>
      <c r="DC29" s="16"/>
      <c r="DD29" s="16"/>
      <c r="DE29" s="16"/>
      <c r="DF29" s="16"/>
      <c r="DG29" s="16"/>
      <c r="DH29" s="16"/>
      <c r="DI29" s="16"/>
      <c r="DJ29" s="16"/>
      <c r="DK29" s="16"/>
      <c r="DL29" s="16"/>
      <c r="DM29" s="16"/>
      <c r="DN29" s="16"/>
      <c r="DO29" s="16"/>
      <c r="DP29" s="16"/>
      <c r="DQ29" s="16"/>
      <c r="DR29" s="16"/>
      <c r="DS29" s="16"/>
      <c r="DT29" s="16"/>
      <c r="DU29" s="16"/>
      <c r="DV29" s="16"/>
      <c r="DW29" s="16"/>
      <c r="DX29" s="16"/>
      <c r="DY29" s="16"/>
      <c r="DZ29" s="16"/>
      <c r="EA29" s="16"/>
      <c r="EB29" s="16"/>
      <c r="EC29" s="16"/>
      <c r="ED29" s="16"/>
      <c r="EE29" s="16"/>
      <c r="EF29" s="16"/>
      <c r="EG29" s="16"/>
      <c r="EH29" s="16"/>
      <c r="EI29" s="16"/>
      <c r="EJ29" s="16"/>
      <c r="EK29" s="16"/>
      <c r="EL29" s="16"/>
      <c r="EM29" s="16"/>
      <c r="EN29" s="16"/>
      <c r="EO29" s="16"/>
      <c r="EP29" s="16"/>
      <c r="EQ29" s="16"/>
      <c r="ER29" s="16"/>
      <c r="ES29" s="16"/>
      <c r="ET29" s="16"/>
      <c r="EU29" s="16"/>
      <c r="EV29" s="16"/>
      <c r="EW29" s="16"/>
      <c r="EX29" s="16"/>
      <c r="EY29" s="16"/>
      <c r="EZ29" s="16"/>
      <c r="FA29" s="16"/>
      <c r="FB29" s="16"/>
      <c r="FC29" s="16"/>
      <c r="FD29" s="16"/>
      <c r="FE29" s="16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4" t="s">
        <v>27</v>
      </c>
      <c r="B32" s="15"/>
      <c r="C32" s="15"/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/>
      <c r="BA32" s="15"/>
      <c r="BB32" s="15"/>
      <c r="BC32" s="15"/>
      <c r="BD32" s="15"/>
      <c r="BE32" s="15"/>
      <c r="BF32" s="15"/>
      <c r="BG32" s="15"/>
      <c r="BH32" s="15"/>
      <c r="BI32" s="15"/>
      <c r="BJ32" s="15"/>
      <c r="BK32" s="15"/>
      <c r="BL32" s="15"/>
      <c r="BM32" s="15"/>
      <c r="BN32" s="15"/>
      <c r="BO32" s="15"/>
      <c r="BP32" s="15"/>
      <c r="BQ32" s="15"/>
      <c r="BR32" s="15"/>
      <c r="BS32" s="15"/>
      <c r="BT32" s="15"/>
      <c r="BU32" s="15"/>
      <c r="BV32" s="15"/>
      <c r="BW32" s="15"/>
      <c r="BX32" s="15"/>
      <c r="BY32" s="15"/>
      <c r="BZ32" s="15"/>
      <c r="CA32" s="15"/>
      <c r="CB32" s="15"/>
      <c r="CC32" s="15"/>
      <c r="CD32" s="15"/>
      <c r="CE32" s="15"/>
      <c r="CF32" s="15"/>
      <c r="CG32" s="15"/>
      <c r="CH32" s="15"/>
      <c r="CI32" s="15"/>
      <c r="CJ32" s="15"/>
      <c r="CK32" s="15"/>
      <c r="CL32" s="15"/>
      <c r="CM32" s="15"/>
      <c r="CN32" s="15"/>
      <c r="CO32" s="15"/>
      <c r="CP32" s="15"/>
      <c r="CQ32" s="15"/>
      <c r="CR32" s="15"/>
      <c r="CS32" s="15"/>
      <c r="CT32" s="15"/>
      <c r="CU32" s="15"/>
      <c r="CV32" s="15"/>
      <c r="CW32" s="15"/>
      <c r="CX32" s="15"/>
      <c r="CY32" s="15"/>
      <c r="CZ32" s="15"/>
      <c r="DA32" s="15"/>
      <c r="DB32" s="15"/>
      <c r="DC32" s="15"/>
      <c r="DD32" s="15"/>
      <c r="DE32" s="15"/>
      <c r="DF32" s="15"/>
      <c r="DG32" s="15"/>
      <c r="DH32" s="15"/>
      <c r="DI32" s="15"/>
      <c r="DJ32" s="15"/>
      <c r="DK32" s="15"/>
      <c r="DL32" s="15"/>
      <c r="DM32" s="15"/>
      <c r="DN32" s="15"/>
      <c r="DO32" s="15"/>
      <c r="DP32" s="15"/>
      <c r="DQ32" s="15"/>
      <c r="DR32" s="15"/>
      <c r="DS32" s="15"/>
      <c r="DT32" s="15"/>
      <c r="DU32" s="15"/>
      <c r="DV32" s="15"/>
      <c r="DW32" s="15"/>
      <c r="DX32" s="15"/>
      <c r="DY32" s="15"/>
      <c r="DZ32" s="15"/>
      <c r="EA32" s="15"/>
      <c r="EB32" s="15"/>
      <c r="EC32" s="15"/>
      <c r="ED32" s="15"/>
      <c r="EE32" s="15"/>
      <c r="EF32" s="15"/>
      <c r="EG32" s="15"/>
      <c r="EH32" s="15"/>
      <c r="EI32" s="15"/>
      <c r="EJ32" s="15"/>
      <c r="EK32" s="15"/>
      <c r="EL32" s="15"/>
      <c r="EM32" s="15"/>
      <c r="EN32" s="15"/>
      <c r="EO32" s="15"/>
      <c r="EP32" s="15"/>
      <c r="EQ32" s="15"/>
      <c r="ER32" s="15"/>
      <c r="ES32" s="15"/>
      <c r="ET32" s="15"/>
      <c r="EU32" s="15"/>
      <c r="EV32" s="15"/>
      <c r="EW32" s="15"/>
      <c r="EX32" s="15"/>
      <c r="EY32" s="15"/>
      <c r="EZ32" s="15"/>
      <c r="FA32" s="15"/>
      <c r="FB32" s="15"/>
      <c r="FC32" s="15"/>
      <c r="FD32" s="15"/>
      <c r="FE32" s="15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5" zoomScaleNormal="100" zoomScaleSheetLayoutView="100" workbookViewId="0">
      <selection activeCell="DU23" sqref="DU23:ED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58" t="s">
        <v>7</v>
      </c>
      <c r="B6" s="58"/>
      <c r="C6" s="58"/>
      <c r="D6" s="58"/>
      <c r="E6" s="58"/>
      <c r="F6" s="58"/>
      <c r="G6" s="58"/>
      <c r="H6" s="58"/>
      <c r="I6" s="58"/>
      <c r="J6" s="58"/>
      <c r="K6" s="58"/>
      <c r="L6" s="58"/>
      <c r="M6" s="58"/>
      <c r="N6" s="58"/>
      <c r="O6" s="58"/>
      <c r="P6" s="58"/>
      <c r="Q6" s="58"/>
      <c r="R6" s="58"/>
      <c r="S6" s="58"/>
      <c r="T6" s="58"/>
      <c r="U6" s="58"/>
      <c r="V6" s="58"/>
      <c r="W6" s="58"/>
      <c r="X6" s="58"/>
      <c r="Y6" s="58"/>
      <c r="Z6" s="58"/>
      <c r="AA6" s="58"/>
      <c r="AB6" s="58"/>
      <c r="AC6" s="58"/>
      <c r="AD6" s="58"/>
      <c r="AE6" s="58"/>
      <c r="AF6" s="58"/>
      <c r="AG6" s="58"/>
      <c r="AH6" s="58"/>
      <c r="AI6" s="58"/>
      <c r="AJ6" s="58"/>
      <c r="AK6" s="58"/>
      <c r="AL6" s="58"/>
      <c r="AM6" s="58"/>
      <c r="AN6" s="58"/>
      <c r="AO6" s="58"/>
      <c r="AP6" s="58"/>
      <c r="AQ6" s="58"/>
      <c r="AR6" s="58"/>
      <c r="AS6" s="58"/>
      <c r="AT6" s="58"/>
      <c r="AU6" s="58"/>
      <c r="AV6" s="58"/>
      <c r="AW6" s="58"/>
      <c r="AX6" s="58"/>
      <c r="AY6" s="58"/>
      <c r="AZ6" s="58"/>
      <c r="BA6" s="58"/>
      <c r="BB6" s="58"/>
      <c r="BC6" s="58"/>
      <c r="BD6" s="58"/>
      <c r="BE6" s="58"/>
      <c r="BF6" s="58"/>
      <c r="BG6" s="58"/>
      <c r="BH6" s="58"/>
      <c r="BI6" s="58"/>
      <c r="BJ6" s="58"/>
      <c r="BK6" s="58"/>
      <c r="BL6" s="58"/>
      <c r="BM6" s="58"/>
      <c r="BN6" s="58"/>
      <c r="BO6" s="58"/>
      <c r="BP6" s="58"/>
      <c r="BQ6" s="58"/>
      <c r="BR6" s="58"/>
      <c r="BS6" s="58"/>
      <c r="BT6" s="58"/>
      <c r="BU6" s="58"/>
      <c r="BV6" s="58"/>
      <c r="BW6" s="58"/>
      <c r="BX6" s="58"/>
      <c r="BY6" s="58"/>
      <c r="BZ6" s="58"/>
      <c r="CA6" s="58"/>
      <c r="CB6" s="58"/>
      <c r="CC6" s="58"/>
      <c r="CD6" s="58"/>
      <c r="CE6" s="58"/>
      <c r="CF6" s="58"/>
      <c r="CG6" s="58"/>
      <c r="CH6" s="58"/>
      <c r="CI6" s="58"/>
      <c r="CJ6" s="58"/>
      <c r="CK6" s="58"/>
      <c r="CL6" s="58"/>
      <c r="CM6" s="58"/>
      <c r="CN6" s="58"/>
      <c r="CO6" s="58"/>
      <c r="CP6" s="58"/>
      <c r="CQ6" s="58"/>
      <c r="CR6" s="58"/>
      <c r="CS6" s="58"/>
      <c r="CT6" s="58"/>
      <c r="CU6" s="58"/>
      <c r="CV6" s="58"/>
      <c r="CW6" s="58"/>
      <c r="CX6" s="58"/>
      <c r="CY6" s="58"/>
      <c r="CZ6" s="58"/>
      <c r="DA6" s="58"/>
      <c r="DB6" s="58"/>
      <c r="DC6" s="58"/>
      <c r="DD6" s="58"/>
      <c r="DE6" s="58"/>
      <c r="DF6" s="58"/>
      <c r="DG6" s="58"/>
      <c r="DH6" s="58"/>
      <c r="DI6" s="58"/>
      <c r="DJ6" s="58"/>
      <c r="DK6" s="58"/>
      <c r="DL6" s="58"/>
      <c r="DM6" s="58"/>
      <c r="DN6" s="58"/>
      <c r="DO6" s="58"/>
      <c r="DP6" s="58"/>
      <c r="DQ6" s="58"/>
      <c r="DR6" s="58"/>
      <c r="DS6" s="58"/>
      <c r="DT6" s="58"/>
      <c r="DU6" s="58"/>
      <c r="DV6" s="58"/>
      <c r="DW6" s="58"/>
      <c r="DX6" s="58"/>
      <c r="DY6" s="58"/>
      <c r="DZ6" s="58"/>
      <c r="EA6" s="58"/>
      <c r="EB6" s="58"/>
      <c r="EC6" s="58"/>
      <c r="ED6" s="58"/>
      <c r="EE6" s="58"/>
      <c r="EF6" s="58"/>
      <c r="EG6" s="58"/>
      <c r="EH6" s="58"/>
      <c r="EI6" s="58"/>
      <c r="EJ6" s="58"/>
      <c r="EK6" s="58"/>
      <c r="EL6" s="58"/>
      <c r="EM6" s="58"/>
      <c r="EN6" s="58"/>
      <c r="EO6" s="58"/>
      <c r="EP6" s="58"/>
      <c r="EQ6" s="58"/>
      <c r="ER6" s="58"/>
      <c r="ES6" s="58"/>
      <c r="ET6" s="58"/>
      <c r="EU6" s="58"/>
      <c r="EV6" s="58"/>
      <c r="EW6" s="58"/>
      <c r="EX6" s="58"/>
      <c r="EY6" s="58"/>
      <c r="EZ6" s="58"/>
      <c r="FA6" s="58"/>
      <c r="FB6" s="58"/>
      <c r="FC6" s="58"/>
      <c r="FD6" s="58"/>
      <c r="FE6" s="58"/>
    </row>
    <row r="7" spans="1:161" s="2" customFormat="1" ht="15.75" customHeight="1" x14ac:dyDescent="0.25">
      <c r="A7" s="58" t="s">
        <v>8</v>
      </c>
      <c r="B7" s="58"/>
      <c r="C7" s="58"/>
      <c r="D7" s="58"/>
      <c r="E7" s="58"/>
      <c r="F7" s="58"/>
      <c r="G7" s="58"/>
      <c r="H7" s="58"/>
      <c r="I7" s="58"/>
      <c r="J7" s="58"/>
      <c r="K7" s="58"/>
      <c r="L7" s="58"/>
      <c r="M7" s="58"/>
      <c r="N7" s="58"/>
      <c r="O7" s="58"/>
      <c r="P7" s="58"/>
      <c r="Q7" s="58"/>
      <c r="R7" s="58"/>
      <c r="S7" s="58"/>
      <c r="T7" s="58"/>
      <c r="U7" s="58"/>
      <c r="V7" s="58"/>
      <c r="W7" s="58"/>
      <c r="X7" s="58"/>
      <c r="Y7" s="58"/>
      <c r="Z7" s="58"/>
      <c r="AA7" s="58"/>
      <c r="AB7" s="58"/>
      <c r="AC7" s="58"/>
      <c r="AD7" s="58"/>
      <c r="AE7" s="58"/>
      <c r="AF7" s="58"/>
      <c r="AG7" s="58"/>
      <c r="AH7" s="58"/>
      <c r="AI7" s="58"/>
      <c r="AJ7" s="58"/>
      <c r="AK7" s="58"/>
      <c r="AL7" s="58"/>
      <c r="AM7" s="58"/>
      <c r="AN7" s="58"/>
      <c r="AO7" s="58"/>
      <c r="AP7" s="58"/>
      <c r="AQ7" s="58"/>
      <c r="AR7" s="58"/>
      <c r="AS7" s="58"/>
      <c r="AT7" s="58"/>
      <c r="AU7" s="58"/>
      <c r="AV7" s="58"/>
      <c r="AW7" s="58"/>
      <c r="AX7" s="58"/>
      <c r="AY7" s="58"/>
      <c r="AZ7" s="58"/>
      <c r="BA7" s="58"/>
      <c r="BB7" s="58"/>
      <c r="BC7" s="58"/>
      <c r="BD7" s="58"/>
      <c r="BE7" s="58"/>
      <c r="BF7" s="58"/>
      <c r="BG7" s="58"/>
      <c r="BH7" s="58"/>
      <c r="BI7" s="58"/>
      <c r="BJ7" s="58"/>
      <c r="BK7" s="58"/>
      <c r="BL7" s="58"/>
      <c r="BM7" s="58"/>
      <c r="BN7" s="58"/>
      <c r="BO7" s="58"/>
      <c r="BP7" s="58"/>
      <c r="BQ7" s="58"/>
      <c r="BR7" s="58"/>
      <c r="BS7" s="58"/>
      <c r="BT7" s="58"/>
      <c r="BU7" s="58"/>
      <c r="BV7" s="58"/>
      <c r="BW7" s="58"/>
      <c r="BX7" s="58"/>
      <c r="BY7" s="58"/>
      <c r="BZ7" s="58"/>
      <c r="CA7" s="58"/>
      <c r="CB7" s="58"/>
      <c r="CC7" s="58"/>
      <c r="CD7" s="58"/>
      <c r="CE7" s="58"/>
      <c r="CF7" s="58"/>
      <c r="CG7" s="58"/>
      <c r="CH7" s="58"/>
      <c r="CI7" s="58"/>
      <c r="CJ7" s="58"/>
      <c r="CK7" s="58"/>
      <c r="CL7" s="58"/>
      <c r="CM7" s="58"/>
      <c r="CN7" s="58"/>
      <c r="CO7" s="58"/>
      <c r="CP7" s="58"/>
      <c r="CQ7" s="58"/>
      <c r="CR7" s="58"/>
      <c r="CS7" s="58"/>
      <c r="CT7" s="58"/>
      <c r="CU7" s="58"/>
      <c r="CV7" s="58"/>
      <c r="CW7" s="58"/>
      <c r="CX7" s="58"/>
      <c r="CY7" s="58"/>
      <c r="CZ7" s="58"/>
      <c r="DA7" s="58"/>
      <c r="DB7" s="58"/>
      <c r="DC7" s="58"/>
      <c r="DD7" s="58"/>
      <c r="DE7" s="58"/>
      <c r="DF7" s="58"/>
      <c r="DG7" s="58"/>
      <c r="DH7" s="58"/>
      <c r="DI7" s="58"/>
      <c r="DJ7" s="58"/>
      <c r="DK7" s="58"/>
      <c r="DL7" s="58"/>
      <c r="DM7" s="58"/>
      <c r="DN7" s="58"/>
      <c r="DO7" s="58"/>
      <c r="DP7" s="58"/>
      <c r="DQ7" s="58"/>
      <c r="DR7" s="58"/>
      <c r="DS7" s="58"/>
      <c r="DT7" s="58"/>
      <c r="DU7" s="58"/>
      <c r="DV7" s="58"/>
      <c r="DW7" s="58"/>
      <c r="DX7" s="58"/>
      <c r="DY7" s="58"/>
      <c r="DZ7" s="58"/>
      <c r="EA7" s="58"/>
      <c r="EB7" s="58"/>
      <c r="EC7" s="58"/>
      <c r="ED7" s="58"/>
      <c r="EE7" s="58"/>
      <c r="EF7" s="58"/>
      <c r="EG7" s="58"/>
      <c r="EH7" s="58"/>
      <c r="EI7" s="58"/>
      <c r="EJ7" s="58"/>
      <c r="EK7" s="58"/>
      <c r="EL7" s="58"/>
      <c r="EM7" s="58"/>
      <c r="EN7" s="58"/>
      <c r="EO7" s="58"/>
      <c r="EP7" s="58"/>
      <c r="EQ7" s="58"/>
      <c r="ER7" s="58"/>
      <c r="ES7" s="58"/>
      <c r="ET7" s="58"/>
      <c r="EU7" s="58"/>
      <c r="EV7" s="58"/>
      <c r="EW7" s="58"/>
      <c r="EX7" s="58"/>
      <c r="EY7" s="58"/>
      <c r="EZ7" s="58"/>
      <c r="FA7" s="58"/>
      <c r="FB7" s="58"/>
      <c r="FC7" s="58"/>
      <c r="FD7" s="58"/>
      <c r="FE7" s="58"/>
    </row>
    <row r="8" spans="1:161" s="2" customFormat="1" ht="15.75" customHeight="1" x14ac:dyDescent="0.25">
      <c r="A8" s="58" t="s">
        <v>9</v>
      </c>
      <c r="B8" s="58"/>
      <c r="C8" s="58"/>
      <c r="D8" s="58"/>
      <c r="E8" s="58"/>
      <c r="F8" s="58"/>
      <c r="G8" s="58"/>
      <c r="H8" s="58"/>
      <c r="I8" s="58"/>
      <c r="J8" s="58"/>
      <c r="K8" s="58"/>
      <c r="L8" s="58"/>
      <c r="M8" s="58"/>
      <c r="N8" s="58"/>
      <c r="O8" s="58"/>
      <c r="P8" s="58"/>
      <c r="Q8" s="58"/>
      <c r="R8" s="58"/>
      <c r="S8" s="58"/>
      <c r="T8" s="58"/>
      <c r="U8" s="58"/>
      <c r="V8" s="58"/>
      <c r="W8" s="58"/>
      <c r="X8" s="58"/>
      <c r="Y8" s="58"/>
      <c r="Z8" s="58"/>
      <c r="AA8" s="58"/>
      <c r="AB8" s="58"/>
      <c r="AC8" s="58"/>
      <c r="AD8" s="58"/>
      <c r="AE8" s="58"/>
      <c r="AF8" s="58"/>
      <c r="AG8" s="58"/>
      <c r="AH8" s="58"/>
      <c r="AI8" s="58"/>
      <c r="AJ8" s="58"/>
      <c r="AK8" s="58"/>
      <c r="AL8" s="58"/>
      <c r="AM8" s="58"/>
      <c r="AN8" s="58"/>
      <c r="AO8" s="58"/>
      <c r="AP8" s="58"/>
      <c r="AQ8" s="58"/>
      <c r="AR8" s="58"/>
      <c r="AS8" s="58"/>
      <c r="AT8" s="58"/>
      <c r="AU8" s="58"/>
      <c r="AV8" s="58"/>
      <c r="AW8" s="58"/>
      <c r="AX8" s="58"/>
      <c r="AY8" s="58"/>
      <c r="AZ8" s="58"/>
      <c r="BA8" s="58"/>
      <c r="BB8" s="58"/>
      <c r="BC8" s="58"/>
      <c r="BD8" s="58"/>
      <c r="BE8" s="58"/>
      <c r="BF8" s="58"/>
      <c r="BG8" s="58"/>
      <c r="BH8" s="58"/>
      <c r="BI8" s="58"/>
      <c r="BJ8" s="58"/>
      <c r="BK8" s="58"/>
      <c r="BL8" s="58"/>
      <c r="BM8" s="58"/>
      <c r="BN8" s="58"/>
      <c r="BO8" s="58"/>
      <c r="BP8" s="58"/>
      <c r="BQ8" s="58"/>
      <c r="BR8" s="58"/>
      <c r="BS8" s="58"/>
      <c r="BT8" s="58"/>
      <c r="BU8" s="58"/>
      <c r="BV8" s="58"/>
      <c r="BW8" s="58"/>
      <c r="BX8" s="58"/>
      <c r="BY8" s="58"/>
      <c r="BZ8" s="58"/>
      <c r="CA8" s="58"/>
      <c r="CB8" s="58"/>
      <c r="CC8" s="58"/>
      <c r="CD8" s="58"/>
      <c r="CE8" s="58"/>
      <c r="CF8" s="58"/>
      <c r="CG8" s="58"/>
      <c r="CH8" s="58"/>
      <c r="CI8" s="58"/>
      <c r="CJ8" s="58"/>
      <c r="CK8" s="58"/>
      <c r="CL8" s="58"/>
      <c r="CM8" s="58"/>
      <c r="CN8" s="58"/>
      <c r="CO8" s="58"/>
      <c r="CP8" s="58"/>
      <c r="CQ8" s="58"/>
      <c r="CR8" s="58"/>
      <c r="CS8" s="58"/>
      <c r="CT8" s="58"/>
      <c r="CU8" s="58"/>
      <c r="CV8" s="58"/>
      <c r="CW8" s="58"/>
      <c r="CX8" s="58"/>
      <c r="CY8" s="58"/>
      <c r="CZ8" s="58"/>
      <c r="DA8" s="58"/>
      <c r="DB8" s="58"/>
      <c r="DC8" s="58"/>
      <c r="DD8" s="58"/>
      <c r="DE8" s="58"/>
      <c r="DF8" s="58"/>
      <c r="DG8" s="58"/>
      <c r="DH8" s="58"/>
      <c r="DI8" s="58"/>
      <c r="DJ8" s="58"/>
      <c r="DK8" s="58"/>
      <c r="DL8" s="58"/>
      <c r="DM8" s="58"/>
      <c r="DN8" s="58"/>
      <c r="DO8" s="58"/>
      <c r="DP8" s="58"/>
      <c r="DQ8" s="58"/>
      <c r="DR8" s="58"/>
      <c r="DS8" s="58"/>
      <c r="DT8" s="58"/>
      <c r="DU8" s="58"/>
      <c r="DV8" s="58"/>
      <c r="DW8" s="58"/>
      <c r="DX8" s="58"/>
      <c r="DY8" s="58"/>
      <c r="DZ8" s="58"/>
      <c r="EA8" s="58"/>
      <c r="EB8" s="58"/>
      <c r="EC8" s="58"/>
      <c r="ED8" s="58"/>
      <c r="EE8" s="58"/>
      <c r="EF8" s="58"/>
      <c r="EG8" s="58"/>
      <c r="EH8" s="58"/>
      <c r="EI8" s="58"/>
      <c r="EJ8" s="58"/>
      <c r="EK8" s="58"/>
      <c r="EL8" s="58"/>
      <c r="EM8" s="58"/>
      <c r="EN8" s="58"/>
      <c r="EO8" s="58"/>
      <c r="EP8" s="58"/>
      <c r="EQ8" s="58"/>
      <c r="ER8" s="58"/>
      <c r="ES8" s="58"/>
      <c r="ET8" s="58"/>
      <c r="EU8" s="58"/>
      <c r="EV8" s="58"/>
      <c r="EW8" s="58"/>
      <c r="EX8" s="58"/>
      <c r="EY8" s="58"/>
      <c r="EZ8" s="58"/>
      <c r="FA8" s="58"/>
      <c r="FB8" s="58"/>
      <c r="FC8" s="58"/>
      <c r="FD8" s="58"/>
      <c r="FE8" s="58"/>
    </row>
    <row r="10" spans="1:161" s="2" customFormat="1" ht="15.75" x14ac:dyDescent="0.25">
      <c r="A10" s="59" t="s">
        <v>10</v>
      </c>
      <c r="B10" s="59"/>
      <c r="C10" s="59"/>
      <c r="D10" s="59"/>
      <c r="E10" s="59"/>
      <c r="F10" s="59"/>
      <c r="G10" s="59"/>
      <c r="H10" s="59"/>
      <c r="I10" s="59"/>
      <c r="J10" s="59"/>
      <c r="K10" s="59"/>
      <c r="L10" s="59"/>
      <c r="M10" s="59"/>
      <c r="N10" s="59"/>
      <c r="O10" s="59"/>
      <c r="P10" s="59"/>
      <c r="Q10" s="59"/>
      <c r="R10" s="59"/>
      <c r="S10" s="59"/>
      <c r="T10" s="59"/>
      <c r="U10" s="59"/>
      <c r="V10" s="59"/>
      <c r="W10" s="59"/>
      <c r="X10" s="59"/>
      <c r="Y10" s="59"/>
      <c r="Z10" s="59"/>
      <c r="AA10" s="59"/>
      <c r="AB10" s="59"/>
      <c r="AC10" s="59"/>
      <c r="AD10" s="59"/>
      <c r="AE10" s="59"/>
      <c r="AF10" s="59"/>
      <c r="AG10" s="59"/>
      <c r="AH10" s="59"/>
      <c r="AI10" s="59"/>
      <c r="AJ10" s="59"/>
      <c r="AK10" s="59"/>
      <c r="AL10" s="59"/>
      <c r="AM10" s="59"/>
      <c r="AN10" s="59"/>
      <c r="AO10" s="59"/>
      <c r="AP10" s="59"/>
      <c r="AQ10" s="59"/>
      <c r="AR10" s="59"/>
      <c r="AS10" s="59"/>
      <c r="AT10" s="59"/>
      <c r="AU10" s="59"/>
      <c r="AV10" s="59"/>
      <c r="AW10" s="59"/>
      <c r="AX10" s="59"/>
      <c r="AY10" s="59"/>
      <c r="AZ10" s="59"/>
      <c r="BA10" s="59"/>
      <c r="BB10" s="59"/>
      <c r="BC10" s="59"/>
      <c r="BD10" s="59"/>
      <c r="BE10" s="59"/>
      <c r="BF10" s="59"/>
      <c r="BG10" s="59"/>
      <c r="BH10" s="59"/>
      <c r="BI10" s="59"/>
      <c r="BJ10" s="59"/>
      <c r="BK10" s="59"/>
      <c r="BL10" s="59"/>
      <c r="BM10" s="59"/>
      <c r="BN10" s="59"/>
      <c r="BO10" s="59"/>
      <c r="BP10" s="59"/>
      <c r="BQ10" s="59"/>
      <c r="BR10" s="59"/>
      <c r="BS10" s="59"/>
      <c r="BT10" s="59"/>
      <c r="BU10" s="59"/>
      <c r="BV10" s="59"/>
      <c r="BW10" s="59"/>
      <c r="BX10" s="59"/>
      <c r="BY10" s="59"/>
      <c r="BZ10" s="59"/>
      <c r="CA10" s="59"/>
      <c r="CB10" s="59"/>
      <c r="CC10" s="59"/>
      <c r="CD10" s="59"/>
      <c r="CE10" s="59"/>
      <c r="CF10" s="59"/>
      <c r="CG10" s="59"/>
      <c r="CH10" s="59"/>
      <c r="CI10" s="59"/>
      <c r="CJ10" s="59"/>
      <c r="CK10" s="59"/>
      <c r="CL10" s="59"/>
      <c r="CM10" s="59"/>
      <c r="CN10" s="59"/>
      <c r="CO10" s="59"/>
      <c r="CP10" s="59"/>
      <c r="CQ10" s="59"/>
      <c r="CR10" s="59"/>
      <c r="CS10" s="59"/>
      <c r="CT10" s="59"/>
      <c r="CU10" s="59"/>
      <c r="CV10" s="59"/>
      <c r="CW10" s="59"/>
      <c r="CX10" s="59"/>
      <c r="CY10" s="59"/>
      <c r="CZ10" s="59"/>
      <c r="DA10" s="59"/>
      <c r="DB10" s="59"/>
      <c r="DC10" s="59"/>
      <c r="DD10" s="59"/>
      <c r="DE10" s="59"/>
      <c r="DF10" s="59"/>
      <c r="DG10" s="59"/>
      <c r="DH10" s="59"/>
      <c r="DI10" s="59"/>
      <c r="DJ10" s="59"/>
      <c r="DK10" s="59"/>
      <c r="DL10" s="59"/>
      <c r="DM10" s="59"/>
      <c r="DN10" s="59"/>
      <c r="DO10" s="59"/>
      <c r="DP10" s="59"/>
      <c r="DQ10" s="59"/>
      <c r="DR10" s="59"/>
      <c r="DS10" s="59"/>
      <c r="DT10" s="59"/>
      <c r="DU10" s="59"/>
      <c r="DV10" s="59"/>
      <c r="DW10" s="59"/>
      <c r="DX10" s="59"/>
      <c r="DY10" s="59"/>
      <c r="DZ10" s="59"/>
      <c r="EA10" s="59"/>
      <c r="EB10" s="59"/>
      <c r="EC10" s="59"/>
      <c r="ED10" s="59"/>
      <c r="EE10" s="59"/>
      <c r="EF10" s="59"/>
      <c r="EG10" s="59"/>
      <c r="EH10" s="59"/>
      <c r="EI10" s="59"/>
      <c r="EJ10" s="59"/>
      <c r="EK10" s="59"/>
      <c r="EL10" s="59"/>
      <c r="EM10" s="59"/>
      <c r="EN10" s="59"/>
      <c r="EO10" s="59"/>
      <c r="EP10" s="59"/>
      <c r="EQ10" s="59"/>
      <c r="ER10" s="59"/>
      <c r="ES10" s="59"/>
      <c r="ET10" s="59"/>
      <c r="EU10" s="59"/>
      <c r="EV10" s="59"/>
      <c r="EW10" s="59"/>
      <c r="EX10" s="59"/>
      <c r="EY10" s="59"/>
      <c r="EZ10" s="59"/>
      <c r="FA10" s="59"/>
      <c r="FB10" s="59"/>
      <c r="FC10" s="59"/>
      <c r="FD10" s="59"/>
      <c r="FE10" s="59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60" t="s">
        <v>30</v>
      </c>
      <c r="AC12" s="60"/>
      <c r="AD12" s="60"/>
      <c r="AE12" s="60"/>
      <c r="AF12" s="60"/>
      <c r="AG12" s="60"/>
      <c r="AH12" s="60"/>
      <c r="AI12" s="60"/>
      <c r="AJ12" s="60"/>
      <c r="AK12" s="60"/>
      <c r="AL12" s="60"/>
      <c r="AM12" s="60"/>
      <c r="AN12" s="60"/>
      <c r="AO12" s="60"/>
      <c r="AP12" s="60"/>
      <c r="AQ12" s="60"/>
      <c r="AR12" s="60"/>
      <c r="AS12" s="60"/>
      <c r="AT12" s="60"/>
      <c r="AU12" s="60"/>
      <c r="AV12" s="60"/>
      <c r="AW12" s="60"/>
      <c r="AX12" s="60"/>
      <c r="AY12" s="60"/>
      <c r="AZ12" s="60"/>
      <c r="BA12" s="60"/>
      <c r="BB12" s="60"/>
      <c r="BC12" s="60"/>
      <c r="BD12" s="60"/>
      <c r="BE12" s="60"/>
      <c r="BF12" s="60"/>
      <c r="BG12" s="60"/>
      <c r="BH12" s="60"/>
      <c r="BI12" s="60"/>
      <c r="BJ12" s="60"/>
      <c r="BK12" s="60"/>
      <c r="BL12" s="60"/>
      <c r="BM12" s="60"/>
      <c r="BN12" s="60"/>
      <c r="BO12" s="60"/>
      <c r="BP12" s="60"/>
      <c r="BQ12" s="60"/>
      <c r="BR12" s="60"/>
      <c r="BS12" s="60"/>
      <c r="BT12" s="60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60" t="s">
        <v>31</v>
      </c>
      <c r="Z14" s="60"/>
      <c r="AA14" s="60"/>
      <c r="AB14" s="60"/>
      <c r="AC14" s="60"/>
      <c r="AD14" s="60"/>
      <c r="AE14" s="60"/>
      <c r="AF14" s="60"/>
      <c r="AG14" s="60"/>
      <c r="AH14" s="60"/>
      <c r="AI14" s="60"/>
      <c r="AJ14" s="60"/>
      <c r="AK14" s="60"/>
      <c r="AL14" s="60"/>
      <c r="AM14" s="60"/>
      <c r="AN14" s="60"/>
      <c r="AO14" s="60"/>
      <c r="AP14" s="60"/>
      <c r="AQ14" s="60"/>
      <c r="AR14" s="60"/>
      <c r="AS14" s="60"/>
      <c r="AT14" s="60"/>
      <c r="AU14" s="60"/>
      <c r="AV14" s="60"/>
      <c r="AW14" s="60"/>
      <c r="AX14" s="60"/>
      <c r="AY14" s="60"/>
      <c r="AZ14" s="60"/>
      <c r="BA14" s="60"/>
      <c r="BB14" s="60"/>
      <c r="BC14" s="60"/>
      <c r="BD14" s="60"/>
      <c r="BE14" s="60"/>
      <c r="BF14" s="60"/>
      <c r="BG14" s="60"/>
      <c r="BH14" s="60"/>
      <c r="BI14" s="60"/>
      <c r="BJ14" s="60"/>
      <c r="BK14" s="60"/>
      <c r="BL14" s="60"/>
      <c r="BM14" s="60"/>
      <c r="BN14" s="60"/>
      <c r="BO14" s="60"/>
      <c r="BP14" s="60"/>
      <c r="BQ14" s="60"/>
      <c r="BR14" s="60"/>
      <c r="BS14" s="60"/>
      <c r="BT14" s="60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48" t="s">
        <v>63</v>
      </c>
      <c r="U16" s="48"/>
      <c r="V16" s="48"/>
      <c r="W16" s="48"/>
      <c r="X16" s="48"/>
      <c r="Y16" s="48"/>
      <c r="Z16" s="48"/>
      <c r="AA16" s="48"/>
      <c r="AB16" s="48"/>
      <c r="AC16" s="48"/>
      <c r="AD16" s="48"/>
      <c r="AE16" s="48"/>
      <c r="AF16" s="48"/>
      <c r="AG16" s="48"/>
      <c r="AH16" s="48"/>
      <c r="AI16" s="48"/>
      <c r="AJ16" s="48"/>
      <c r="AK16" s="48"/>
      <c r="AL16" s="48"/>
      <c r="AM16" s="48"/>
      <c r="AN16" s="48"/>
      <c r="AO16" s="48"/>
      <c r="AP16" s="48"/>
      <c r="AQ16" s="48"/>
      <c r="AR16" s="48"/>
      <c r="AS16" s="48"/>
      <c r="AT16" s="48"/>
      <c r="AU16" s="48"/>
      <c r="AV16" s="48"/>
      <c r="AW16" s="48"/>
      <c r="AX16" s="48"/>
      <c r="AY16" s="48"/>
      <c r="AZ16" s="48"/>
      <c r="BA16" s="48"/>
      <c r="BB16" s="48"/>
      <c r="BC16" s="48"/>
      <c r="BD16" s="48"/>
      <c r="BE16" s="48"/>
      <c r="BF16" s="48"/>
      <c r="BG16" s="48"/>
      <c r="BH16" s="48"/>
      <c r="BI16" s="48"/>
      <c r="BJ16" s="48"/>
      <c r="BK16" s="48"/>
      <c r="BL16" s="48"/>
      <c r="BM16" s="48"/>
      <c r="BN16" s="48"/>
      <c r="BO16" s="48"/>
      <c r="BP16" s="48"/>
      <c r="BQ16" s="48"/>
      <c r="BR16" s="48"/>
      <c r="BS16" s="48"/>
      <c r="BT16" s="48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49"/>
      <c r="B18" s="50"/>
      <c r="C18" s="50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1"/>
      <c r="R18" s="26"/>
      <c r="S18" s="27"/>
      <c r="T18" s="27"/>
      <c r="U18" s="27"/>
      <c r="V18" s="27"/>
      <c r="W18" s="27"/>
      <c r="X18" s="27"/>
      <c r="Y18" s="27"/>
      <c r="Z18" s="27"/>
      <c r="AA18" s="27"/>
      <c r="AB18" s="27"/>
      <c r="AC18" s="27"/>
      <c r="AD18" s="27"/>
      <c r="AE18" s="27"/>
      <c r="AF18" s="27"/>
      <c r="AG18" s="27"/>
      <c r="AH18" s="27"/>
      <c r="AI18" s="28"/>
      <c r="AJ18" s="26" t="s">
        <v>15</v>
      </c>
      <c r="AK18" s="27"/>
      <c r="AL18" s="27"/>
      <c r="AM18" s="27"/>
      <c r="AN18" s="27"/>
      <c r="AO18" s="27"/>
      <c r="AP18" s="27"/>
      <c r="AQ18" s="27"/>
      <c r="AR18" s="27"/>
      <c r="AS18" s="27"/>
      <c r="AT18" s="27"/>
      <c r="AU18" s="27"/>
      <c r="AV18" s="27"/>
      <c r="AW18" s="27"/>
      <c r="AX18" s="27"/>
      <c r="AY18" s="27"/>
      <c r="AZ18" s="27"/>
      <c r="BA18" s="28"/>
      <c r="BB18" s="35" t="s">
        <v>20</v>
      </c>
      <c r="BC18" s="36"/>
      <c r="BD18" s="36"/>
      <c r="BE18" s="36"/>
      <c r="BF18" s="36"/>
      <c r="BG18" s="36"/>
      <c r="BH18" s="36"/>
      <c r="BI18" s="36"/>
      <c r="BJ18" s="36"/>
      <c r="BK18" s="36"/>
      <c r="BL18" s="36"/>
      <c r="BM18" s="36"/>
      <c r="BN18" s="36"/>
      <c r="BO18" s="36"/>
      <c r="BP18" s="36"/>
      <c r="BQ18" s="36"/>
      <c r="BR18" s="36"/>
      <c r="BS18" s="36"/>
      <c r="BT18" s="36"/>
      <c r="BU18" s="36"/>
      <c r="BV18" s="36"/>
      <c r="BW18" s="36"/>
      <c r="BX18" s="36"/>
      <c r="BY18" s="36"/>
      <c r="BZ18" s="36"/>
      <c r="CA18" s="36"/>
      <c r="CB18" s="36"/>
      <c r="CC18" s="36"/>
      <c r="CD18" s="36"/>
      <c r="CE18" s="36"/>
      <c r="CF18" s="36"/>
      <c r="CG18" s="37"/>
      <c r="CH18" s="26" t="s">
        <v>21</v>
      </c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27"/>
      <c r="CW18" s="27"/>
      <c r="CX18" s="27"/>
      <c r="CY18" s="27"/>
      <c r="CZ18" s="27"/>
      <c r="DA18" s="27"/>
      <c r="DB18" s="28"/>
      <c r="DC18" s="26" t="s">
        <v>22</v>
      </c>
      <c r="DD18" s="27"/>
      <c r="DE18" s="27"/>
      <c r="DF18" s="27"/>
      <c r="DG18" s="27"/>
      <c r="DH18" s="27"/>
      <c r="DI18" s="27"/>
      <c r="DJ18" s="27"/>
      <c r="DK18" s="27"/>
      <c r="DL18" s="27"/>
      <c r="DM18" s="27"/>
      <c r="DN18" s="27"/>
      <c r="DO18" s="27"/>
      <c r="DP18" s="27"/>
      <c r="DQ18" s="27"/>
      <c r="DR18" s="27"/>
      <c r="DS18" s="27"/>
      <c r="DT18" s="28"/>
      <c r="DU18" s="35" t="s">
        <v>23</v>
      </c>
      <c r="DV18" s="36"/>
      <c r="DW18" s="36"/>
      <c r="DX18" s="36"/>
      <c r="DY18" s="36"/>
      <c r="DZ18" s="36"/>
      <c r="EA18" s="36"/>
      <c r="EB18" s="36"/>
      <c r="EC18" s="36"/>
      <c r="ED18" s="36"/>
      <c r="EE18" s="36"/>
      <c r="EF18" s="36"/>
      <c r="EG18" s="36"/>
      <c r="EH18" s="36"/>
      <c r="EI18" s="36"/>
      <c r="EJ18" s="36"/>
      <c r="EK18" s="36"/>
      <c r="EL18" s="36"/>
      <c r="EM18" s="36"/>
      <c r="EN18" s="37"/>
      <c r="EO18" s="26" t="s">
        <v>24</v>
      </c>
      <c r="EP18" s="27"/>
      <c r="EQ18" s="27"/>
      <c r="ER18" s="27"/>
      <c r="ES18" s="27"/>
      <c r="ET18" s="27"/>
      <c r="EU18" s="27"/>
      <c r="EV18" s="27"/>
      <c r="EW18" s="27"/>
      <c r="EX18" s="27"/>
      <c r="EY18" s="27"/>
      <c r="EZ18" s="27"/>
      <c r="FA18" s="27"/>
      <c r="FB18" s="27"/>
      <c r="FC18" s="27"/>
      <c r="FD18" s="27"/>
      <c r="FE18" s="28"/>
    </row>
    <row r="19" spans="1:161" s="9" customFormat="1" ht="15" customHeight="1" x14ac:dyDescent="0.2">
      <c r="A19" s="52"/>
      <c r="B19" s="53"/>
      <c r="C19" s="53"/>
      <c r="D19" s="53"/>
      <c r="E19" s="53"/>
      <c r="F19" s="53"/>
      <c r="G19" s="53"/>
      <c r="H19" s="53"/>
      <c r="I19" s="53"/>
      <c r="J19" s="53"/>
      <c r="K19" s="53"/>
      <c r="L19" s="53"/>
      <c r="M19" s="53"/>
      <c r="N19" s="53"/>
      <c r="O19" s="53"/>
      <c r="P19" s="53"/>
      <c r="Q19" s="54"/>
      <c r="R19" s="29"/>
      <c r="S19" s="30"/>
      <c r="T19" s="30"/>
      <c r="U19" s="30"/>
      <c r="V19" s="30"/>
      <c r="W19" s="30"/>
      <c r="X19" s="30"/>
      <c r="Y19" s="30"/>
      <c r="Z19" s="30"/>
      <c r="AA19" s="30"/>
      <c r="AB19" s="30"/>
      <c r="AC19" s="30"/>
      <c r="AD19" s="30"/>
      <c r="AE19" s="30"/>
      <c r="AF19" s="30"/>
      <c r="AG19" s="30"/>
      <c r="AH19" s="30"/>
      <c r="AI19" s="31"/>
      <c r="AJ19" s="29"/>
      <c r="AK19" s="30"/>
      <c r="AL19" s="30"/>
      <c r="AM19" s="30"/>
      <c r="AN19" s="30"/>
      <c r="AO19" s="30"/>
      <c r="AP19" s="30"/>
      <c r="AQ19" s="30"/>
      <c r="AR19" s="30"/>
      <c r="AS19" s="30"/>
      <c r="AT19" s="30"/>
      <c r="AU19" s="30"/>
      <c r="AV19" s="30"/>
      <c r="AW19" s="30"/>
      <c r="AX19" s="30"/>
      <c r="AY19" s="30"/>
      <c r="AZ19" s="30"/>
      <c r="BA19" s="31"/>
      <c r="BB19" s="38" t="s">
        <v>16</v>
      </c>
      <c r="BC19" s="39"/>
      <c r="BD19" s="39"/>
      <c r="BE19" s="39"/>
      <c r="BF19" s="39"/>
      <c r="BG19" s="39"/>
      <c r="BH19" s="39"/>
      <c r="BI19" s="39"/>
      <c r="BJ19" s="39"/>
      <c r="BK19" s="39"/>
      <c r="BL19" s="39"/>
      <c r="BM19" s="39"/>
      <c r="BN19" s="39"/>
      <c r="BO19" s="39"/>
      <c r="BP19" s="39"/>
      <c r="BQ19" s="40"/>
      <c r="BR19" s="38" t="s">
        <v>17</v>
      </c>
      <c r="BS19" s="39"/>
      <c r="BT19" s="39"/>
      <c r="BU19" s="39"/>
      <c r="BV19" s="39"/>
      <c r="BW19" s="39"/>
      <c r="BX19" s="39"/>
      <c r="BY19" s="39"/>
      <c r="BZ19" s="39"/>
      <c r="CA19" s="39"/>
      <c r="CB19" s="39"/>
      <c r="CC19" s="39"/>
      <c r="CD19" s="39"/>
      <c r="CE19" s="39"/>
      <c r="CF19" s="39"/>
      <c r="CG19" s="40"/>
      <c r="CH19" s="29"/>
      <c r="CI19" s="30"/>
      <c r="CJ19" s="30"/>
      <c r="CK19" s="30"/>
      <c r="CL19" s="30"/>
      <c r="CM19" s="30"/>
      <c r="CN19" s="30"/>
      <c r="CO19" s="30"/>
      <c r="CP19" s="30"/>
      <c r="CQ19" s="30"/>
      <c r="CR19" s="30"/>
      <c r="CS19" s="30"/>
      <c r="CT19" s="30"/>
      <c r="CU19" s="30"/>
      <c r="CV19" s="30"/>
      <c r="CW19" s="30"/>
      <c r="CX19" s="30"/>
      <c r="CY19" s="30"/>
      <c r="CZ19" s="30"/>
      <c r="DA19" s="30"/>
      <c r="DB19" s="31"/>
      <c r="DC19" s="29"/>
      <c r="DD19" s="30"/>
      <c r="DE19" s="30"/>
      <c r="DF19" s="30"/>
      <c r="DG19" s="30"/>
      <c r="DH19" s="30"/>
      <c r="DI19" s="30"/>
      <c r="DJ19" s="30"/>
      <c r="DK19" s="30"/>
      <c r="DL19" s="30"/>
      <c r="DM19" s="30"/>
      <c r="DN19" s="30"/>
      <c r="DO19" s="30"/>
      <c r="DP19" s="30"/>
      <c r="DQ19" s="30"/>
      <c r="DR19" s="30"/>
      <c r="DS19" s="30"/>
      <c r="DT19" s="31"/>
      <c r="DU19" s="41" t="s">
        <v>18</v>
      </c>
      <c r="DV19" s="42"/>
      <c r="DW19" s="42"/>
      <c r="DX19" s="42"/>
      <c r="DY19" s="42"/>
      <c r="DZ19" s="42"/>
      <c r="EA19" s="42"/>
      <c r="EB19" s="42"/>
      <c r="EC19" s="42"/>
      <c r="ED19" s="43"/>
      <c r="EE19" s="41" t="s">
        <v>19</v>
      </c>
      <c r="EF19" s="42"/>
      <c r="EG19" s="42"/>
      <c r="EH19" s="42"/>
      <c r="EI19" s="42"/>
      <c r="EJ19" s="42"/>
      <c r="EK19" s="42"/>
      <c r="EL19" s="42"/>
      <c r="EM19" s="42"/>
      <c r="EN19" s="43"/>
      <c r="EO19" s="29"/>
      <c r="EP19" s="30"/>
      <c r="EQ19" s="30"/>
      <c r="ER19" s="30"/>
      <c r="ES19" s="30"/>
      <c r="ET19" s="30"/>
      <c r="EU19" s="30"/>
      <c r="EV19" s="30"/>
      <c r="EW19" s="30"/>
      <c r="EX19" s="30"/>
      <c r="EY19" s="30"/>
      <c r="EZ19" s="30"/>
      <c r="FA19" s="30"/>
      <c r="FB19" s="30"/>
      <c r="FC19" s="30"/>
      <c r="FD19" s="30"/>
      <c r="FE19" s="31"/>
    </row>
    <row r="20" spans="1:161" s="9" customFormat="1" ht="15" customHeight="1" x14ac:dyDescent="0.2">
      <c r="A20" s="55"/>
      <c r="B20" s="56"/>
      <c r="C20" s="56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7"/>
      <c r="R20" s="32"/>
      <c r="S20" s="33"/>
      <c r="T20" s="33"/>
      <c r="U20" s="33"/>
      <c r="V20" s="33"/>
      <c r="W20" s="33"/>
      <c r="X20" s="33"/>
      <c r="Y20" s="33"/>
      <c r="Z20" s="33"/>
      <c r="AA20" s="33"/>
      <c r="AB20" s="33"/>
      <c r="AC20" s="33"/>
      <c r="AD20" s="33"/>
      <c r="AE20" s="33"/>
      <c r="AF20" s="33"/>
      <c r="AG20" s="33"/>
      <c r="AH20" s="33"/>
      <c r="AI20" s="34"/>
      <c r="AJ20" s="32"/>
      <c r="AK20" s="33"/>
      <c r="AL20" s="33"/>
      <c r="AM20" s="33"/>
      <c r="AN20" s="33"/>
      <c r="AO20" s="33"/>
      <c r="AP20" s="33"/>
      <c r="AQ20" s="33"/>
      <c r="AR20" s="33"/>
      <c r="AS20" s="33"/>
      <c r="AT20" s="33"/>
      <c r="AU20" s="33"/>
      <c r="AV20" s="33"/>
      <c r="AW20" s="33"/>
      <c r="AX20" s="33"/>
      <c r="AY20" s="33"/>
      <c r="AZ20" s="33"/>
      <c r="BA20" s="34"/>
      <c r="BB20" s="47" t="s">
        <v>18</v>
      </c>
      <c r="BC20" s="47"/>
      <c r="BD20" s="47"/>
      <c r="BE20" s="47"/>
      <c r="BF20" s="47"/>
      <c r="BG20" s="47"/>
      <c r="BH20" s="47"/>
      <c r="BI20" s="47"/>
      <c r="BJ20" s="47" t="s">
        <v>19</v>
      </c>
      <c r="BK20" s="47"/>
      <c r="BL20" s="47"/>
      <c r="BM20" s="47"/>
      <c r="BN20" s="47"/>
      <c r="BO20" s="47"/>
      <c r="BP20" s="47"/>
      <c r="BQ20" s="47"/>
      <c r="BR20" s="47" t="s">
        <v>18</v>
      </c>
      <c r="BS20" s="47"/>
      <c r="BT20" s="47"/>
      <c r="BU20" s="47"/>
      <c r="BV20" s="47"/>
      <c r="BW20" s="47"/>
      <c r="BX20" s="47"/>
      <c r="BY20" s="47"/>
      <c r="BZ20" s="47" t="s">
        <v>19</v>
      </c>
      <c r="CA20" s="47"/>
      <c r="CB20" s="47"/>
      <c r="CC20" s="47"/>
      <c r="CD20" s="47"/>
      <c r="CE20" s="47"/>
      <c r="CF20" s="47"/>
      <c r="CG20" s="47"/>
      <c r="CH20" s="32"/>
      <c r="CI20" s="33"/>
      <c r="CJ20" s="33"/>
      <c r="CK20" s="33"/>
      <c r="CL20" s="33"/>
      <c r="CM20" s="33"/>
      <c r="CN20" s="33"/>
      <c r="CO20" s="33"/>
      <c r="CP20" s="33"/>
      <c r="CQ20" s="33"/>
      <c r="CR20" s="33"/>
      <c r="CS20" s="33"/>
      <c r="CT20" s="33"/>
      <c r="CU20" s="33"/>
      <c r="CV20" s="33"/>
      <c r="CW20" s="33"/>
      <c r="CX20" s="33"/>
      <c r="CY20" s="33"/>
      <c r="CZ20" s="33"/>
      <c r="DA20" s="33"/>
      <c r="DB20" s="34"/>
      <c r="DC20" s="32"/>
      <c r="DD20" s="33"/>
      <c r="DE20" s="33"/>
      <c r="DF20" s="33"/>
      <c r="DG20" s="33"/>
      <c r="DH20" s="33"/>
      <c r="DI20" s="33"/>
      <c r="DJ20" s="33"/>
      <c r="DK20" s="33"/>
      <c r="DL20" s="33"/>
      <c r="DM20" s="33"/>
      <c r="DN20" s="33"/>
      <c r="DO20" s="33"/>
      <c r="DP20" s="33"/>
      <c r="DQ20" s="33"/>
      <c r="DR20" s="33"/>
      <c r="DS20" s="33"/>
      <c r="DT20" s="34"/>
      <c r="DU20" s="44"/>
      <c r="DV20" s="45"/>
      <c r="DW20" s="45"/>
      <c r="DX20" s="45"/>
      <c r="DY20" s="45"/>
      <c r="DZ20" s="45"/>
      <c r="EA20" s="45"/>
      <c r="EB20" s="45"/>
      <c r="EC20" s="45"/>
      <c r="ED20" s="46"/>
      <c r="EE20" s="44"/>
      <c r="EF20" s="45"/>
      <c r="EG20" s="45"/>
      <c r="EH20" s="45"/>
      <c r="EI20" s="45"/>
      <c r="EJ20" s="45"/>
      <c r="EK20" s="45"/>
      <c r="EL20" s="45"/>
      <c r="EM20" s="45"/>
      <c r="EN20" s="46"/>
      <c r="EO20" s="32"/>
      <c r="EP20" s="33"/>
      <c r="EQ20" s="33"/>
      <c r="ER20" s="33"/>
      <c r="ES20" s="33"/>
      <c r="ET20" s="33"/>
      <c r="EU20" s="33"/>
      <c r="EV20" s="33"/>
      <c r="EW20" s="33"/>
      <c r="EX20" s="33"/>
      <c r="EY20" s="33"/>
      <c r="EZ20" s="33"/>
      <c r="FA20" s="33"/>
      <c r="FB20" s="33"/>
      <c r="FC20" s="33"/>
      <c r="FD20" s="33"/>
      <c r="FE20" s="34"/>
    </row>
    <row r="21" spans="1:161" s="9" customFormat="1" ht="14.25" customHeight="1" x14ac:dyDescent="0.2">
      <c r="A21" s="23">
        <v>1</v>
      </c>
      <c r="B21" s="24"/>
      <c r="C21" s="24"/>
      <c r="D21" s="24"/>
      <c r="E21" s="24"/>
      <c r="F21" s="24"/>
      <c r="G21" s="24"/>
      <c r="H21" s="24"/>
      <c r="I21" s="24"/>
      <c r="J21" s="24"/>
      <c r="K21" s="24"/>
      <c r="L21" s="24"/>
      <c r="M21" s="24"/>
      <c r="N21" s="24"/>
      <c r="O21" s="24"/>
      <c r="P21" s="24"/>
      <c r="Q21" s="25"/>
      <c r="R21" s="23">
        <v>2</v>
      </c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5"/>
      <c r="AJ21" s="16">
        <v>3</v>
      </c>
      <c r="AK21" s="16"/>
      <c r="AL21" s="16"/>
      <c r="AM21" s="16"/>
      <c r="AN21" s="16"/>
      <c r="AO21" s="16"/>
      <c r="AP21" s="16"/>
      <c r="AQ21" s="16"/>
      <c r="AR21" s="16"/>
      <c r="AS21" s="16"/>
      <c r="AT21" s="16"/>
      <c r="AU21" s="16"/>
      <c r="AV21" s="16"/>
      <c r="AW21" s="16"/>
      <c r="AX21" s="16"/>
      <c r="AY21" s="16"/>
      <c r="AZ21" s="16"/>
      <c r="BA21" s="16"/>
      <c r="BB21" s="16">
        <v>4</v>
      </c>
      <c r="BC21" s="16"/>
      <c r="BD21" s="16"/>
      <c r="BE21" s="16"/>
      <c r="BF21" s="16"/>
      <c r="BG21" s="16"/>
      <c r="BH21" s="16"/>
      <c r="BI21" s="16"/>
      <c r="BJ21" s="16">
        <v>5</v>
      </c>
      <c r="BK21" s="16"/>
      <c r="BL21" s="16"/>
      <c r="BM21" s="16"/>
      <c r="BN21" s="16"/>
      <c r="BO21" s="16"/>
      <c r="BP21" s="16"/>
      <c r="BQ21" s="16"/>
      <c r="BR21" s="16">
        <v>6</v>
      </c>
      <c r="BS21" s="16"/>
      <c r="BT21" s="16"/>
      <c r="BU21" s="16"/>
      <c r="BV21" s="16"/>
      <c r="BW21" s="16"/>
      <c r="BX21" s="16"/>
      <c r="BY21" s="16"/>
      <c r="BZ21" s="16">
        <v>7</v>
      </c>
      <c r="CA21" s="16"/>
      <c r="CB21" s="16"/>
      <c r="CC21" s="16"/>
      <c r="CD21" s="16"/>
      <c r="CE21" s="16"/>
      <c r="CF21" s="16"/>
      <c r="CG21" s="16"/>
      <c r="CH21" s="16">
        <v>8</v>
      </c>
      <c r="CI21" s="16"/>
      <c r="CJ21" s="16"/>
      <c r="CK21" s="16"/>
      <c r="CL21" s="16"/>
      <c r="CM21" s="16"/>
      <c r="CN21" s="16"/>
      <c r="CO21" s="16"/>
      <c r="CP21" s="16"/>
      <c r="CQ21" s="16"/>
      <c r="CR21" s="16"/>
      <c r="CS21" s="16"/>
      <c r="CT21" s="16"/>
      <c r="CU21" s="16"/>
      <c r="CV21" s="16"/>
      <c r="CW21" s="16"/>
      <c r="CX21" s="16"/>
      <c r="CY21" s="16"/>
      <c r="CZ21" s="16"/>
      <c r="DA21" s="16"/>
      <c r="DB21" s="16"/>
      <c r="DC21" s="16">
        <v>9</v>
      </c>
      <c r="DD21" s="16"/>
      <c r="DE21" s="16"/>
      <c r="DF21" s="16"/>
      <c r="DG21" s="16"/>
      <c r="DH21" s="16"/>
      <c r="DI21" s="16"/>
      <c r="DJ21" s="16"/>
      <c r="DK21" s="16"/>
      <c r="DL21" s="16"/>
      <c r="DM21" s="16"/>
      <c r="DN21" s="16"/>
      <c r="DO21" s="16"/>
      <c r="DP21" s="16"/>
      <c r="DQ21" s="16"/>
      <c r="DR21" s="16"/>
      <c r="DS21" s="16"/>
      <c r="DT21" s="16"/>
      <c r="DU21" s="16">
        <v>10</v>
      </c>
      <c r="DV21" s="16"/>
      <c r="DW21" s="16"/>
      <c r="DX21" s="16"/>
      <c r="DY21" s="16"/>
      <c r="DZ21" s="16"/>
      <c r="EA21" s="16"/>
      <c r="EB21" s="16"/>
      <c r="EC21" s="16"/>
      <c r="ED21" s="16"/>
      <c r="EE21" s="16">
        <v>11</v>
      </c>
      <c r="EF21" s="16"/>
      <c r="EG21" s="16"/>
      <c r="EH21" s="16"/>
      <c r="EI21" s="16"/>
      <c r="EJ21" s="16"/>
      <c r="EK21" s="16"/>
      <c r="EL21" s="16"/>
      <c r="EM21" s="16"/>
      <c r="EN21" s="16"/>
      <c r="EO21" s="16">
        <v>12</v>
      </c>
      <c r="EP21" s="16"/>
      <c r="EQ21" s="16"/>
      <c r="ER21" s="16"/>
      <c r="ES21" s="16"/>
      <c r="ET21" s="16"/>
      <c r="EU21" s="16"/>
      <c r="EV21" s="16"/>
      <c r="EW21" s="16"/>
      <c r="EX21" s="16"/>
      <c r="EY21" s="16"/>
      <c r="EZ21" s="16"/>
      <c r="FA21" s="16"/>
      <c r="FB21" s="16"/>
      <c r="FC21" s="16"/>
      <c r="FD21" s="16"/>
      <c r="FE21" s="16"/>
    </row>
    <row r="22" spans="1:161" s="9" customFormat="1" ht="13.5" customHeight="1" x14ac:dyDescent="0.2">
      <c r="A22" s="10"/>
      <c r="B22" s="17" t="s">
        <v>11</v>
      </c>
      <c r="C22" s="17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  <c r="O22" s="17"/>
      <c r="P22" s="17"/>
      <c r="Q22" s="18"/>
      <c r="R22" s="10"/>
      <c r="S22" s="19" t="s">
        <v>12</v>
      </c>
      <c r="T22" s="19"/>
      <c r="U22" s="19"/>
      <c r="V22" s="19"/>
      <c r="W22" s="19"/>
      <c r="X22" s="19"/>
      <c r="Y22" s="19"/>
      <c r="Z22" s="19"/>
      <c r="AA22" s="19"/>
      <c r="AB22" s="19"/>
      <c r="AC22" s="19"/>
      <c r="AD22" s="19"/>
      <c r="AE22" s="19"/>
      <c r="AF22" s="19"/>
      <c r="AG22" s="19"/>
      <c r="AH22" s="19"/>
      <c r="AI22" s="20"/>
      <c r="AJ22" s="61">
        <v>2.1</v>
      </c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16"/>
      <c r="BC22" s="16"/>
      <c r="BD22" s="16"/>
      <c r="BE22" s="16"/>
      <c r="BF22" s="16"/>
      <c r="BG22" s="16"/>
      <c r="BH22" s="16"/>
      <c r="BI22" s="16"/>
      <c r="BJ22" s="16"/>
      <c r="BK22" s="16"/>
      <c r="BL22" s="16"/>
      <c r="BM22" s="16"/>
      <c r="BN22" s="16"/>
      <c r="BO22" s="16"/>
      <c r="BP22" s="16"/>
      <c r="BQ22" s="16"/>
      <c r="BR22" s="61">
        <v>15.1</v>
      </c>
      <c r="BS22" s="61"/>
      <c r="BT22" s="61"/>
      <c r="BU22" s="61"/>
      <c r="BV22" s="61"/>
      <c r="BW22" s="61"/>
      <c r="BX22" s="61"/>
      <c r="BY22" s="61"/>
      <c r="BZ22" s="61">
        <v>15.1</v>
      </c>
      <c r="CA22" s="61"/>
      <c r="CB22" s="61"/>
      <c r="CC22" s="61"/>
      <c r="CD22" s="61"/>
      <c r="CE22" s="61"/>
      <c r="CF22" s="61"/>
      <c r="CG22" s="61"/>
      <c r="CH22" s="61">
        <v>2.1</v>
      </c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>
        <v>15.1</v>
      </c>
      <c r="DD22" s="61"/>
      <c r="DE22" s="61"/>
      <c r="DF22" s="61"/>
      <c r="DG22" s="61"/>
      <c r="DH22" s="61"/>
      <c r="DI22" s="61"/>
      <c r="DJ22" s="61"/>
      <c r="DK22" s="61"/>
      <c r="DL22" s="61"/>
      <c r="DM22" s="61"/>
      <c r="DN22" s="61"/>
      <c r="DO22" s="61"/>
      <c r="DP22" s="61"/>
      <c r="DQ22" s="61"/>
      <c r="DR22" s="61"/>
      <c r="DS22" s="61"/>
      <c r="DT22" s="61"/>
      <c r="DU22" s="16">
        <v>3</v>
      </c>
      <c r="DV22" s="16"/>
      <c r="DW22" s="16"/>
      <c r="DX22" s="16"/>
      <c r="DY22" s="16"/>
      <c r="DZ22" s="16"/>
      <c r="EA22" s="16"/>
      <c r="EB22" s="16"/>
      <c r="EC22" s="16"/>
      <c r="ED22" s="16"/>
      <c r="EE22" s="61">
        <f>1353/744</f>
        <v>1.8185483870967742</v>
      </c>
      <c r="EF22" s="61"/>
      <c r="EG22" s="61"/>
      <c r="EH22" s="61"/>
      <c r="EI22" s="61"/>
      <c r="EJ22" s="61"/>
      <c r="EK22" s="61"/>
      <c r="EL22" s="61"/>
      <c r="EM22" s="61"/>
      <c r="EN22" s="61"/>
      <c r="EO22" s="61">
        <f>AJ22+EE22</f>
        <v>3.9185483870967746</v>
      </c>
      <c r="EP22" s="16"/>
      <c r="EQ22" s="16"/>
      <c r="ER22" s="16"/>
      <c r="ES22" s="16"/>
      <c r="ET22" s="16"/>
      <c r="EU22" s="16"/>
      <c r="EV22" s="16"/>
      <c r="EW22" s="16"/>
      <c r="EX22" s="16"/>
      <c r="EY22" s="16"/>
      <c r="EZ22" s="16"/>
      <c r="FA22" s="16"/>
      <c r="FB22" s="16"/>
      <c r="FC22" s="16"/>
      <c r="FD22" s="16"/>
      <c r="FE22" s="16"/>
    </row>
    <row r="23" spans="1:161" s="9" customFormat="1" ht="39.75" customHeight="1" x14ac:dyDescent="0.2">
      <c r="A23" s="10"/>
      <c r="B23" s="17" t="s">
        <v>33</v>
      </c>
      <c r="C23" s="17"/>
      <c r="D23" s="17"/>
      <c r="E23" s="17"/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8"/>
      <c r="R23" s="10"/>
      <c r="S23" s="19" t="s">
        <v>13</v>
      </c>
      <c r="T23" s="19"/>
      <c r="U23" s="19"/>
      <c r="V23" s="19"/>
      <c r="W23" s="19"/>
      <c r="X23" s="19"/>
      <c r="Y23" s="19"/>
      <c r="Z23" s="19"/>
      <c r="AA23" s="19"/>
      <c r="AB23" s="19"/>
      <c r="AC23" s="19"/>
      <c r="AD23" s="19"/>
      <c r="AE23" s="19"/>
      <c r="AF23" s="19"/>
      <c r="AG23" s="19"/>
      <c r="AH23" s="19"/>
      <c r="AI23" s="20"/>
      <c r="AJ23" s="61">
        <f>650/744</f>
        <v>0.87365591397849462</v>
      </c>
      <c r="AK23" s="61"/>
      <c r="AL23" s="61"/>
      <c r="AM23" s="61"/>
      <c r="AN23" s="61"/>
      <c r="AO23" s="61"/>
      <c r="AP23" s="61"/>
      <c r="AQ23" s="61"/>
      <c r="AR23" s="61"/>
      <c r="AS23" s="61"/>
      <c r="AT23" s="61"/>
      <c r="AU23" s="61"/>
      <c r="AV23" s="61"/>
      <c r="AW23" s="61"/>
      <c r="AX23" s="61"/>
      <c r="AY23" s="61"/>
      <c r="AZ23" s="61"/>
      <c r="BA23" s="61"/>
      <c r="BB23" s="16"/>
      <c r="BC23" s="16"/>
      <c r="BD23" s="16"/>
      <c r="BE23" s="16"/>
      <c r="BF23" s="16"/>
      <c r="BG23" s="16"/>
      <c r="BH23" s="16"/>
      <c r="BI23" s="16"/>
      <c r="BJ23" s="16"/>
      <c r="BK23" s="16"/>
      <c r="BL23" s="16"/>
      <c r="BM23" s="16"/>
      <c r="BN23" s="16"/>
      <c r="BO23" s="16"/>
      <c r="BP23" s="16"/>
      <c r="BQ23" s="16"/>
      <c r="BR23" s="16"/>
      <c r="BS23" s="16"/>
      <c r="BT23" s="16"/>
      <c r="BU23" s="16"/>
      <c r="BV23" s="16"/>
      <c r="BW23" s="16"/>
      <c r="BX23" s="16"/>
      <c r="BY23" s="16"/>
      <c r="BZ23" s="16"/>
      <c r="CA23" s="16"/>
      <c r="CB23" s="16"/>
      <c r="CC23" s="16"/>
      <c r="CD23" s="16"/>
      <c r="CE23" s="16"/>
      <c r="CF23" s="16"/>
      <c r="CG23" s="16"/>
      <c r="CH23" s="16"/>
      <c r="CI23" s="16"/>
      <c r="CJ23" s="16"/>
      <c r="CK23" s="16"/>
      <c r="CL23" s="16"/>
      <c r="CM23" s="16"/>
      <c r="CN23" s="16"/>
      <c r="CO23" s="16"/>
      <c r="CP23" s="16"/>
      <c r="CQ23" s="16"/>
      <c r="CR23" s="16"/>
      <c r="CS23" s="16"/>
      <c r="CT23" s="16"/>
      <c r="CU23" s="16"/>
      <c r="CV23" s="16"/>
      <c r="CW23" s="16"/>
      <c r="CX23" s="16"/>
      <c r="CY23" s="16"/>
      <c r="CZ23" s="16"/>
      <c r="DA23" s="16"/>
      <c r="DB23" s="16"/>
      <c r="DC23" s="16"/>
      <c r="DD23" s="16"/>
      <c r="DE23" s="16"/>
      <c r="DF23" s="16"/>
      <c r="DG23" s="16"/>
      <c r="DH23" s="16"/>
      <c r="DI23" s="16"/>
      <c r="DJ23" s="16"/>
      <c r="DK23" s="16"/>
      <c r="DL23" s="16"/>
      <c r="DM23" s="16"/>
      <c r="DN23" s="16"/>
      <c r="DO23" s="16"/>
      <c r="DP23" s="16"/>
      <c r="DQ23" s="16"/>
      <c r="DR23" s="16"/>
      <c r="DS23" s="16"/>
      <c r="DT23" s="16"/>
      <c r="DU23" s="61">
        <v>0.7</v>
      </c>
      <c r="DV23" s="61"/>
      <c r="DW23" s="61"/>
      <c r="DX23" s="61"/>
      <c r="DY23" s="61"/>
      <c r="DZ23" s="61"/>
      <c r="EA23" s="61"/>
      <c r="EB23" s="61"/>
      <c r="EC23" s="61"/>
      <c r="ED23" s="61"/>
      <c r="EE23" s="61">
        <f>523/744</f>
        <v>0.70295698924731187</v>
      </c>
      <c r="EF23" s="61"/>
      <c r="EG23" s="61"/>
      <c r="EH23" s="61"/>
      <c r="EI23" s="61"/>
      <c r="EJ23" s="61"/>
      <c r="EK23" s="61"/>
      <c r="EL23" s="61"/>
      <c r="EM23" s="61"/>
      <c r="EN23" s="61"/>
      <c r="EO23" s="61">
        <f>AJ23+EE23</f>
        <v>1.5766129032258065</v>
      </c>
      <c r="EP23" s="61"/>
      <c r="EQ23" s="61"/>
      <c r="ER23" s="61"/>
      <c r="ES23" s="61"/>
      <c r="ET23" s="61"/>
      <c r="EU23" s="61"/>
      <c r="EV23" s="61"/>
      <c r="EW23" s="61"/>
      <c r="EX23" s="61"/>
      <c r="EY23" s="61"/>
      <c r="EZ23" s="61"/>
      <c r="FA23" s="61"/>
      <c r="FB23" s="61"/>
      <c r="FC23" s="61"/>
      <c r="FD23" s="61"/>
      <c r="FE23" s="61"/>
    </row>
    <row r="24" spans="1:161" s="9" customFormat="1" ht="39.75" customHeight="1" x14ac:dyDescent="0.2">
      <c r="A24" s="10"/>
      <c r="B24" s="17"/>
      <c r="C24" s="17"/>
      <c r="D24" s="17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8"/>
      <c r="R24" s="10"/>
      <c r="S24" s="19" t="s">
        <v>14</v>
      </c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  <c r="AE24" s="19"/>
      <c r="AF24" s="19"/>
      <c r="AG24" s="19"/>
      <c r="AH24" s="19"/>
      <c r="AI24" s="20"/>
      <c r="AJ24" s="16"/>
      <c r="AK24" s="16"/>
      <c r="AL24" s="16"/>
      <c r="AM24" s="16"/>
      <c r="AN24" s="16"/>
      <c r="AO24" s="16"/>
      <c r="AP24" s="16"/>
      <c r="AQ24" s="16"/>
      <c r="AR24" s="16"/>
      <c r="AS24" s="16"/>
      <c r="AT24" s="16"/>
      <c r="AU24" s="16"/>
      <c r="AV24" s="16"/>
      <c r="AW24" s="16"/>
      <c r="AX24" s="16"/>
      <c r="AY24" s="16"/>
      <c r="AZ24" s="16"/>
      <c r="BA24" s="16"/>
      <c r="BB24" s="16"/>
      <c r="BC24" s="16"/>
      <c r="BD24" s="16"/>
      <c r="BE24" s="16"/>
      <c r="BF24" s="16"/>
      <c r="BG24" s="16"/>
      <c r="BH24" s="16"/>
      <c r="BI24" s="16"/>
      <c r="BJ24" s="16"/>
      <c r="BK24" s="16"/>
      <c r="BL24" s="16"/>
      <c r="BM24" s="16"/>
      <c r="BN24" s="16"/>
      <c r="BO24" s="16"/>
      <c r="BP24" s="16"/>
      <c r="BQ24" s="16"/>
      <c r="BR24" s="16"/>
      <c r="BS24" s="16"/>
      <c r="BT24" s="16"/>
      <c r="BU24" s="16"/>
      <c r="BV24" s="16"/>
      <c r="BW24" s="16"/>
      <c r="BX24" s="16"/>
      <c r="BY24" s="16"/>
      <c r="BZ24" s="16"/>
      <c r="CA24" s="16"/>
      <c r="CB24" s="16"/>
      <c r="CC24" s="16"/>
      <c r="CD24" s="16"/>
      <c r="CE24" s="16"/>
      <c r="CF24" s="16"/>
      <c r="CG24" s="16"/>
      <c r="CH24" s="16"/>
      <c r="CI24" s="16"/>
      <c r="CJ24" s="16"/>
      <c r="CK24" s="16"/>
      <c r="CL24" s="16"/>
      <c r="CM24" s="16"/>
      <c r="CN24" s="16"/>
      <c r="CO24" s="16"/>
      <c r="CP24" s="16"/>
      <c r="CQ24" s="16"/>
      <c r="CR24" s="16"/>
      <c r="CS24" s="16"/>
      <c r="CT24" s="16"/>
      <c r="CU24" s="16"/>
      <c r="CV24" s="16"/>
      <c r="CW24" s="16"/>
      <c r="CX24" s="16"/>
      <c r="CY24" s="16"/>
      <c r="CZ24" s="16"/>
      <c r="DA24" s="16"/>
      <c r="DB24" s="16"/>
      <c r="DC24" s="16"/>
      <c r="DD24" s="16"/>
      <c r="DE24" s="16"/>
      <c r="DF24" s="16"/>
      <c r="DG24" s="16"/>
      <c r="DH24" s="16"/>
      <c r="DI24" s="16"/>
      <c r="DJ24" s="16"/>
      <c r="DK24" s="16"/>
      <c r="DL24" s="16"/>
      <c r="DM24" s="16"/>
      <c r="DN24" s="16"/>
      <c r="DO24" s="16"/>
      <c r="DP24" s="16"/>
      <c r="DQ24" s="16"/>
      <c r="DR24" s="16"/>
      <c r="DS24" s="16"/>
      <c r="DT24" s="16"/>
      <c r="DU24" s="16"/>
      <c r="DV24" s="16"/>
      <c r="DW24" s="16"/>
      <c r="DX24" s="16"/>
      <c r="DY24" s="16"/>
      <c r="DZ24" s="16"/>
      <c r="EA24" s="16"/>
      <c r="EB24" s="16"/>
      <c r="EC24" s="16"/>
      <c r="ED24" s="16"/>
      <c r="EE24" s="16"/>
      <c r="EF24" s="16"/>
      <c r="EG24" s="16"/>
      <c r="EH24" s="16"/>
      <c r="EI24" s="16"/>
      <c r="EJ24" s="16"/>
      <c r="EK24" s="16"/>
      <c r="EL24" s="16"/>
      <c r="EM24" s="16"/>
      <c r="EN24" s="16"/>
      <c r="EO24" s="16"/>
      <c r="EP24" s="16"/>
      <c r="EQ24" s="16"/>
      <c r="ER24" s="16"/>
      <c r="ES24" s="16"/>
      <c r="ET24" s="16"/>
      <c r="EU24" s="16"/>
      <c r="EV24" s="16"/>
      <c r="EW24" s="16"/>
      <c r="EX24" s="16"/>
      <c r="EY24" s="16"/>
      <c r="EZ24" s="16"/>
      <c r="FA24" s="16"/>
      <c r="FB24" s="16"/>
      <c r="FC24" s="16"/>
      <c r="FD24" s="16"/>
      <c r="FE24" s="16"/>
    </row>
    <row r="25" spans="1:161" s="9" customFormat="1" ht="53.25" customHeight="1" x14ac:dyDescent="0.2">
      <c r="A25" s="10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8"/>
      <c r="R25" s="10"/>
      <c r="S25" s="19" t="s">
        <v>25</v>
      </c>
      <c r="T25" s="19"/>
      <c r="U25" s="19"/>
      <c r="V25" s="19"/>
      <c r="W25" s="19"/>
      <c r="X25" s="19"/>
      <c r="Y25" s="19"/>
      <c r="Z25" s="19"/>
      <c r="AA25" s="19"/>
      <c r="AB25" s="19"/>
      <c r="AC25" s="19"/>
      <c r="AD25" s="19"/>
      <c r="AE25" s="19"/>
      <c r="AF25" s="19"/>
      <c r="AG25" s="19"/>
      <c r="AH25" s="19"/>
      <c r="AI25" s="20"/>
      <c r="AJ25" s="16"/>
      <c r="AK25" s="16"/>
      <c r="AL25" s="16"/>
      <c r="AM25" s="16"/>
      <c r="AN25" s="16"/>
      <c r="AO25" s="16"/>
      <c r="AP25" s="16"/>
      <c r="AQ25" s="16"/>
      <c r="AR25" s="16"/>
      <c r="AS25" s="16"/>
      <c r="AT25" s="16"/>
      <c r="AU25" s="16"/>
      <c r="AV25" s="16"/>
      <c r="AW25" s="16"/>
      <c r="AX25" s="16"/>
      <c r="AY25" s="16"/>
      <c r="AZ25" s="16"/>
      <c r="BA25" s="16"/>
      <c r="BB25" s="16"/>
      <c r="BC25" s="16"/>
      <c r="BD25" s="16"/>
      <c r="BE25" s="16"/>
      <c r="BF25" s="16"/>
      <c r="BG25" s="16"/>
      <c r="BH25" s="16"/>
      <c r="BI25" s="16"/>
      <c r="BJ25" s="16"/>
      <c r="BK25" s="16"/>
      <c r="BL25" s="16"/>
      <c r="BM25" s="16"/>
      <c r="BN25" s="16"/>
      <c r="BO25" s="16"/>
      <c r="BP25" s="16"/>
      <c r="BQ25" s="16"/>
      <c r="BR25" s="16"/>
      <c r="BS25" s="16"/>
      <c r="BT25" s="16"/>
      <c r="BU25" s="16"/>
      <c r="BV25" s="16"/>
      <c r="BW25" s="16"/>
      <c r="BX25" s="16"/>
      <c r="BY25" s="16"/>
      <c r="BZ25" s="16"/>
      <c r="CA25" s="16"/>
      <c r="CB25" s="16"/>
      <c r="CC25" s="16"/>
      <c r="CD25" s="16"/>
      <c r="CE25" s="16"/>
      <c r="CF25" s="16"/>
      <c r="CG25" s="16"/>
      <c r="CH25" s="16"/>
      <c r="CI25" s="16"/>
      <c r="CJ25" s="16"/>
      <c r="CK25" s="16"/>
      <c r="CL25" s="16"/>
      <c r="CM25" s="16"/>
      <c r="CN25" s="16"/>
      <c r="CO25" s="16"/>
      <c r="CP25" s="16"/>
      <c r="CQ25" s="16"/>
      <c r="CR25" s="16"/>
      <c r="CS25" s="16"/>
      <c r="CT25" s="16"/>
      <c r="CU25" s="16"/>
      <c r="CV25" s="16"/>
      <c r="CW25" s="16"/>
      <c r="CX25" s="16"/>
      <c r="CY25" s="16"/>
      <c r="CZ25" s="16"/>
      <c r="DA25" s="16"/>
      <c r="DB25" s="16"/>
      <c r="DC25" s="16"/>
      <c r="DD25" s="16"/>
      <c r="DE25" s="16"/>
      <c r="DF25" s="16"/>
      <c r="DG25" s="16"/>
      <c r="DH25" s="16"/>
      <c r="DI25" s="16"/>
      <c r="DJ25" s="16"/>
      <c r="DK25" s="16"/>
      <c r="DL25" s="16"/>
      <c r="DM25" s="16"/>
      <c r="DN25" s="16"/>
      <c r="DO25" s="16"/>
      <c r="DP25" s="16"/>
      <c r="DQ25" s="16"/>
      <c r="DR25" s="16"/>
      <c r="DS25" s="16"/>
      <c r="DT25" s="16"/>
      <c r="DU25" s="16"/>
      <c r="DV25" s="16"/>
      <c r="DW25" s="16"/>
      <c r="DX25" s="16"/>
      <c r="DY25" s="16"/>
      <c r="DZ25" s="16"/>
      <c r="EA25" s="16"/>
      <c r="EB25" s="16"/>
      <c r="EC25" s="16"/>
      <c r="ED25" s="16"/>
      <c r="EE25" s="16"/>
      <c r="EF25" s="16"/>
      <c r="EG25" s="16"/>
      <c r="EH25" s="16"/>
      <c r="EI25" s="16"/>
      <c r="EJ25" s="16"/>
      <c r="EK25" s="16"/>
      <c r="EL25" s="16"/>
      <c r="EM25" s="16"/>
      <c r="EN25" s="16"/>
      <c r="EO25" s="16"/>
      <c r="EP25" s="16"/>
      <c r="EQ25" s="16"/>
      <c r="ER25" s="16"/>
      <c r="ES25" s="16"/>
      <c r="ET25" s="16"/>
      <c r="EU25" s="16"/>
      <c r="EV25" s="16"/>
      <c r="EW25" s="16"/>
      <c r="EX25" s="16"/>
      <c r="EY25" s="16"/>
      <c r="EZ25" s="16"/>
      <c r="FA25" s="16"/>
      <c r="FB25" s="16"/>
      <c r="FC25" s="16"/>
      <c r="FD25" s="16"/>
      <c r="FE25" s="16"/>
    </row>
    <row r="26" spans="1:161" s="9" customFormat="1" ht="57" customHeight="1" x14ac:dyDescent="0.2">
      <c r="A26" s="10"/>
      <c r="B26" s="21" t="s">
        <v>26</v>
      </c>
      <c r="C26" s="21"/>
      <c r="D26" s="21"/>
      <c r="E26" s="21"/>
      <c r="F26" s="21"/>
      <c r="G26" s="21"/>
      <c r="H26" s="21"/>
      <c r="I26" s="21"/>
      <c r="J26" s="21"/>
      <c r="K26" s="21"/>
      <c r="L26" s="21"/>
      <c r="M26" s="21"/>
      <c r="N26" s="21"/>
      <c r="O26" s="21"/>
      <c r="P26" s="21"/>
      <c r="Q26" s="22"/>
      <c r="R26" s="10"/>
      <c r="S26" s="19" t="s">
        <v>12</v>
      </c>
      <c r="T26" s="19"/>
      <c r="U26" s="19"/>
      <c r="V26" s="19"/>
      <c r="W26" s="19"/>
      <c r="X26" s="19"/>
      <c r="Y26" s="19"/>
      <c r="Z26" s="19"/>
      <c r="AA26" s="19"/>
      <c r="AB26" s="19"/>
      <c r="AC26" s="19"/>
      <c r="AD26" s="19"/>
      <c r="AE26" s="19"/>
      <c r="AF26" s="19"/>
      <c r="AG26" s="19"/>
      <c r="AH26" s="19"/>
      <c r="AI26" s="20"/>
      <c r="AJ26" s="16"/>
      <c r="AK26" s="16"/>
      <c r="AL26" s="16"/>
      <c r="AM26" s="16"/>
      <c r="AN26" s="16"/>
      <c r="AO26" s="16"/>
      <c r="AP26" s="16"/>
      <c r="AQ26" s="16"/>
      <c r="AR26" s="16"/>
      <c r="AS26" s="16"/>
      <c r="AT26" s="16"/>
      <c r="AU26" s="16"/>
      <c r="AV26" s="16"/>
      <c r="AW26" s="16"/>
      <c r="AX26" s="16"/>
      <c r="AY26" s="16"/>
      <c r="AZ26" s="16"/>
      <c r="BA26" s="16"/>
      <c r="BB26" s="16"/>
      <c r="BC26" s="16"/>
      <c r="BD26" s="16"/>
      <c r="BE26" s="16"/>
      <c r="BF26" s="16"/>
      <c r="BG26" s="16"/>
      <c r="BH26" s="16"/>
      <c r="BI26" s="16"/>
      <c r="BJ26" s="16"/>
      <c r="BK26" s="16"/>
      <c r="BL26" s="16"/>
      <c r="BM26" s="16"/>
      <c r="BN26" s="16"/>
      <c r="BO26" s="16"/>
      <c r="BP26" s="16"/>
      <c r="BQ26" s="16"/>
      <c r="BR26" s="16"/>
      <c r="BS26" s="16"/>
      <c r="BT26" s="16"/>
      <c r="BU26" s="16"/>
      <c r="BV26" s="16"/>
      <c r="BW26" s="16"/>
      <c r="BX26" s="16"/>
      <c r="BY26" s="16"/>
      <c r="BZ26" s="16"/>
      <c r="CA26" s="16"/>
      <c r="CB26" s="16"/>
      <c r="CC26" s="16"/>
      <c r="CD26" s="16"/>
      <c r="CE26" s="16"/>
      <c r="CF26" s="16"/>
      <c r="CG26" s="16"/>
      <c r="CH26" s="16"/>
      <c r="CI26" s="16"/>
      <c r="CJ26" s="16"/>
      <c r="CK26" s="16"/>
      <c r="CL26" s="16"/>
      <c r="CM26" s="16"/>
      <c r="CN26" s="16"/>
      <c r="CO26" s="16"/>
      <c r="CP26" s="16"/>
      <c r="CQ26" s="16"/>
      <c r="CR26" s="16"/>
      <c r="CS26" s="16"/>
      <c r="CT26" s="16"/>
      <c r="CU26" s="16"/>
      <c r="CV26" s="16"/>
      <c r="CW26" s="16"/>
      <c r="CX26" s="16"/>
      <c r="CY26" s="16"/>
      <c r="CZ26" s="16"/>
      <c r="DA26" s="16"/>
      <c r="DB26" s="16"/>
      <c r="DC26" s="16"/>
      <c r="DD26" s="16"/>
      <c r="DE26" s="16"/>
      <c r="DF26" s="16"/>
      <c r="DG26" s="16"/>
      <c r="DH26" s="16"/>
      <c r="DI26" s="16"/>
      <c r="DJ26" s="16"/>
      <c r="DK26" s="16"/>
      <c r="DL26" s="16"/>
      <c r="DM26" s="16"/>
      <c r="DN26" s="16"/>
      <c r="DO26" s="16"/>
      <c r="DP26" s="16"/>
      <c r="DQ26" s="16"/>
      <c r="DR26" s="16"/>
      <c r="DS26" s="16"/>
      <c r="DT26" s="16"/>
      <c r="DU26" s="16"/>
      <c r="DV26" s="16"/>
      <c r="DW26" s="16"/>
      <c r="DX26" s="16"/>
      <c r="DY26" s="16"/>
      <c r="DZ26" s="16"/>
      <c r="EA26" s="16"/>
      <c r="EB26" s="16"/>
      <c r="EC26" s="16"/>
      <c r="ED26" s="16"/>
      <c r="EE26" s="16"/>
      <c r="EF26" s="16"/>
      <c r="EG26" s="16"/>
      <c r="EH26" s="16"/>
      <c r="EI26" s="16"/>
      <c r="EJ26" s="16"/>
      <c r="EK26" s="16"/>
      <c r="EL26" s="16"/>
      <c r="EM26" s="16"/>
      <c r="EN26" s="16"/>
      <c r="EO26" s="16"/>
      <c r="EP26" s="16"/>
      <c r="EQ26" s="16"/>
      <c r="ER26" s="16"/>
      <c r="ES26" s="16"/>
      <c r="ET26" s="16"/>
      <c r="EU26" s="16"/>
      <c r="EV26" s="16"/>
      <c r="EW26" s="16"/>
      <c r="EX26" s="16"/>
      <c r="EY26" s="16"/>
      <c r="EZ26" s="16"/>
      <c r="FA26" s="16"/>
      <c r="FB26" s="16"/>
      <c r="FC26" s="16"/>
      <c r="FD26" s="16"/>
      <c r="FE26" s="16"/>
    </row>
    <row r="27" spans="1:161" s="9" customFormat="1" ht="39.75" customHeight="1" x14ac:dyDescent="0.2">
      <c r="A27" s="10"/>
      <c r="B27" s="17"/>
      <c r="C27" s="17"/>
      <c r="D27" s="17"/>
      <c r="E27" s="17"/>
      <c r="F27" s="17"/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8"/>
      <c r="R27" s="10"/>
      <c r="S27" s="19" t="s">
        <v>13</v>
      </c>
      <c r="T27" s="19"/>
      <c r="U27" s="19"/>
      <c r="V27" s="19"/>
      <c r="W27" s="19"/>
      <c r="X27" s="19"/>
      <c r="Y27" s="19"/>
      <c r="Z27" s="19"/>
      <c r="AA27" s="19"/>
      <c r="AB27" s="19"/>
      <c r="AC27" s="19"/>
      <c r="AD27" s="19"/>
      <c r="AE27" s="19"/>
      <c r="AF27" s="19"/>
      <c r="AG27" s="19"/>
      <c r="AH27" s="19"/>
      <c r="AI27" s="20"/>
      <c r="AJ27" s="16"/>
      <c r="AK27" s="16"/>
      <c r="AL27" s="16"/>
      <c r="AM27" s="16"/>
      <c r="AN27" s="16"/>
      <c r="AO27" s="16"/>
      <c r="AP27" s="16"/>
      <c r="AQ27" s="16"/>
      <c r="AR27" s="16"/>
      <c r="AS27" s="16"/>
      <c r="AT27" s="16"/>
      <c r="AU27" s="16"/>
      <c r="AV27" s="16"/>
      <c r="AW27" s="16"/>
      <c r="AX27" s="16"/>
      <c r="AY27" s="16"/>
      <c r="AZ27" s="16"/>
      <c r="BA27" s="16"/>
      <c r="BB27" s="16"/>
      <c r="BC27" s="16"/>
      <c r="BD27" s="16"/>
      <c r="BE27" s="16"/>
      <c r="BF27" s="16"/>
      <c r="BG27" s="16"/>
      <c r="BH27" s="16"/>
      <c r="BI27" s="16"/>
      <c r="BJ27" s="16"/>
      <c r="BK27" s="16"/>
      <c r="BL27" s="16"/>
      <c r="BM27" s="16"/>
      <c r="BN27" s="16"/>
      <c r="BO27" s="16"/>
      <c r="BP27" s="16"/>
      <c r="BQ27" s="16"/>
      <c r="BR27" s="16"/>
      <c r="BS27" s="16"/>
      <c r="BT27" s="16"/>
      <c r="BU27" s="16"/>
      <c r="BV27" s="16"/>
      <c r="BW27" s="16"/>
      <c r="BX27" s="16"/>
      <c r="BY27" s="16"/>
      <c r="BZ27" s="16"/>
      <c r="CA27" s="16"/>
      <c r="CB27" s="16"/>
      <c r="CC27" s="16"/>
      <c r="CD27" s="16"/>
      <c r="CE27" s="16"/>
      <c r="CF27" s="16"/>
      <c r="CG27" s="16"/>
      <c r="CH27" s="16"/>
      <c r="CI27" s="16"/>
      <c r="CJ27" s="16"/>
      <c r="CK27" s="16"/>
      <c r="CL27" s="16"/>
      <c r="CM27" s="16"/>
      <c r="CN27" s="16"/>
      <c r="CO27" s="16"/>
      <c r="CP27" s="16"/>
      <c r="CQ27" s="16"/>
      <c r="CR27" s="16"/>
      <c r="CS27" s="16"/>
      <c r="CT27" s="16"/>
      <c r="CU27" s="16"/>
      <c r="CV27" s="16"/>
      <c r="CW27" s="16"/>
      <c r="CX27" s="16"/>
      <c r="CY27" s="16"/>
      <c r="CZ27" s="16"/>
      <c r="DA27" s="16"/>
      <c r="DB27" s="16"/>
      <c r="DC27" s="16"/>
      <c r="DD27" s="16"/>
      <c r="DE27" s="16"/>
      <c r="DF27" s="16"/>
      <c r="DG27" s="16"/>
      <c r="DH27" s="16"/>
      <c r="DI27" s="16"/>
      <c r="DJ27" s="16"/>
      <c r="DK27" s="16"/>
      <c r="DL27" s="16"/>
      <c r="DM27" s="16"/>
      <c r="DN27" s="16"/>
      <c r="DO27" s="16"/>
      <c r="DP27" s="16"/>
      <c r="DQ27" s="16"/>
      <c r="DR27" s="16"/>
      <c r="DS27" s="16"/>
      <c r="DT27" s="16"/>
      <c r="DU27" s="16"/>
      <c r="DV27" s="16"/>
      <c r="DW27" s="16"/>
      <c r="DX27" s="16"/>
      <c r="DY27" s="16"/>
      <c r="DZ27" s="16"/>
      <c r="EA27" s="16"/>
      <c r="EB27" s="16"/>
      <c r="EC27" s="16"/>
      <c r="ED27" s="16"/>
      <c r="EE27" s="16"/>
      <c r="EF27" s="16"/>
      <c r="EG27" s="16"/>
      <c r="EH27" s="16"/>
      <c r="EI27" s="16"/>
      <c r="EJ27" s="16"/>
      <c r="EK27" s="16"/>
      <c r="EL27" s="16"/>
      <c r="EM27" s="16"/>
      <c r="EN27" s="16"/>
      <c r="EO27" s="16"/>
      <c r="EP27" s="16"/>
      <c r="EQ27" s="16"/>
      <c r="ER27" s="16"/>
      <c r="ES27" s="16"/>
      <c r="ET27" s="16"/>
      <c r="EU27" s="16"/>
      <c r="EV27" s="16"/>
      <c r="EW27" s="16"/>
      <c r="EX27" s="16"/>
      <c r="EY27" s="16"/>
      <c r="EZ27" s="16"/>
      <c r="FA27" s="16"/>
      <c r="FB27" s="16"/>
      <c r="FC27" s="16"/>
      <c r="FD27" s="16"/>
      <c r="FE27" s="16"/>
    </row>
    <row r="28" spans="1:161" s="9" customFormat="1" ht="39.75" customHeight="1" x14ac:dyDescent="0.2">
      <c r="A28" s="10"/>
      <c r="B28" s="17"/>
      <c r="C28" s="17"/>
      <c r="D28" s="17"/>
      <c r="E28" s="17"/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8"/>
      <c r="R28" s="10"/>
      <c r="S28" s="19" t="s">
        <v>14</v>
      </c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20"/>
      <c r="AJ28" s="16"/>
      <c r="AK28" s="16"/>
      <c r="AL28" s="16"/>
      <c r="AM28" s="16"/>
      <c r="AN28" s="16"/>
      <c r="AO28" s="16"/>
      <c r="AP28" s="16"/>
      <c r="AQ28" s="16"/>
      <c r="AR28" s="16"/>
      <c r="AS28" s="16"/>
      <c r="AT28" s="16"/>
      <c r="AU28" s="16"/>
      <c r="AV28" s="16"/>
      <c r="AW28" s="16"/>
      <c r="AX28" s="16"/>
      <c r="AY28" s="16"/>
      <c r="AZ28" s="16"/>
      <c r="BA28" s="16"/>
      <c r="BB28" s="16"/>
      <c r="BC28" s="16"/>
      <c r="BD28" s="16"/>
      <c r="BE28" s="16"/>
      <c r="BF28" s="16"/>
      <c r="BG28" s="16"/>
      <c r="BH28" s="16"/>
      <c r="BI28" s="16"/>
      <c r="BJ28" s="16"/>
      <c r="BK28" s="16"/>
      <c r="BL28" s="16"/>
      <c r="BM28" s="16"/>
      <c r="BN28" s="16"/>
      <c r="BO28" s="16"/>
      <c r="BP28" s="16"/>
      <c r="BQ28" s="16"/>
      <c r="BR28" s="16"/>
      <c r="BS28" s="16"/>
      <c r="BT28" s="16"/>
      <c r="BU28" s="16"/>
      <c r="BV28" s="16"/>
      <c r="BW28" s="16"/>
      <c r="BX28" s="16"/>
      <c r="BY28" s="16"/>
      <c r="BZ28" s="16"/>
      <c r="CA28" s="16"/>
      <c r="CB28" s="16"/>
      <c r="CC28" s="16"/>
      <c r="CD28" s="16"/>
      <c r="CE28" s="16"/>
      <c r="CF28" s="16"/>
      <c r="CG28" s="16"/>
      <c r="CH28" s="16"/>
      <c r="CI28" s="16"/>
      <c r="CJ28" s="16"/>
      <c r="CK28" s="16"/>
      <c r="CL28" s="16"/>
      <c r="CM28" s="16"/>
      <c r="CN28" s="16"/>
      <c r="CO28" s="16"/>
      <c r="CP28" s="16"/>
      <c r="CQ28" s="16"/>
      <c r="CR28" s="16"/>
      <c r="CS28" s="16"/>
      <c r="CT28" s="16"/>
      <c r="CU28" s="16"/>
      <c r="CV28" s="16"/>
      <c r="CW28" s="16"/>
      <c r="CX28" s="16"/>
      <c r="CY28" s="16"/>
      <c r="CZ28" s="16"/>
      <c r="DA28" s="16"/>
      <c r="DB28" s="16"/>
      <c r="DC28" s="16"/>
      <c r="DD28" s="16"/>
      <c r="DE28" s="16"/>
      <c r="DF28" s="16"/>
      <c r="DG28" s="16"/>
      <c r="DH28" s="16"/>
      <c r="DI28" s="16"/>
      <c r="DJ28" s="16"/>
      <c r="DK28" s="16"/>
      <c r="DL28" s="16"/>
      <c r="DM28" s="16"/>
      <c r="DN28" s="16"/>
      <c r="DO28" s="16"/>
      <c r="DP28" s="16"/>
      <c r="DQ28" s="16"/>
      <c r="DR28" s="16"/>
      <c r="DS28" s="16"/>
      <c r="DT28" s="16"/>
      <c r="DU28" s="16"/>
      <c r="DV28" s="16"/>
      <c r="DW28" s="16"/>
      <c r="DX28" s="16"/>
      <c r="DY28" s="16"/>
      <c r="DZ28" s="16"/>
      <c r="EA28" s="16"/>
      <c r="EB28" s="16"/>
      <c r="EC28" s="16"/>
      <c r="ED28" s="16"/>
      <c r="EE28" s="16"/>
      <c r="EF28" s="16"/>
      <c r="EG28" s="16"/>
      <c r="EH28" s="16"/>
      <c r="EI28" s="16"/>
      <c r="EJ28" s="16"/>
      <c r="EK28" s="16"/>
      <c r="EL28" s="16"/>
      <c r="EM28" s="16"/>
      <c r="EN28" s="16"/>
      <c r="EO28" s="16"/>
      <c r="EP28" s="16"/>
      <c r="EQ28" s="16"/>
      <c r="ER28" s="16"/>
      <c r="ES28" s="16"/>
      <c r="ET28" s="16"/>
      <c r="EU28" s="16"/>
      <c r="EV28" s="16"/>
      <c r="EW28" s="16"/>
      <c r="EX28" s="16"/>
      <c r="EY28" s="16"/>
      <c r="EZ28" s="16"/>
      <c r="FA28" s="16"/>
      <c r="FB28" s="16"/>
      <c r="FC28" s="16"/>
      <c r="FD28" s="16"/>
      <c r="FE28" s="16"/>
    </row>
    <row r="29" spans="1:161" s="9" customFormat="1" ht="53.25" customHeight="1" x14ac:dyDescent="0.2">
      <c r="A29" s="10"/>
      <c r="B29" s="17"/>
      <c r="C29" s="17"/>
      <c r="D29" s="17"/>
      <c r="E29" s="17"/>
      <c r="F29" s="17"/>
      <c r="G29" s="17"/>
      <c r="H29" s="17"/>
      <c r="I29" s="17"/>
      <c r="J29" s="17"/>
      <c r="K29" s="17"/>
      <c r="L29" s="17"/>
      <c r="M29" s="17"/>
      <c r="N29" s="17"/>
      <c r="O29" s="17"/>
      <c r="P29" s="17"/>
      <c r="Q29" s="18"/>
      <c r="R29" s="10"/>
      <c r="S29" s="19" t="s">
        <v>25</v>
      </c>
      <c r="T29" s="19"/>
      <c r="U29" s="19"/>
      <c r="V29" s="19"/>
      <c r="W29" s="19"/>
      <c r="X29" s="19"/>
      <c r="Y29" s="19"/>
      <c r="Z29" s="19"/>
      <c r="AA29" s="19"/>
      <c r="AB29" s="19"/>
      <c r="AC29" s="19"/>
      <c r="AD29" s="19"/>
      <c r="AE29" s="19"/>
      <c r="AF29" s="19"/>
      <c r="AG29" s="19"/>
      <c r="AH29" s="19"/>
      <c r="AI29" s="20"/>
      <c r="AJ29" s="16"/>
      <c r="AK29" s="16"/>
      <c r="AL29" s="16"/>
      <c r="AM29" s="16"/>
      <c r="AN29" s="16"/>
      <c r="AO29" s="16"/>
      <c r="AP29" s="16"/>
      <c r="AQ29" s="16"/>
      <c r="AR29" s="16"/>
      <c r="AS29" s="16"/>
      <c r="AT29" s="16"/>
      <c r="AU29" s="16"/>
      <c r="AV29" s="16"/>
      <c r="AW29" s="16"/>
      <c r="AX29" s="16"/>
      <c r="AY29" s="16"/>
      <c r="AZ29" s="16"/>
      <c r="BA29" s="16"/>
      <c r="BB29" s="16"/>
      <c r="BC29" s="16"/>
      <c r="BD29" s="16"/>
      <c r="BE29" s="16"/>
      <c r="BF29" s="16"/>
      <c r="BG29" s="16"/>
      <c r="BH29" s="16"/>
      <c r="BI29" s="16"/>
      <c r="BJ29" s="16"/>
      <c r="BK29" s="16"/>
      <c r="BL29" s="16"/>
      <c r="BM29" s="16"/>
      <c r="BN29" s="16"/>
      <c r="BO29" s="16"/>
      <c r="BP29" s="16"/>
      <c r="BQ29" s="16"/>
      <c r="BR29" s="16"/>
      <c r="BS29" s="16"/>
      <c r="BT29" s="16"/>
      <c r="BU29" s="16"/>
      <c r="BV29" s="16"/>
      <c r="BW29" s="16"/>
      <c r="BX29" s="16"/>
      <c r="BY29" s="16"/>
      <c r="BZ29" s="16"/>
      <c r="CA29" s="16"/>
      <c r="CB29" s="16"/>
      <c r="CC29" s="16"/>
      <c r="CD29" s="16"/>
      <c r="CE29" s="16"/>
      <c r="CF29" s="16"/>
      <c r="CG29" s="16"/>
      <c r="CH29" s="16"/>
      <c r="CI29" s="16"/>
      <c r="CJ29" s="16"/>
      <c r="CK29" s="16"/>
      <c r="CL29" s="16"/>
      <c r="CM29" s="16"/>
      <c r="CN29" s="16"/>
      <c r="CO29" s="16"/>
      <c r="CP29" s="16"/>
      <c r="CQ29" s="16"/>
      <c r="CR29" s="16"/>
      <c r="CS29" s="16"/>
      <c r="CT29" s="16"/>
      <c r="CU29" s="16"/>
      <c r="CV29" s="16"/>
      <c r="CW29" s="16"/>
      <c r="CX29" s="16"/>
      <c r="CY29" s="16"/>
      <c r="CZ29" s="16"/>
      <c r="DA29" s="16"/>
      <c r="DB29" s="16"/>
      <c r="DC29" s="16"/>
      <c r="DD29" s="16"/>
      <c r="DE29" s="16"/>
      <c r="DF29" s="16"/>
      <c r="DG29" s="16"/>
      <c r="DH29" s="16"/>
      <c r="DI29" s="16"/>
      <c r="DJ29" s="16"/>
      <c r="DK29" s="16"/>
      <c r="DL29" s="16"/>
      <c r="DM29" s="16"/>
      <c r="DN29" s="16"/>
      <c r="DO29" s="16"/>
      <c r="DP29" s="16"/>
      <c r="DQ29" s="16"/>
      <c r="DR29" s="16"/>
      <c r="DS29" s="16"/>
      <c r="DT29" s="16"/>
      <c r="DU29" s="16"/>
      <c r="DV29" s="16"/>
      <c r="DW29" s="16"/>
      <c r="DX29" s="16"/>
      <c r="DY29" s="16"/>
      <c r="DZ29" s="16"/>
      <c r="EA29" s="16"/>
      <c r="EB29" s="16"/>
      <c r="EC29" s="16"/>
      <c r="ED29" s="16"/>
      <c r="EE29" s="16"/>
      <c r="EF29" s="16"/>
      <c r="EG29" s="16"/>
      <c r="EH29" s="16"/>
      <c r="EI29" s="16"/>
      <c r="EJ29" s="16"/>
      <c r="EK29" s="16"/>
      <c r="EL29" s="16"/>
      <c r="EM29" s="16"/>
      <c r="EN29" s="16"/>
      <c r="EO29" s="16"/>
      <c r="EP29" s="16"/>
      <c r="EQ29" s="16"/>
      <c r="ER29" s="16"/>
      <c r="ES29" s="16"/>
      <c r="ET29" s="16"/>
      <c r="EU29" s="16"/>
      <c r="EV29" s="16"/>
      <c r="EW29" s="16"/>
      <c r="EX29" s="16"/>
      <c r="EY29" s="16"/>
      <c r="EZ29" s="16"/>
      <c r="FA29" s="16"/>
      <c r="FB29" s="16"/>
      <c r="FC29" s="16"/>
      <c r="FD29" s="16"/>
      <c r="FE29" s="16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4" t="s">
        <v>27</v>
      </c>
      <c r="B32" s="15"/>
      <c r="C32" s="15"/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/>
      <c r="BA32" s="15"/>
      <c r="BB32" s="15"/>
      <c r="BC32" s="15"/>
      <c r="BD32" s="15"/>
      <c r="BE32" s="15"/>
      <c r="BF32" s="15"/>
      <c r="BG32" s="15"/>
      <c r="BH32" s="15"/>
      <c r="BI32" s="15"/>
      <c r="BJ32" s="15"/>
      <c r="BK32" s="15"/>
      <c r="BL32" s="15"/>
      <c r="BM32" s="15"/>
      <c r="BN32" s="15"/>
      <c r="BO32" s="15"/>
      <c r="BP32" s="15"/>
      <c r="BQ32" s="15"/>
      <c r="BR32" s="15"/>
      <c r="BS32" s="15"/>
      <c r="BT32" s="15"/>
      <c r="BU32" s="15"/>
      <c r="BV32" s="15"/>
      <c r="BW32" s="15"/>
      <c r="BX32" s="15"/>
      <c r="BY32" s="15"/>
      <c r="BZ32" s="15"/>
      <c r="CA32" s="15"/>
      <c r="CB32" s="15"/>
      <c r="CC32" s="15"/>
      <c r="CD32" s="15"/>
      <c r="CE32" s="15"/>
      <c r="CF32" s="15"/>
      <c r="CG32" s="15"/>
      <c r="CH32" s="15"/>
      <c r="CI32" s="15"/>
      <c r="CJ32" s="15"/>
      <c r="CK32" s="15"/>
      <c r="CL32" s="15"/>
      <c r="CM32" s="15"/>
      <c r="CN32" s="15"/>
      <c r="CO32" s="15"/>
      <c r="CP32" s="15"/>
      <c r="CQ32" s="15"/>
      <c r="CR32" s="15"/>
      <c r="CS32" s="15"/>
      <c r="CT32" s="15"/>
      <c r="CU32" s="15"/>
      <c r="CV32" s="15"/>
      <c r="CW32" s="15"/>
      <c r="CX32" s="15"/>
      <c r="CY32" s="15"/>
      <c r="CZ32" s="15"/>
      <c r="DA32" s="15"/>
      <c r="DB32" s="15"/>
      <c r="DC32" s="15"/>
      <c r="DD32" s="15"/>
      <c r="DE32" s="15"/>
      <c r="DF32" s="15"/>
      <c r="DG32" s="15"/>
      <c r="DH32" s="15"/>
      <c r="DI32" s="15"/>
      <c r="DJ32" s="15"/>
      <c r="DK32" s="15"/>
      <c r="DL32" s="15"/>
      <c r="DM32" s="15"/>
      <c r="DN32" s="15"/>
      <c r="DO32" s="15"/>
      <c r="DP32" s="15"/>
      <c r="DQ32" s="15"/>
      <c r="DR32" s="15"/>
      <c r="DS32" s="15"/>
      <c r="DT32" s="15"/>
      <c r="DU32" s="15"/>
      <c r="DV32" s="15"/>
      <c r="DW32" s="15"/>
      <c r="DX32" s="15"/>
      <c r="DY32" s="15"/>
      <c r="DZ32" s="15"/>
      <c r="EA32" s="15"/>
      <c r="EB32" s="15"/>
      <c r="EC32" s="15"/>
      <c r="ED32" s="15"/>
      <c r="EE32" s="15"/>
      <c r="EF32" s="15"/>
      <c r="EG32" s="15"/>
      <c r="EH32" s="15"/>
      <c r="EI32" s="15"/>
      <c r="EJ32" s="15"/>
      <c r="EK32" s="15"/>
      <c r="EL32" s="15"/>
      <c r="EM32" s="15"/>
      <c r="EN32" s="15"/>
      <c r="EO32" s="15"/>
      <c r="EP32" s="15"/>
      <c r="EQ32" s="15"/>
      <c r="ER32" s="15"/>
      <c r="ES32" s="15"/>
      <c r="ET32" s="15"/>
      <c r="EU32" s="15"/>
      <c r="EV32" s="15"/>
      <c r="EW32" s="15"/>
      <c r="EX32" s="15"/>
      <c r="EY32" s="15"/>
      <c r="EZ32" s="15"/>
      <c r="FA32" s="15"/>
      <c r="FB32" s="15"/>
      <c r="FC32" s="15"/>
      <c r="FD32" s="15"/>
      <c r="FE32" s="15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zoomScaleNormal="100" zoomScaleSheetLayoutView="100" workbookViewId="0">
      <selection activeCell="EO24" sqref="EO24:FE24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58" t="s">
        <v>7</v>
      </c>
      <c r="B6" s="58"/>
      <c r="C6" s="58"/>
      <c r="D6" s="58"/>
      <c r="E6" s="58"/>
      <c r="F6" s="58"/>
      <c r="G6" s="58"/>
      <c r="H6" s="58"/>
      <c r="I6" s="58"/>
      <c r="J6" s="58"/>
      <c r="K6" s="58"/>
      <c r="L6" s="58"/>
      <c r="M6" s="58"/>
      <c r="N6" s="58"/>
      <c r="O6" s="58"/>
      <c r="P6" s="58"/>
      <c r="Q6" s="58"/>
      <c r="R6" s="58"/>
      <c r="S6" s="58"/>
      <c r="T6" s="58"/>
      <c r="U6" s="58"/>
      <c r="V6" s="58"/>
      <c r="W6" s="58"/>
      <c r="X6" s="58"/>
      <c r="Y6" s="58"/>
      <c r="Z6" s="58"/>
      <c r="AA6" s="58"/>
      <c r="AB6" s="58"/>
      <c r="AC6" s="58"/>
      <c r="AD6" s="58"/>
      <c r="AE6" s="58"/>
      <c r="AF6" s="58"/>
      <c r="AG6" s="58"/>
      <c r="AH6" s="58"/>
      <c r="AI6" s="58"/>
      <c r="AJ6" s="58"/>
      <c r="AK6" s="58"/>
      <c r="AL6" s="58"/>
      <c r="AM6" s="58"/>
      <c r="AN6" s="58"/>
      <c r="AO6" s="58"/>
      <c r="AP6" s="58"/>
      <c r="AQ6" s="58"/>
      <c r="AR6" s="58"/>
      <c r="AS6" s="58"/>
      <c r="AT6" s="58"/>
      <c r="AU6" s="58"/>
      <c r="AV6" s="58"/>
      <c r="AW6" s="58"/>
      <c r="AX6" s="58"/>
      <c r="AY6" s="58"/>
      <c r="AZ6" s="58"/>
      <c r="BA6" s="58"/>
      <c r="BB6" s="58"/>
      <c r="BC6" s="58"/>
      <c r="BD6" s="58"/>
      <c r="BE6" s="58"/>
      <c r="BF6" s="58"/>
      <c r="BG6" s="58"/>
      <c r="BH6" s="58"/>
      <c r="BI6" s="58"/>
      <c r="BJ6" s="58"/>
      <c r="BK6" s="58"/>
      <c r="BL6" s="58"/>
      <c r="BM6" s="58"/>
      <c r="BN6" s="58"/>
      <c r="BO6" s="58"/>
      <c r="BP6" s="58"/>
      <c r="BQ6" s="58"/>
      <c r="BR6" s="58"/>
      <c r="BS6" s="58"/>
      <c r="BT6" s="58"/>
      <c r="BU6" s="58"/>
      <c r="BV6" s="58"/>
      <c r="BW6" s="58"/>
      <c r="BX6" s="58"/>
      <c r="BY6" s="58"/>
      <c r="BZ6" s="58"/>
      <c r="CA6" s="58"/>
      <c r="CB6" s="58"/>
      <c r="CC6" s="58"/>
      <c r="CD6" s="58"/>
      <c r="CE6" s="58"/>
      <c r="CF6" s="58"/>
      <c r="CG6" s="58"/>
      <c r="CH6" s="58"/>
      <c r="CI6" s="58"/>
      <c r="CJ6" s="58"/>
      <c r="CK6" s="58"/>
      <c r="CL6" s="58"/>
      <c r="CM6" s="58"/>
      <c r="CN6" s="58"/>
      <c r="CO6" s="58"/>
      <c r="CP6" s="58"/>
      <c r="CQ6" s="58"/>
      <c r="CR6" s="58"/>
      <c r="CS6" s="58"/>
      <c r="CT6" s="58"/>
      <c r="CU6" s="58"/>
      <c r="CV6" s="58"/>
      <c r="CW6" s="58"/>
      <c r="CX6" s="58"/>
      <c r="CY6" s="58"/>
      <c r="CZ6" s="58"/>
      <c r="DA6" s="58"/>
      <c r="DB6" s="58"/>
      <c r="DC6" s="58"/>
      <c r="DD6" s="58"/>
      <c r="DE6" s="58"/>
      <c r="DF6" s="58"/>
      <c r="DG6" s="58"/>
      <c r="DH6" s="58"/>
      <c r="DI6" s="58"/>
      <c r="DJ6" s="58"/>
      <c r="DK6" s="58"/>
      <c r="DL6" s="58"/>
      <c r="DM6" s="58"/>
      <c r="DN6" s="58"/>
      <c r="DO6" s="58"/>
      <c r="DP6" s="58"/>
      <c r="DQ6" s="58"/>
      <c r="DR6" s="58"/>
      <c r="DS6" s="58"/>
      <c r="DT6" s="58"/>
      <c r="DU6" s="58"/>
      <c r="DV6" s="58"/>
      <c r="DW6" s="58"/>
      <c r="DX6" s="58"/>
      <c r="DY6" s="58"/>
      <c r="DZ6" s="58"/>
      <c r="EA6" s="58"/>
      <c r="EB6" s="58"/>
      <c r="EC6" s="58"/>
      <c r="ED6" s="58"/>
      <c r="EE6" s="58"/>
      <c r="EF6" s="58"/>
      <c r="EG6" s="58"/>
      <c r="EH6" s="58"/>
      <c r="EI6" s="58"/>
      <c r="EJ6" s="58"/>
      <c r="EK6" s="58"/>
      <c r="EL6" s="58"/>
      <c r="EM6" s="58"/>
      <c r="EN6" s="58"/>
      <c r="EO6" s="58"/>
      <c r="EP6" s="58"/>
      <c r="EQ6" s="58"/>
      <c r="ER6" s="58"/>
      <c r="ES6" s="58"/>
      <c r="ET6" s="58"/>
      <c r="EU6" s="58"/>
      <c r="EV6" s="58"/>
      <c r="EW6" s="58"/>
      <c r="EX6" s="58"/>
      <c r="EY6" s="58"/>
      <c r="EZ6" s="58"/>
      <c r="FA6" s="58"/>
      <c r="FB6" s="58"/>
      <c r="FC6" s="58"/>
      <c r="FD6" s="58"/>
      <c r="FE6" s="58"/>
    </row>
    <row r="7" spans="1:161" s="2" customFormat="1" ht="15.75" customHeight="1" x14ac:dyDescent="0.25">
      <c r="A7" s="58" t="s">
        <v>8</v>
      </c>
      <c r="B7" s="58"/>
      <c r="C7" s="58"/>
      <c r="D7" s="58"/>
      <c r="E7" s="58"/>
      <c r="F7" s="58"/>
      <c r="G7" s="58"/>
      <c r="H7" s="58"/>
      <c r="I7" s="58"/>
      <c r="J7" s="58"/>
      <c r="K7" s="58"/>
      <c r="L7" s="58"/>
      <c r="M7" s="58"/>
      <c r="N7" s="58"/>
      <c r="O7" s="58"/>
      <c r="P7" s="58"/>
      <c r="Q7" s="58"/>
      <c r="R7" s="58"/>
      <c r="S7" s="58"/>
      <c r="T7" s="58"/>
      <c r="U7" s="58"/>
      <c r="V7" s="58"/>
      <c r="W7" s="58"/>
      <c r="X7" s="58"/>
      <c r="Y7" s="58"/>
      <c r="Z7" s="58"/>
      <c r="AA7" s="58"/>
      <c r="AB7" s="58"/>
      <c r="AC7" s="58"/>
      <c r="AD7" s="58"/>
      <c r="AE7" s="58"/>
      <c r="AF7" s="58"/>
      <c r="AG7" s="58"/>
      <c r="AH7" s="58"/>
      <c r="AI7" s="58"/>
      <c r="AJ7" s="58"/>
      <c r="AK7" s="58"/>
      <c r="AL7" s="58"/>
      <c r="AM7" s="58"/>
      <c r="AN7" s="58"/>
      <c r="AO7" s="58"/>
      <c r="AP7" s="58"/>
      <c r="AQ7" s="58"/>
      <c r="AR7" s="58"/>
      <c r="AS7" s="58"/>
      <c r="AT7" s="58"/>
      <c r="AU7" s="58"/>
      <c r="AV7" s="58"/>
      <c r="AW7" s="58"/>
      <c r="AX7" s="58"/>
      <c r="AY7" s="58"/>
      <c r="AZ7" s="58"/>
      <c r="BA7" s="58"/>
      <c r="BB7" s="58"/>
      <c r="BC7" s="58"/>
      <c r="BD7" s="58"/>
      <c r="BE7" s="58"/>
      <c r="BF7" s="58"/>
      <c r="BG7" s="58"/>
      <c r="BH7" s="58"/>
      <c r="BI7" s="58"/>
      <c r="BJ7" s="58"/>
      <c r="BK7" s="58"/>
      <c r="BL7" s="58"/>
      <c r="BM7" s="58"/>
      <c r="BN7" s="58"/>
      <c r="BO7" s="58"/>
      <c r="BP7" s="58"/>
      <c r="BQ7" s="58"/>
      <c r="BR7" s="58"/>
      <c r="BS7" s="58"/>
      <c r="BT7" s="58"/>
      <c r="BU7" s="58"/>
      <c r="BV7" s="58"/>
      <c r="BW7" s="58"/>
      <c r="BX7" s="58"/>
      <c r="BY7" s="58"/>
      <c r="BZ7" s="58"/>
      <c r="CA7" s="58"/>
      <c r="CB7" s="58"/>
      <c r="CC7" s="58"/>
      <c r="CD7" s="58"/>
      <c r="CE7" s="58"/>
      <c r="CF7" s="58"/>
      <c r="CG7" s="58"/>
      <c r="CH7" s="58"/>
      <c r="CI7" s="58"/>
      <c r="CJ7" s="58"/>
      <c r="CK7" s="58"/>
      <c r="CL7" s="58"/>
      <c r="CM7" s="58"/>
      <c r="CN7" s="58"/>
      <c r="CO7" s="58"/>
      <c r="CP7" s="58"/>
      <c r="CQ7" s="58"/>
      <c r="CR7" s="58"/>
      <c r="CS7" s="58"/>
      <c r="CT7" s="58"/>
      <c r="CU7" s="58"/>
      <c r="CV7" s="58"/>
      <c r="CW7" s="58"/>
      <c r="CX7" s="58"/>
      <c r="CY7" s="58"/>
      <c r="CZ7" s="58"/>
      <c r="DA7" s="58"/>
      <c r="DB7" s="58"/>
      <c r="DC7" s="58"/>
      <c r="DD7" s="58"/>
      <c r="DE7" s="58"/>
      <c r="DF7" s="58"/>
      <c r="DG7" s="58"/>
      <c r="DH7" s="58"/>
      <c r="DI7" s="58"/>
      <c r="DJ7" s="58"/>
      <c r="DK7" s="58"/>
      <c r="DL7" s="58"/>
      <c r="DM7" s="58"/>
      <c r="DN7" s="58"/>
      <c r="DO7" s="58"/>
      <c r="DP7" s="58"/>
      <c r="DQ7" s="58"/>
      <c r="DR7" s="58"/>
      <c r="DS7" s="58"/>
      <c r="DT7" s="58"/>
      <c r="DU7" s="58"/>
      <c r="DV7" s="58"/>
      <c r="DW7" s="58"/>
      <c r="DX7" s="58"/>
      <c r="DY7" s="58"/>
      <c r="DZ7" s="58"/>
      <c r="EA7" s="58"/>
      <c r="EB7" s="58"/>
      <c r="EC7" s="58"/>
      <c r="ED7" s="58"/>
      <c r="EE7" s="58"/>
      <c r="EF7" s="58"/>
      <c r="EG7" s="58"/>
      <c r="EH7" s="58"/>
      <c r="EI7" s="58"/>
      <c r="EJ7" s="58"/>
      <c r="EK7" s="58"/>
      <c r="EL7" s="58"/>
      <c r="EM7" s="58"/>
      <c r="EN7" s="58"/>
      <c r="EO7" s="58"/>
      <c r="EP7" s="58"/>
      <c r="EQ7" s="58"/>
      <c r="ER7" s="58"/>
      <c r="ES7" s="58"/>
      <c r="ET7" s="58"/>
      <c r="EU7" s="58"/>
      <c r="EV7" s="58"/>
      <c r="EW7" s="58"/>
      <c r="EX7" s="58"/>
      <c r="EY7" s="58"/>
      <c r="EZ7" s="58"/>
      <c r="FA7" s="58"/>
      <c r="FB7" s="58"/>
      <c r="FC7" s="58"/>
      <c r="FD7" s="58"/>
      <c r="FE7" s="58"/>
    </row>
    <row r="8" spans="1:161" s="2" customFormat="1" ht="15.75" customHeight="1" x14ac:dyDescent="0.25">
      <c r="A8" s="58" t="s">
        <v>9</v>
      </c>
      <c r="B8" s="58"/>
      <c r="C8" s="58"/>
      <c r="D8" s="58"/>
      <c r="E8" s="58"/>
      <c r="F8" s="58"/>
      <c r="G8" s="58"/>
      <c r="H8" s="58"/>
      <c r="I8" s="58"/>
      <c r="J8" s="58"/>
      <c r="K8" s="58"/>
      <c r="L8" s="58"/>
      <c r="M8" s="58"/>
      <c r="N8" s="58"/>
      <c r="O8" s="58"/>
      <c r="P8" s="58"/>
      <c r="Q8" s="58"/>
      <c r="R8" s="58"/>
      <c r="S8" s="58"/>
      <c r="T8" s="58"/>
      <c r="U8" s="58"/>
      <c r="V8" s="58"/>
      <c r="W8" s="58"/>
      <c r="X8" s="58"/>
      <c r="Y8" s="58"/>
      <c r="Z8" s="58"/>
      <c r="AA8" s="58"/>
      <c r="AB8" s="58"/>
      <c r="AC8" s="58"/>
      <c r="AD8" s="58"/>
      <c r="AE8" s="58"/>
      <c r="AF8" s="58"/>
      <c r="AG8" s="58"/>
      <c r="AH8" s="58"/>
      <c r="AI8" s="58"/>
      <c r="AJ8" s="58"/>
      <c r="AK8" s="58"/>
      <c r="AL8" s="58"/>
      <c r="AM8" s="58"/>
      <c r="AN8" s="58"/>
      <c r="AO8" s="58"/>
      <c r="AP8" s="58"/>
      <c r="AQ8" s="58"/>
      <c r="AR8" s="58"/>
      <c r="AS8" s="58"/>
      <c r="AT8" s="58"/>
      <c r="AU8" s="58"/>
      <c r="AV8" s="58"/>
      <c r="AW8" s="58"/>
      <c r="AX8" s="58"/>
      <c r="AY8" s="58"/>
      <c r="AZ8" s="58"/>
      <c r="BA8" s="58"/>
      <c r="BB8" s="58"/>
      <c r="BC8" s="58"/>
      <c r="BD8" s="58"/>
      <c r="BE8" s="58"/>
      <c r="BF8" s="58"/>
      <c r="BG8" s="58"/>
      <c r="BH8" s="58"/>
      <c r="BI8" s="58"/>
      <c r="BJ8" s="58"/>
      <c r="BK8" s="58"/>
      <c r="BL8" s="58"/>
      <c r="BM8" s="58"/>
      <c r="BN8" s="58"/>
      <c r="BO8" s="58"/>
      <c r="BP8" s="58"/>
      <c r="BQ8" s="58"/>
      <c r="BR8" s="58"/>
      <c r="BS8" s="58"/>
      <c r="BT8" s="58"/>
      <c r="BU8" s="58"/>
      <c r="BV8" s="58"/>
      <c r="BW8" s="58"/>
      <c r="BX8" s="58"/>
      <c r="BY8" s="58"/>
      <c r="BZ8" s="58"/>
      <c r="CA8" s="58"/>
      <c r="CB8" s="58"/>
      <c r="CC8" s="58"/>
      <c r="CD8" s="58"/>
      <c r="CE8" s="58"/>
      <c r="CF8" s="58"/>
      <c r="CG8" s="58"/>
      <c r="CH8" s="58"/>
      <c r="CI8" s="58"/>
      <c r="CJ8" s="58"/>
      <c r="CK8" s="58"/>
      <c r="CL8" s="58"/>
      <c r="CM8" s="58"/>
      <c r="CN8" s="58"/>
      <c r="CO8" s="58"/>
      <c r="CP8" s="58"/>
      <c r="CQ8" s="58"/>
      <c r="CR8" s="58"/>
      <c r="CS8" s="58"/>
      <c r="CT8" s="58"/>
      <c r="CU8" s="58"/>
      <c r="CV8" s="58"/>
      <c r="CW8" s="58"/>
      <c r="CX8" s="58"/>
      <c r="CY8" s="58"/>
      <c r="CZ8" s="58"/>
      <c r="DA8" s="58"/>
      <c r="DB8" s="58"/>
      <c r="DC8" s="58"/>
      <c r="DD8" s="58"/>
      <c r="DE8" s="58"/>
      <c r="DF8" s="58"/>
      <c r="DG8" s="58"/>
      <c r="DH8" s="58"/>
      <c r="DI8" s="58"/>
      <c r="DJ8" s="58"/>
      <c r="DK8" s="58"/>
      <c r="DL8" s="58"/>
      <c r="DM8" s="58"/>
      <c r="DN8" s="58"/>
      <c r="DO8" s="58"/>
      <c r="DP8" s="58"/>
      <c r="DQ8" s="58"/>
      <c r="DR8" s="58"/>
      <c r="DS8" s="58"/>
      <c r="DT8" s="58"/>
      <c r="DU8" s="58"/>
      <c r="DV8" s="58"/>
      <c r="DW8" s="58"/>
      <c r="DX8" s="58"/>
      <c r="DY8" s="58"/>
      <c r="DZ8" s="58"/>
      <c r="EA8" s="58"/>
      <c r="EB8" s="58"/>
      <c r="EC8" s="58"/>
      <c r="ED8" s="58"/>
      <c r="EE8" s="58"/>
      <c r="EF8" s="58"/>
      <c r="EG8" s="58"/>
      <c r="EH8" s="58"/>
      <c r="EI8" s="58"/>
      <c r="EJ8" s="58"/>
      <c r="EK8" s="58"/>
      <c r="EL8" s="58"/>
      <c r="EM8" s="58"/>
      <c r="EN8" s="58"/>
      <c r="EO8" s="58"/>
      <c r="EP8" s="58"/>
      <c r="EQ8" s="58"/>
      <c r="ER8" s="58"/>
      <c r="ES8" s="58"/>
      <c r="ET8" s="58"/>
      <c r="EU8" s="58"/>
      <c r="EV8" s="58"/>
      <c r="EW8" s="58"/>
      <c r="EX8" s="58"/>
      <c r="EY8" s="58"/>
      <c r="EZ8" s="58"/>
      <c r="FA8" s="58"/>
      <c r="FB8" s="58"/>
      <c r="FC8" s="58"/>
      <c r="FD8" s="58"/>
      <c r="FE8" s="58"/>
    </row>
    <row r="10" spans="1:161" s="2" customFormat="1" ht="15.75" x14ac:dyDescent="0.25">
      <c r="A10" s="59" t="s">
        <v>10</v>
      </c>
      <c r="B10" s="59"/>
      <c r="C10" s="59"/>
      <c r="D10" s="59"/>
      <c r="E10" s="59"/>
      <c r="F10" s="59"/>
      <c r="G10" s="59"/>
      <c r="H10" s="59"/>
      <c r="I10" s="59"/>
      <c r="J10" s="59"/>
      <c r="K10" s="59"/>
      <c r="L10" s="59"/>
      <c r="M10" s="59"/>
      <c r="N10" s="59"/>
      <c r="O10" s="59"/>
      <c r="P10" s="59"/>
      <c r="Q10" s="59"/>
      <c r="R10" s="59"/>
      <c r="S10" s="59"/>
      <c r="T10" s="59"/>
      <c r="U10" s="59"/>
      <c r="V10" s="59"/>
      <c r="W10" s="59"/>
      <c r="X10" s="59"/>
      <c r="Y10" s="59"/>
      <c r="Z10" s="59"/>
      <c r="AA10" s="59"/>
      <c r="AB10" s="59"/>
      <c r="AC10" s="59"/>
      <c r="AD10" s="59"/>
      <c r="AE10" s="59"/>
      <c r="AF10" s="59"/>
      <c r="AG10" s="59"/>
      <c r="AH10" s="59"/>
      <c r="AI10" s="59"/>
      <c r="AJ10" s="59"/>
      <c r="AK10" s="59"/>
      <c r="AL10" s="59"/>
      <c r="AM10" s="59"/>
      <c r="AN10" s="59"/>
      <c r="AO10" s="59"/>
      <c r="AP10" s="59"/>
      <c r="AQ10" s="59"/>
      <c r="AR10" s="59"/>
      <c r="AS10" s="59"/>
      <c r="AT10" s="59"/>
      <c r="AU10" s="59"/>
      <c r="AV10" s="59"/>
      <c r="AW10" s="59"/>
      <c r="AX10" s="59"/>
      <c r="AY10" s="59"/>
      <c r="AZ10" s="59"/>
      <c r="BA10" s="59"/>
      <c r="BB10" s="59"/>
      <c r="BC10" s="59"/>
      <c r="BD10" s="59"/>
      <c r="BE10" s="59"/>
      <c r="BF10" s="59"/>
      <c r="BG10" s="59"/>
      <c r="BH10" s="59"/>
      <c r="BI10" s="59"/>
      <c r="BJ10" s="59"/>
      <c r="BK10" s="59"/>
      <c r="BL10" s="59"/>
      <c r="BM10" s="59"/>
      <c r="BN10" s="59"/>
      <c r="BO10" s="59"/>
      <c r="BP10" s="59"/>
      <c r="BQ10" s="59"/>
      <c r="BR10" s="59"/>
      <c r="BS10" s="59"/>
      <c r="BT10" s="59"/>
      <c r="BU10" s="59"/>
      <c r="BV10" s="59"/>
      <c r="BW10" s="59"/>
      <c r="BX10" s="59"/>
      <c r="BY10" s="59"/>
      <c r="BZ10" s="59"/>
      <c r="CA10" s="59"/>
      <c r="CB10" s="59"/>
      <c r="CC10" s="59"/>
      <c r="CD10" s="59"/>
      <c r="CE10" s="59"/>
      <c r="CF10" s="59"/>
      <c r="CG10" s="59"/>
      <c r="CH10" s="59"/>
      <c r="CI10" s="59"/>
      <c r="CJ10" s="59"/>
      <c r="CK10" s="59"/>
      <c r="CL10" s="59"/>
      <c r="CM10" s="59"/>
      <c r="CN10" s="59"/>
      <c r="CO10" s="59"/>
      <c r="CP10" s="59"/>
      <c r="CQ10" s="59"/>
      <c r="CR10" s="59"/>
      <c r="CS10" s="59"/>
      <c r="CT10" s="59"/>
      <c r="CU10" s="59"/>
      <c r="CV10" s="59"/>
      <c r="CW10" s="59"/>
      <c r="CX10" s="59"/>
      <c r="CY10" s="59"/>
      <c r="CZ10" s="59"/>
      <c r="DA10" s="59"/>
      <c r="DB10" s="59"/>
      <c r="DC10" s="59"/>
      <c r="DD10" s="59"/>
      <c r="DE10" s="59"/>
      <c r="DF10" s="59"/>
      <c r="DG10" s="59"/>
      <c r="DH10" s="59"/>
      <c r="DI10" s="59"/>
      <c r="DJ10" s="59"/>
      <c r="DK10" s="59"/>
      <c r="DL10" s="59"/>
      <c r="DM10" s="59"/>
      <c r="DN10" s="59"/>
      <c r="DO10" s="59"/>
      <c r="DP10" s="59"/>
      <c r="DQ10" s="59"/>
      <c r="DR10" s="59"/>
      <c r="DS10" s="59"/>
      <c r="DT10" s="59"/>
      <c r="DU10" s="59"/>
      <c r="DV10" s="59"/>
      <c r="DW10" s="59"/>
      <c r="DX10" s="59"/>
      <c r="DY10" s="59"/>
      <c r="DZ10" s="59"/>
      <c r="EA10" s="59"/>
      <c r="EB10" s="59"/>
      <c r="EC10" s="59"/>
      <c r="ED10" s="59"/>
      <c r="EE10" s="59"/>
      <c r="EF10" s="59"/>
      <c r="EG10" s="59"/>
      <c r="EH10" s="59"/>
      <c r="EI10" s="59"/>
      <c r="EJ10" s="59"/>
      <c r="EK10" s="59"/>
      <c r="EL10" s="59"/>
      <c r="EM10" s="59"/>
      <c r="EN10" s="59"/>
      <c r="EO10" s="59"/>
      <c r="EP10" s="59"/>
      <c r="EQ10" s="59"/>
      <c r="ER10" s="59"/>
      <c r="ES10" s="59"/>
      <c r="ET10" s="59"/>
      <c r="EU10" s="59"/>
      <c r="EV10" s="59"/>
      <c r="EW10" s="59"/>
      <c r="EX10" s="59"/>
      <c r="EY10" s="59"/>
      <c r="EZ10" s="59"/>
      <c r="FA10" s="59"/>
      <c r="FB10" s="59"/>
      <c r="FC10" s="59"/>
      <c r="FD10" s="59"/>
      <c r="FE10" s="59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60" t="s">
        <v>30</v>
      </c>
      <c r="AC12" s="60"/>
      <c r="AD12" s="60"/>
      <c r="AE12" s="60"/>
      <c r="AF12" s="60"/>
      <c r="AG12" s="60"/>
      <c r="AH12" s="60"/>
      <c r="AI12" s="60"/>
      <c r="AJ12" s="60"/>
      <c r="AK12" s="60"/>
      <c r="AL12" s="60"/>
      <c r="AM12" s="60"/>
      <c r="AN12" s="60"/>
      <c r="AO12" s="60"/>
      <c r="AP12" s="60"/>
      <c r="AQ12" s="60"/>
      <c r="AR12" s="60"/>
      <c r="AS12" s="60"/>
      <c r="AT12" s="60"/>
      <c r="AU12" s="60"/>
      <c r="AV12" s="60"/>
      <c r="AW12" s="60"/>
      <c r="AX12" s="60"/>
      <c r="AY12" s="60"/>
      <c r="AZ12" s="60"/>
      <c r="BA12" s="60"/>
      <c r="BB12" s="60"/>
      <c r="BC12" s="60"/>
      <c r="BD12" s="60"/>
      <c r="BE12" s="60"/>
      <c r="BF12" s="60"/>
      <c r="BG12" s="60"/>
      <c r="BH12" s="60"/>
      <c r="BI12" s="60"/>
      <c r="BJ12" s="60"/>
      <c r="BK12" s="60"/>
      <c r="BL12" s="60"/>
      <c r="BM12" s="60"/>
      <c r="BN12" s="60"/>
      <c r="BO12" s="60"/>
      <c r="BP12" s="60"/>
      <c r="BQ12" s="60"/>
      <c r="BR12" s="60"/>
      <c r="BS12" s="60"/>
      <c r="BT12" s="60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60" t="s">
        <v>31</v>
      </c>
      <c r="Z14" s="60"/>
      <c r="AA14" s="60"/>
      <c r="AB14" s="60"/>
      <c r="AC14" s="60"/>
      <c r="AD14" s="60"/>
      <c r="AE14" s="60"/>
      <c r="AF14" s="60"/>
      <c r="AG14" s="60"/>
      <c r="AH14" s="60"/>
      <c r="AI14" s="60"/>
      <c r="AJ14" s="60"/>
      <c r="AK14" s="60"/>
      <c r="AL14" s="60"/>
      <c r="AM14" s="60"/>
      <c r="AN14" s="60"/>
      <c r="AO14" s="60"/>
      <c r="AP14" s="60"/>
      <c r="AQ14" s="60"/>
      <c r="AR14" s="60"/>
      <c r="AS14" s="60"/>
      <c r="AT14" s="60"/>
      <c r="AU14" s="60"/>
      <c r="AV14" s="60"/>
      <c r="AW14" s="60"/>
      <c r="AX14" s="60"/>
      <c r="AY14" s="60"/>
      <c r="AZ14" s="60"/>
      <c r="BA14" s="60"/>
      <c r="BB14" s="60"/>
      <c r="BC14" s="60"/>
      <c r="BD14" s="60"/>
      <c r="BE14" s="60"/>
      <c r="BF14" s="60"/>
      <c r="BG14" s="60"/>
      <c r="BH14" s="60"/>
      <c r="BI14" s="60"/>
      <c r="BJ14" s="60"/>
      <c r="BK14" s="60"/>
      <c r="BL14" s="60"/>
      <c r="BM14" s="60"/>
      <c r="BN14" s="60"/>
      <c r="BO14" s="60"/>
      <c r="BP14" s="60"/>
      <c r="BQ14" s="60"/>
      <c r="BR14" s="60"/>
      <c r="BS14" s="60"/>
      <c r="BT14" s="60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48" t="s">
        <v>64</v>
      </c>
      <c r="U16" s="48"/>
      <c r="V16" s="48"/>
      <c r="W16" s="48"/>
      <c r="X16" s="48"/>
      <c r="Y16" s="48"/>
      <c r="Z16" s="48"/>
      <c r="AA16" s="48"/>
      <c r="AB16" s="48"/>
      <c r="AC16" s="48"/>
      <c r="AD16" s="48"/>
      <c r="AE16" s="48"/>
      <c r="AF16" s="48"/>
      <c r="AG16" s="48"/>
      <c r="AH16" s="48"/>
      <c r="AI16" s="48"/>
      <c r="AJ16" s="48"/>
      <c r="AK16" s="48"/>
      <c r="AL16" s="48"/>
      <c r="AM16" s="48"/>
      <c r="AN16" s="48"/>
      <c r="AO16" s="48"/>
      <c r="AP16" s="48"/>
      <c r="AQ16" s="48"/>
      <c r="AR16" s="48"/>
      <c r="AS16" s="48"/>
      <c r="AT16" s="48"/>
      <c r="AU16" s="48"/>
      <c r="AV16" s="48"/>
      <c r="AW16" s="48"/>
      <c r="AX16" s="48"/>
      <c r="AY16" s="48"/>
      <c r="AZ16" s="48"/>
      <c r="BA16" s="48"/>
      <c r="BB16" s="48"/>
      <c r="BC16" s="48"/>
      <c r="BD16" s="48"/>
      <c r="BE16" s="48"/>
      <c r="BF16" s="48"/>
      <c r="BG16" s="48"/>
      <c r="BH16" s="48"/>
      <c r="BI16" s="48"/>
      <c r="BJ16" s="48"/>
      <c r="BK16" s="48"/>
      <c r="BL16" s="48"/>
      <c r="BM16" s="48"/>
      <c r="BN16" s="48"/>
      <c r="BO16" s="48"/>
      <c r="BP16" s="48"/>
      <c r="BQ16" s="48"/>
      <c r="BR16" s="48"/>
      <c r="BS16" s="48"/>
      <c r="BT16" s="48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49"/>
      <c r="B18" s="50"/>
      <c r="C18" s="50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1"/>
      <c r="R18" s="26"/>
      <c r="S18" s="27"/>
      <c r="T18" s="27"/>
      <c r="U18" s="27"/>
      <c r="V18" s="27"/>
      <c r="W18" s="27"/>
      <c r="X18" s="27"/>
      <c r="Y18" s="27"/>
      <c r="Z18" s="27"/>
      <c r="AA18" s="27"/>
      <c r="AB18" s="27"/>
      <c r="AC18" s="27"/>
      <c r="AD18" s="27"/>
      <c r="AE18" s="27"/>
      <c r="AF18" s="27"/>
      <c r="AG18" s="27"/>
      <c r="AH18" s="27"/>
      <c r="AI18" s="28"/>
      <c r="AJ18" s="26" t="s">
        <v>15</v>
      </c>
      <c r="AK18" s="27"/>
      <c r="AL18" s="27"/>
      <c r="AM18" s="27"/>
      <c r="AN18" s="27"/>
      <c r="AO18" s="27"/>
      <c r="AP18" s="27"/>
      <c r="AQ18" s="27"/>
      <c r="AR18" s="27"/>
      <c r="AS18" s="27"/>
      <c r="AT18" s="27"/>
      <c r="AU18" s="27"/>
      <c r="AV18" s="27"/>
      <c r="AW18" s="27"/>
      <c r="AX18" s="27"/>
      <c r="AY18" s="27"/>
      <c r="AZ18" s="27"/>
      <c r="BA18" s="28"/>
      <c r="BB18" s="35" t="s">
        <v>20</v>
      </c>
      <c r="BC18" s="36"/>
      <c r="BD18" s="36"/>
      <c r="BE18" s="36"/>
      <c r="BF18" s="36"/>
      <c r="BG18" s="36"/>
      <c r="BH18" s="36"/>
      <c r="BI18" s="36"/>
      <c r="BJ18" s="36"/>
      <c r="BK18" s="36"/>
      <c r="BL18" s="36"/>
      <c r="BM18" s="36"/>
      <c r="BN18" s="36"/>
      <c r="BO18" s="36"/>
      <c r="BP18" s="36"/>
      <c r="BQ18" s="36"/>
      <c r="BR18" s="36"/>
      <c r="BS18" s="36"/>
      <c r="BT18" s="36"/>
      <c r="BU18" s="36"/>
      <c r="BV18" s="36"/>
      <c r="BW18" s="36"/>
      <c r="BX18" s="36"/>
      <c r="BY18" s="36"/>
      <c r="BZ18" s="36"/>
      <c r="CA18" s="36"/>
      <c r="CB18" s="36"/>
      <c r="CC18" s="36"/>
      <c r="CD18" s="36"/>
      <c r="CE18" s="36"/>
      <c r="CF18" s="36"/>
      <c r="CG18" s="37"/>
      <c r="CH18" s="26" t="s">
        <v>21</v>
      </c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27"/>
      <c r="CW18" s="27"/>
      <c r="CX18" s="27"/>
      <c r="CY18" s="27"/>
      <c r="CZ18" s="27"/>
      <c r="DA18" s="27"/>
      <c r="DB18" s="28"/>
      <c r="DC18" s="26" t="s">
        <v>22</v>
      </c>
      <c r="DD18" s="27"/>
      <c r="DE18" s="27"/>
      <c r="DF18" s="27"/>
      <c r="DG18" s="27"/>
      <c r="DH18" s="27"/>
      <c r="DI18" s="27"/>
      <c r="DJ18" s="27"/>
      <c r="DK18" s="27"/>
      <c r="DL18" s="27"/>
      <c r="DM18" s="27"/>
      <c r="DN18" s="27"/>
      <c r="DO18" s="27"/>
      <c r="DP18" s="27"/>
      <c r="DQ18" s="27"/>
      <c r="DR18" s="27"/>
      <c r="DS18" s="27"/>
      <c r="DT18" s="28"/>
      <c r="DU18" s="35" t="s">
        <v>23</v>
      </c>
      <c r="DV18" s="36"/>
      <c r="DW18" s="36"/>
      <c r="DX18" s="36"/>
      <c r="DY18" s="36"/>
      <c r="DZ18" s="36"/>
      <c r="EA18" s="36"/>
      <c r="EB18" s="36"/>
      <c r="EC18" s="36"/>
      <c r="ED18" s="36"/>
      <c r="EE18" s="36"/>
      <c r="EF18" s="36"/>
      <c r="EG18" s="36"/>
      <c r="EH18" s="36"/>
      <c r="EI18" s="36"/>
      <c r="EJ18" s="36"/>
      <c r="EK18" s="36"/>
      <c r="EL18" s="36"/>
      <c r="EM18" s="36"/>
      <c r="EN18" s="37"/>
      <c r="EO18" s="26" t="s">
        <v>24</v>
      </c>
      <c r="EP18" s="27"/>
      <c r="EQ18" s="27"/>
      <c r="ER18" s="27"/>
      <c r="ES18" s="27"/>
      <c r="ET18" s="27"/>
      <c r="EU18" s="27"/>
      <c r="EV18" s="27"/>
      <c r="EW18" s="27"/>
      <c r="EX18" s="27"/>
      <c r="EY18" s="27"/>
      <c r="EZ18" s="27"/>
      <c r="FA18" s="27"/>
      <c r="FB18" s="27"/>
      <c r="FC18" s="27"/>
      <c r="FD18" s="27"/>
      <c r="FE18" s="28"/>
    </row>
    <row r="19" spans="1:161" s="9" customFormat="1" ht="15" customHeight="1" x14ac:dyDescent="0.2">
      <c r="A19" s="52"/>
      <c r="B19" s="53"/>
      <c r="C19" s="53"/>
      <c r="D19" s="53"/>
      <c r="E19" s="53"/>
      <c r="F19" s="53"/>
      <c r="G19" s="53"/>
      <c r="H19" s="53"/>
      <c r="I19" s="53"/>
      <c r="J19" s="53"/>
      <c r="K19" s="53"/>
      <c r="L19" s="53"/>
      <c r="M19" s="53"/>
      <c r="N19" s="53"/>
      <c r="O19" s="53"/>
      <c r="P19" s="53"/>
      <c r="Q19" s="54"/>
      <c r="R19" s="29"/>
      <c r="S19" s="30"/>
      <c r="T19" s="30"/>
      <c r="U19" s="30"/>
      <c r="V19" s="30"/>
      <c r="W19" s="30"/>
      <c r="X19" s="30"/>
      <c r="Y19" s="30"/>
      <c r="Z19" s="30"/>
      <c r="AA19" s="30"/>
      <c r="AB19" s="30"/>
      <c r="AC19" s="30"/>
      <c r="AD19" s="30"/>
      <c r="AE19" s="30"/>
      <c r="AF19" s="30"/>
      <c r="AG19" s="30"/>
      <c r="AH19" s="30"/>
      <c r="AI19" s="31"/>
      <c r="AJ19" s="29"/>
      <c r="AK19" s="30"/>
      <c r="AL19" s="30"/>
      <c r="AM19" s="30"/>
      <c r="AN19" s="30"/>
      <c r="AO19" s="30"/>
      <c r="AP19" s="30"/>
      <c r="AQ19" s="30"/>
      <c r="AR19" s="30"/>
      <c r="AS19" s="30"/>
      <c r="AT19" s="30"/>
      <c r="AU19" s="30"/>
      <c r="AV19" s="30"/>
      <c r="AW19" s="30"/>
      <c r="AX19" s="30"/>
      <c r="AY19" s="30"/>
      <c r="AZ19" s="30"/>
      <c r="BA19" s="31"/>
      <c r="BB19" s="38" t="s">
        <v>16</v>
      </c>
      <c r="BC19" s="39"/>
      <c r="BD19" s="39"/>
      <c r="BE19" s="39"/>
      <c r="BF19" s="39"/>
      <c r="BG19" s="39"/>
      <c r="BH19" s="39"/>
      <c r="BI19" s="39"/>
      <c r="BJ19" s="39"/>
      <c r="BK19" s="39"/>
      <c r="BL19" s="39"/>
      <c r="BM19" s="39"/>
      <c r="BN19" s="39"/>
      <c r="BO19" s="39"/>
      <c r="BP19" s="39"/>
      <c r="BQ19" s="40"/>
      <c r="BR19" s="38" t="s">
        <v>17</v>
      </c>
      <c r="BS19" s="39"/>
      <c r="BT19" s="39"/>
      <c r="BU19" s="39"/>
      <c r="BV19" s="39"/>
      <c r="BW19" s="39"/>
      <c r="BX19" s="39"/>
      <c r="BY19" s="39"/>
      <c r="BZ19" s="39"/>
      <c r="CA19" s="39"/>
      <c r="CB19" s="39"/>
      <c r="CC19" s="39"/>
      <c r="CD19" s="39"/>
      <c r="CE19" s="39"/>
      <c r="CF19" s="39"/>
      <c r="CG19" s="40"/>
      <c r="CH19" s="29"/>
      <c r="CI19" s="30"/>
      <c r="CJ19" s="30"/>
      <c r="CK19" s="30"/>
      <c r="CL19" s="30"/>
      <c r="CM19" s="30"/>
      <c r="CN19" s="30"/>
      <c r="CO19" s="30"/>
      <c r="CP19" s="30"/>
      <c r="CQ19" s="30"/>
      <c r="CR19" s="30"/>
      <c r="CS19" s="30"/>
      <c r="CT19" s="30"/>
      <c r="CU19" s="30"/>
      <c r="CV19" s="30"/>
      <c r="CW19" s="30"/>
      <c r="CX19" s="30"/>
      <c r="CY19" s="30"/>
      <c r="CZ19" s="30"/>
      <c r="DA19" s="30"/>
      <c r="DB19" s="31"/>
      <c r="DC19" s="29"/>
      <c r="DD19" s="30"/>
      <c r="DE19" s="30"/>
      <c r="DF19" s="30"/>
      <c r="DG19" s="30"/>
      <c r="DH19" s="30"/>
      <c r="DI19" s="30"/>
      <c r="DJ19" s="30"/>
      <c r="DK19" s="30"/>
      <c r="DL19" s="30"/>
      <c r="DM19" s="30"/>
      <c r="DN19" s="30"/>
      <c r="DO19" s="30"/>
      <c r="DP19" s="30"/>
      <c r="DQ19" s="30"/>
      <c r="DR19" s="30"/>
      <c r="DS19" s="30"/>
      <c r="DT19" s="31"/>
      <c r="DU19" s="41" t="s">
        <v>18</v>
      </c>
      <c r="DV19" s="42"/>
      <c r="DW19" s="42"/>
      <c r="DX19" s="42"/>
      <c r="DY19" s="42"/>
      <c r="DZ19" s="42"/>
      <c r="EA19" s="42"/>
      <c r="EB19" s="42"/>
      <c r="EC19" s="42"/>
      <c r="ED19" s="43"/>
      <c r="EE19" s="41" t="s">
        <v>19</v>
      </c>
      <c r="EF19" s="42"/>
      <c r="EG19" s="42"/>
      <c r="EH19" s="42"/>
      <c r="EI19" s="42"/>
      <c r="EJ19" s="42"/>
      <c r="EK19" s="42"/>
      <c r="EL19" s="42"/>
      <c r="EM19" s="42"/>
      <c r="EN19" s="43"/>
      <c r="EO19" s="29"/>
      <c r="EP19" s="30"/>
      <c r="EQ19" s="30"/>
      <c r="ER19" s="30"/>
      <c r="ES19" s="30"/>
      <c r="ET19" s="30"/>
      <c r="EU19" s="30"/>
      <c r="EV19" s="30"/>
      <c r="EW19" s="30"/>
      <c r="EX19" s="30"/>
      <c r="EY19" s="30"/>
      <c r="EZ19" s="30"/>
      <c r="FA19" s="30"/>
      <c r="FB19" s="30"/>
      <c r="FC19" s="30"/>
      <c r="FD19" s="30"/>
      <c r="FE19" s="31"/>
    </row>
    <row r="20" spans="1:161" s="9" customFormat="1" ht="15" customHeight="1" x14ac:dyDescent="0.2">
      <c r="A20" s="55"/>
      <c r="B20" s="56"/>
      <c r="C20" s="56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7"/>
      <c r="R20" s="32"/>
      <c r="S20" s="33"/>
      <c r="T20" s="33"/>
      <c r="U20" s="33"/>
      <c r="V20" s="33"/>
      <c r="W20" s="33"/>
      <c r="X20" s="33"/>
      <c r="Y20" s="33"/>
      <c r="Z20" s="33"/>
      <c r="AA20" s="33"/>
      <c r="AB20" s="33"/>
      <c r="AC20" s="33"/>
      <c r="AD20" s="33"/>
      <c r="AE20" s="33"/>
      <c r="AF20" s="33"/>
      <c r="AG20" s="33"/>
      <c r="AH20" s="33"/>
      <c r="AI20" s="34"/>
      <c r="AJ20" s="32"/>
      <c r="AK20" s="33"/>
      <c r="AL20" s="33"/>
      <c r="AM20" s="33"/>
      <c r="AN20" s="33"/>
      <c r="AO20" s="33"/>
      <c r="AP20" s="33"/>
      <c r="AQ20" s="33"/>
      <c r="AR20" s="33"/>
      <c r="AS20" s="33"/>
      <c r="AT20" s="33"/>
      <c r="AU20" s="33"/>
      <c r="AV20" s="33"/>
      <c r="AW20" s="33"/>
      <c r="AX20" s="33"/>
      <c r="AY20" s="33"/>
      <c r="AZ20" s="33"/>
      <c r="BA20" s="34"/>
      <c r="BB20" s="47" t="s">
        <v>18</v>
      </c>
      <c r="BC20" s="47"/>
      <c r="BD20" s="47"/>
      <c r="BE20" s="47"/>
      <c r="BF20" s="47"/>
      <c r="BG20" s="47"/>
      <c r="BH20" s="47"/>
      <c r="BI20" s="47"/>
      <c r="BJ20" s="47" t="s">
        <v>19</v>
      </c>
      <c r="BK20" s="47"/>
      <c r="BL20" s="47"/>
      <c r="BM20" s="47"/>
      <c r="BN20" s="47"/>
      <c r="BO20" s="47"/>
      <c r="BP20" s="47"/>
      <c r="BQ20" s="47"/>
      <c r="BR20" s="47" t="s">
        <v>18</v>
      </c>
      <c r="BS20" s="47"/>
      <c r="BT20" s="47"/>
      <c r="BU20" s="47"/>
      <c r="BV20" s="47"/>
      <c r="BW20" s="47"/>
      <c r="BX20" s="47"/>
      <c r="BY20" s="47"/>
      <c r="BZ20" s="47" t="s">
        <v>19</v>
      </c>
      <c r="CA20" s="47"/>
      <c r="CB20" s="47"/>
      <c r="CC20" s="47"/>
      <c r="CD20" s="47"/>
      <c r="CE20" s="47"/>
      <c r="CF20" s="47"/>
      <c r="CG20" s="47"/>
      <c r="CH20" s="32"/>
      <c r="CI20" s="33"/>
      <c r="CJ20" s="33"/>
      <c r="CK20" s="33"/>
      <c r="CL20" s="33"/>
      <c r="CM20" s="33"/>
      <c r="CN20" s="33"/>
      <c r="CO20" s="33"/>
      <c r="CP20" s="33"/>
      <c r="CQ20" s="33"/>
      <c r="CR20" s="33"/>
      <c r="CS20" s="33"/>
      <c r="CT20" s="33"/>
      <c r="CU20" s="33"/>
      <c r="CV20" s="33"/>
      <c r="CW20" s="33"/>
      <c r="CX20" s="33"/>
      <c r="CY20" s="33"/>
      <c r="CZ20" s="33"/>
      <c r="DA20" s="33"/>
      <c r="DB20" s="34"/>
      <c r="DC20" s="32"/>
      <c r="DD20" s="33"/>
      <c r="DE20" s="33"/>
      <c r="DF20" s="33"/>
      <c r="DG20" s="33"/>
      <c r="DH20" s="33"/>
      <c r="DI20" s="33"/>
      <c r="DJ20" s="33"/>
      <c r="DK20" s="33"/>
      <c r="DL20" s="33"/>
      <c r="DM20" s="33"/>
      <c r="DN20" s="33"/>
      <c r="DO20" s="33"/>
      <c r="DP20" s="33"/>
      <c r="DQ20" s="33"/>
      <c r="DR20" s="33"/>
      <c r="DS20" s="33"/>
      <c r="DT20" s="34"/>
      <c r="DU20" s="44"/>
      <c r="DV20" s="45"/>
      <c r="DW20" s="45"/>
      <c r="DX20" s="45"/>
      <c r="DY20" s="45"/>
      <c r="DZ20" s="45"/>
      <c r="EA20" s="45"/>
      <c r="EB20" s="45"/>
      <c r="EC20" s="45"/>
      <c r="ED20" s="46"/>
      <c r="EE20" s="44"/>
      <c r="EF20" s="45"/>
      <c r="EG20" s="45"/>
      <c r="EH20" s="45"/>
      <c r="EI20" s="45"/>
      <c r="EJ20" s="45"/>
      <c r="EK20" s="45"/>
      <c r="EL20" s="45"/>
      <c r="EM20" s="45"/>
      <c r="EN20" s="46"/>
      <c r="EO20" s="32"/>
      <c r="EP20" s="33"/>
      <c r="EQ20" s="33"/>
      <c r="ER20" s="33"/>
      <c r="ES20" s="33"/>
      <c r="ET20" s="33"/>
      <c r="EU20" s="33"/>
      <c r="EV20" s="33"/>
      <c r="EW20" s="33"/>
      <c r="EX20" s="33"/>
      <c r="EY20" s="33"/>
      <c r="EZ20" s="33"/>
      <c r="FA20" s="33"/>
      <c r="FB20" s="33"/>
      <c r="FC20" s="33"/>
      <c r="FD20" s="33"/>
      <c r="FE20" s="34"/>
    </row>
    <row r="21" spans="1:161" s="9" customFormat="1" ht="14.25" customHeight="1" x14ac:dyDescent="0.2">
      <c r="A21" s="23">
        <v>1</v>
      </c>
      <c r="B21" s="24"/>
      <c r="C21" s="24"/>
      <c r="D21" s="24"/>
      <c r="E21" s="24"/>
      <c r="F21" s="24"/>
      <c r="G21" s="24"/>
      <c r="H21" s="24"/>
      <c r="I21" s="24"/>
      <c r="J21" s="24"/>
      <c r="K21" s="24"/>
      <c r="L21" s="24"/>
      <c r="M21" s="24"/>
      <c r="N21" s="24"/>
      <c r="O21" s="24"/>
      <c r="P21" s="24"/>
      <c r="Q21" s="25"/>
      <c r="R21" s="23">
        <v>2</v>
      </c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5"/>
      <c r="AJ21" s="16">
        <v>3</v>
      </c>
      <c r="AK21" s="16"/>
      <c r="AL21" s="16"/>
      <c r="AM21" s="16"/>
      <c r="AN21" s="16"/>
      <c r="AO21" s="16"/>
      <c r="AP21" s="16"/>
      <c r="AQ21" s="16"/>
      <c r="AR21" s="16"/>
      <c r="AS21" s="16"/>
      <c r="AT21" s="16"/>
      <c r="AU21" s="16"/>
      <c r="AV21" s="16"/>
      <c r="AW21" s="16"/>
      <c r="AX21" s="16"/>
      <c r="AY21" s="16"/>
      <c r="AZ21" s="16"/>
      <c r="BA21" s="16"/>
      <c r="BB21" s="16">
        <v>4</v>
      </c>
      <c r="BC21" s="16"/>
      <c r="BD21" s="16"/>
      <c r="BE21" s="16"/>
      <c r="BF21" s="16"/>
      <c r="BG21" s="16"/>
      <c r="BH21" s="16"/>
      <c r="BI21" s="16"/>
      <c r="BJ21" s="16">
        <v>5</v>
      </c>
      <c r="BK21" s="16"/>
      <c r="BL21" s="16"/>
      <c r="BM21" s="16"/>
      <c r="BN21" s="16"/>
      <c r="BO21" s="16"/>
      <c r="BP21" s="16"/>
      <c r="BQ21" s="16"/>
      <c r="BR21" s="16">
        <v>6</v>
      </c>
      <c r="BS21" s="16"/>
      <c r="BT21" s="16"/>
      <c r="BU21" s="16"/>
      <c r="BV21" s="16"/>
      <c r="BW21" s="16"/>
      <c r="BX21" s="16"/>
      <c r="BY21" s="16"/>
      <c r="BZ21" s="16">
        <v>7</v>
      </c>
      <c r="CA21" s="16"/>
      <c r="CB21" s="16"/>
      <c r="CC21" s="16"/>
      <c r="CD21" s="16"/>
      <c r="CE21" s="16"/>
      <c r="CF21" s="16"/>
      <c r="CG21" s="16"/>
      <c r="CH21" s="16">
        <v>8</v>
      </c>
      <c r="CI21" s="16"/>
      <c r="CJ21" s="16"/>
      <c r="CK21" s="16"/>
      <c r="CL21" s="16"/>
      <c r="CM21" s="16"/>
      <c r="CN21" s="16"/>
      <c r="CO21" s="16"/>
      <c r="CP21" s="16"/>
      <c r="CQ21" s="16"/>
      <c r="CR21" s="16"/>
      <c r="CS21" s="16"/>
      <c r="CT21" s="16"/>
      <c r="CU21" s="16"/>
      <c r="CV21" s="16"/>
      <c r="CW21" s="16"/>
      <c r="CX21" s="16"/>
      <c r="CY21" s="16"/>
      <c r="CZ21" s="16"/>
      <c r="DA21" s="16"/>
      <c r="DB21" s="16"/>
      <c r="DC21" s="16">
        <v>9</v>
      </c>
      <c r="DD21" s="16"/>
      <c r="DE21" s="16"/>
      <c r="DF21" s="16"/>
      <c r="DG21" s="16"/>
      <c r="DH21" s="16"/>
      <c r="DI21" s="16"/>
      <c r="DJ21" s="16"/>
      <c r="DK21" s="16"/>
      <c r="DL21" s="16"/>
      <c r="DM21" s="16"/>
      <c r="DN21" s="16"/>
      <c r="DO21" s="16"/>
      <c r="DP21" s="16"/>
      <c r="DQ21" s="16"/>
      <c r="DR21" s="16"/>
      <c r="DS21" s="16"/>
      <c r="DT21" s="16"/>
      <c r="DU21" s="16">
        <v>10</v>
      </c>
      <c r="DV21" s="16"/>
      <c r="DW21" s="16"/>
      <c r="DX21" s="16"/>
      <c r="DY21" s="16"/>
      <c r="DZ21" s="16"/>
      <c r="EA21" s="16"/>
      <c r="EB21" s="16"/>
      <c r="EC21" s="16"/>
      <c r="ED21" s="16"/>
      <c r="EE21" s="16">
        <v>11</v>
      </c>
      <c r="EF21" s="16"/>
      <c r="EG21" s="16"/>
      <c r="EH21" s="16"/>
      <c r="EI21" s="16"/>
      <c r="EJ21" s="16"/>
      <c r="EK21" s="16"/>
      <c r="EL21" s="16"/>
      <c r="EM21" s="16"/>
      <c r="EN21" s="16"/>
      <c r="EO21" s="16">
        <v>12</v>
      </c>
      <c r="EP21" s="16"/>
      <c r="EQ21" s="16"/>
      <c r="ER21" s="16"/>
      <c r="ES21" s="16"/>
      <c r="ET21" s="16"/>
      <c r="EU21" s="16"/>
      <c r="EV21" s="16"/>
      <c r="EW21" s="16"/>
      <c r="EX21" s="16"/>
      <c r="EY21" s="16"/>
      <c r="EZ21" s="16"/>
      <c r="FA21" s="16"/>
      <c r="FB21" s="16"/>
      <c r="FC21" s="16"/>
      <c r="FD21" s="16"/>
      <c r="FE21" s="16"/>
    </row>
    <row r="22" spans="1:161" s="9" customFormat="1" ht="13.5" customHeight="1" x14ac:dyDescent="0.2">
      <c r="A22" s="10"/>
      <c r="B22" s="17" t="s">
        <v>11</v>
      </c>
      <c r="C22" s="17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  <c r="O22" s="17"/>
      <c r="P22" s="17"/>
      <c r="Q22" s="18"/>
      <c r="R22" s="10"/>
      <c r="S22" s="19" t="s">
        <v>12</v>
      </c>
      <c r="T22" s="19"/>
      <c r="U22" s="19"/>
      <c r="V22" s="19"/>
      <c r="W22" s="19"/>
      <c r="X22" s="19"/>
      <c r="Y22" s="19"/>
      <c r="Z22" s="19"/>
      <c r="AA22" s="19"/>
      <c r="AB22" s="19"/>
      <c r="AC22" s="19"/>
      <c r="AD22" s="19"/>
      <c r="AE22" s="19"/>
      <c r="AF22" s="19"/>
      <c r="AG22" s="19"/>
      <c r="AH22" s="19"/>
      <c r="AI22" s="20"/>
      <c r="AJ22" s="61">
        <v>1.5</v>
      </c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16"/>
      <c r="BC22" s="16"/>
      <c r="BD22" s="16"/>
      <c r="BE22" s="16"/>
      <c r="BF22" s="16"/>
      <c r="BG22" s="16"/>
      <c r="BH22" s="16"/>
      <c r="BI22" s="16"/>
      <c r="BJ22" s="16"/>
      <c r="BK22" s="16"/>
      <c r="BL22" s="16"/>
      <c r="BM22" s="16"/>
      <c r="BN22" s="16"/>
      <c r="BO22" s="16"/>
      <c r="BP22" s="16"/>
      <c r="BQ22" s="16"/>
      <c r="BR22" s="61">
        <v>13.3</v>
      </c>
      <c r="BS22" s="61"/>
      <c r="BT22" s="61"/>
      <c r="BU22" s="61"/>
      <c r="BV22" s="61"/>
      <c r="BW22" s="61"/>
      <c r="BX22" s="61"/>
      <c r="BY22" s="61"/>
      <c r="BZ22" s="61">
        <v>13.3</v>
      </c>
      <c r="CA22" s="61"/>
      <c r="CB22" s="61"/>
      <c r="CC22" s="61"/>
      <c r="CD22" s="61"/>
      <c r="CE22" s="61"/>
      <c r="CF22" s="61"/>
      <c r="CG22" s="61"/>
      <c r="CH22" s="61">
        <v>1.5</v>
      </c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>
        <v>13.3</v>
      </c>
      <c r="DD22" s="61"/>
      <c r="DE22" s="61"/>
      <c r="DF22" s="61"/>
      <c r="DG22" s="61"/>
      <c r="DH22" s="61"/>
      <c r="DI22" s="61"/>
      <c r="DJ22" s="61"/>
      <c r="DK22" s="61"/>
      <c r="DL22" s="61"/>
      <c r="DM22" s="61"/>
      <c r="DN22" s="61"/>
      <c r="DO22" s="61"/>
      <c r="DP22" s="61"/>
      <c r="DQ22" s="61"/>
      <c r="DR22" s="61"/>
      <c r="DS22" s="61"/>
      <c r="DT22" s="61"/>
      <c r="DU22" s="16">
        <v>3</v>
      </c>
      <c r="DV22" s="16"/>
      <c r="DW22" s="16"/>
      <c r="DX22" s="16"/>
      <c r="DY22" s="16"/>
      <c r="DZ22" s="16"/>
      <c r="EA22" s="16"/>
      <c r="EB22" s="16"/>
      <c r="EC22" s="16"/>
      <c r="ED22" s="16"/>
      <c r="EE22" s="61">
        <f>1174/744</f>
        <v>1.5779569892473118</v>
      </c>
      <c r="EF22" s="61"/>
      <c r="EG22" s="61"/>
      <c r="EH22" s="61"/>
      <c r="EI22" s="61"/>
      <c r="EJ22" s="61"/>
      <c r="EK22" s="61"/>
      <c r="EL22" s="61"/>
      <c r="EM22" s="61"/>
      <c r="EN22" s="61"/>
      <c r="EO22" s="61">
        <f>AJ22+EE22</f>
        <v>3.077956989247312</v>
      </c>
      <c r="EP22" s="16"/>
      <c r="EQ22" s="16"/>
      <c r="ER22" s="16"/>
      <c r="ES22" s="16"/>
      <c r="ET22" s="16"/>
      <c r="EU22" s="16"/>
      <c r="EV22" s="16"/>
      <c r="EW22" s="16"/>
      <c r="EX22" s="16"/>
      <c r="EY22" s="16"/>
      <c r="EZ22" s="16"/>
      <c r="FA22" s="16"/>
      <c r="FB22" s="16"/>
      <c r="FC22" s="16"/>
      <c r="FD22" s="16"/>
      <c r="FE22" s="16"/>
    </row>
    <row r="23" spans="1:161" s="9" customFormat="1" ht="39.75" customHeight="1" x14ac:dyDescent="0.2">
      <c r="A23" s="10"/>
      <c r="B23" s="17" t="s">
        <v>33</v>
      </c>
      <c r="C23" s="17"/>
      <c r="D23" s="17"/>
      <c r="E23" s="17"/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8"/>
      <c r="R23" s="10"/>
      <c r="S23" s="19" t="s">
        <v>13</v>
      </c>
      <c r="T23" s="19"/>
      <c r="U23" s="19"/>
      <c r="V23" s="19"/>
      <c r="W23" s="19"/>
      <c r="X23" s="19"/>
      <c r="Y23" s="19"/>
      <c r="Z23" s="19"/>
      <c r="AA23" s="19"/>
      <c r="AB23" s="19"/>
      <c r="AC23" s="19"/>
      <c r="AD23" s="19"/>
      <c r="AE23" s="19"/>
      <c r="AF23" s="19"/>
      <c r="AG23" s="19"/>
      <c r="AH23" s="19"/>
      <c r="AI23" s="20"/>
      <c r="AJ23" s="61">
        <f>553/744</f>
        <v>0.74327956989247312</v>
      </c>
      <c r="AK23" s="61"/>
      <c r="AL23" s="61"/>
      <c r="AM23" s="61"/>
      <c r="AN23" s="61"/>
      <c r="AO23" s="61"/>
      <c r="AP23" s="61"/>
      <c r="AQ23" s="61"/>
      <c r="AR23" s="61"/>
      <c r="AS23" s="61"/>
      <c r="AT23" s="61"/>
      <c r="AU23" s="61"/>
      <c r="AV23" s="61"/>
      <c r="AW23" s="61"/>
      <c r="AX23" s="61"/>
      <c r="AY23" s="61"/>
      <c r="AZ23" s="61"/>
      <c r="BA23" s="61"/>
      <c r="BB23" s="16"/>
      <c r="BC23" s="16"/>
      <c r="BD23" s="16"/>
      <c r="BE23" s="16"/>
      <c r="BF23" s="16"/>
      <c r="BG23" s="16"/>
      <c r="BH23" s="16"/>
      <c r="BI23" s="16"/>
      <c r="BJ23" s="16"/>
      <c r="BK23" s="16"/>
      <c r="BL23" s="16"/>
      <c r="BM23" s="16"/>
      <c r="BN23" s="16"/>
      <c r="BO23" s="16"/>
      <c r="BP23" s="16"/>
      <c r="BQ23" s="16"/>
      <c r="BR23" s="16"/>
      <c r="BS23" s="16"/>
      <c r="BT23" s="16"/>
      <c r="BU23" s="16"/>
      <c r="BV23" s="16"/>
      <c r="BW23" s="16"/>
      <c r="BX23" s="16"/>
      <c r="BY23" s="16"/>
      <c r="BZ23" s="16"/>
      <c r="CA23" s="16"/>
      <c r="CB23" s="16"/>
      <c r="CC23" s="16"/>
      <c r="CD23" s="16"/>
      <c r="CE23" s="16"/>
      <c r="CF23" s="16"/>
      <c r="CG23" s="16"/>
      <c r="CH23" s="16"/>
      <c r="CI23" s="16"/>
      <c r="CJ23" s="16"/>
      <c r="CK23" s="16"/>
      <c r="CL23" s="16"/>
      <c r="CM23" s="16"/>
      <c r="CN23" s="16"/>
      <c r="CO23" s="16"/>
      <c r="CP23" s="16"/>
      <c r="CQ23" s="16"/>
      <c r="CR23" s="16"/>
      <c r="CS23" s="16"/>
      <c r="CT23" s="16"/>
      <c r="CU23" s="16"/>
      <c r="CV23" s="16"/>
      <c r="CW23" s="16"/>
      <c r="CX23" s="16"/>
      <c r="CY23" s="16"/>
      <c r="CZ23" s="16"/>
      <c r="DA23" s="16"/>
      <c r="DB23" s="16"/>
      <c r="DC23" s="16"/>
      <c r="DD23" s="16"/>
      <c r="DE23" s="16"/>
      <c r="DF23" s="16"/>
      <c r="DG23" s="16"/>
      <c r="DH23" s="16"/>
      <c r="DI23" s="16"/>
      <c r="DJ23" s="16"/>
      <c r="DK23" s="16"/>
      <c r="DL23" s="16"/>
      <c r="DM23" s="16"/>
      <c r="DN23" s="16"/>
      <c r="DO23" s="16"/>
      <c r="DP23" s="16"/>
      <c r="DQ23" s="16"/>
      <c r="DR23" s="16"/>
      <c r="DS23" s="16"/>
      <c r="DT23" s="16"/>
      <c r="DU23" s="61">
        <v>0.5</v>
      </c>
      <c r="DV23" s="61"/>
      <c r="DW23" s="61"/>
      <c r="DX23" s="61"/>
      <c r="DY23" s="61"/>
      <c r="DZ23" s="61"/>
      <c r="EA23" s="61"/>
      <c r="EB23" s="61"/>
      <c r="EC23" s="61"/>
      <c r="ED23" s="61"/>
      <c r="EE23" s="61">
        <f>379/744</f>
        <v>0.50940860215053763</v>
      </c>
      <c r="EF23" s="61"/>
      <c r="EG23" s="61"/>
      <c r="EH23" s="61"/>
      <c r="EI23" s="61"/>
      <c r="EJ23" s="61"/>
      <c r="EK23" s="61"/>
      <c r="EL23" s="61"/>
      <c r="EM23" s="61"/>
      <c r="EN23" s="61"/>
      <c r="EO23" s="61">
        <f>AJ23+EE23</f>
        <v>1.2526881720430108</v>
      </c>
      <c r="EP23" s="61"/>
      <c r="EQ23" s="61"/>
      <c r="ER23" s="61"/>
      <c r="ES23" s="61"/>
      <c r="ET23" s="61"/>
      <c r="EU23" s="61"/>
      <c r="EV23" s="61"/>
      <c r="EW23" s="61"/>
      <c r="EX23" s="61"/>
      <c r="EY23" s="61"/>
      <c r="EZ23" s="61"/>
      <c r="FA23" s="61"/>
      <c r="FB23" s="61"/>
      <c r="FC23" s="61"/>
      <c r="FD23" s="61"/>
      <c r="FE23" s="61"/>
    </row>
    <row r="24" spans="1:161" s="9" customFormat="1" ht="39.75" customHeight="1" x14ac:dyDescent="0.2">
      <c r="A24" s="10"/>
      <c r="B24" s="17"/>
      <c r="C24" s="17"/>
      <c r="D24" s="17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8"/>
      <c r="R24" s="10"/>
      <c r="S24" s="19" t="s">
        <v>14</v>
      </c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  <c r="AE24" s="19"/>
      <c r="AF24" s="19"/>
      <c r="AG24" s="19"/>
      <c r="AH24" s="19"/>
      <c r="AI24" s="20"/>
      <c r="AJ24" s="16"/>
      <c r="AK24" s="16"/>
      <c r="AL24" s="16"/>
      <c r="AM24" s="16"/>
      <c r="AN24" s="16"/>
      <c r="AO24" s="16"/>
      <c r="AP24" s="16"/>
      <c r="AQ24" s="16"/>
      <c r="AR24" s="16"/>
      <c r="AS24" s="16"/>
      <c r="AT24" s="16"/>
      <c r="AU24" s="16"/>
      <c r="AV24" s="16"/>
      <c r="AW24" s="16"/>
      <c r="AX24" s="16"/>
      <c r="AY24" s="16"/>
      <c r="AZ24" s="16"/>
      <c r="BA24" s="16"/>
      <c r="BB24" s="16"/>
      <c r="BC24" s="16"/>
      <c r="BD24" s="16"/>
      <c r="BE24" s="16"/>
      <c r="BF24" s="16"/>
      <c r="BG24" s="16"/>
      <c r="BH24" s="16"/>
      <c r="BI24" s="16"/>
      <c r="BJ24" s="16"/>
      <c r="BK24" s="16"/>
      <c r="BL24" s="16"/>
      <c r="BM24" s="16"/>
      <c r="BN24" s="16"/>
      <c r="BO24" s="16"/>
      <c r="BP24" s="16"/>
      <c r="BQ24" s="16"/>
      <c r="BR24" s="16"/>
      <c r="BS24" s="16"/>
      <c r="BT24" s="16"/>
      <c r="BU24" s="16"/>
      <c r="BV24" s="16"/>
      <c r="BW24" s="16"/>
      <c r="BX24" s="16"/>
      <c r="BY24" s="16"/>
      <c r="BZ24" s="16"/>
      <c r="CA24" s="16"/>
      <c r="CB24" s="16"/>
      <c r="CC24" s="16"/>
      <c r="CD24" s="16"/>
      <c r="CE24" s="16"/>
      <c r="CF24" s="16"/>
      <c r="CG24" s="16"/>
      <c r="CH24" s="16"/>
      <c r="CI24" s="16"/>
      <c r="CJ24" s="16"/>
      <c r="CK24" s="16"/>
      <c r="CL24" s="16"/>
      <c r="CM24" s="16"/>
      <c r="CN24" s="16"/>
      <c r="CO24" s="16"/>
      <c r="CP24" s="16"/>
      <c r="CQ24" s="16"/>
      <c r="CR24" s="16"/>
      <c r="CS24" s="16"/>
      <c r="CT24" s="16"/>
      <c r="CU24" s="16"/>
      <c r="CV24" s="16"/>
      <c r="CW24" s="16"/>
      <c r="CX24" s="16"/>
      <c r="CY24" s="16"/>
      <c r="CZ24" s="16"/>
      <c r="DA24" s="16"/>
      <c r="DB24" s="16"/>
      <c r="DC24" s="16"/>
      <c r="DD24" s="16"/>
      <c r="DE24" s="16"/>
      <c r="DF24" s="16"/>
      <c r="DG24" s="16"/>
      <c r="DH24" s="16"/>
      <c r="DI24" s="16"/>
      <c r="DJ24" s="16"/>
      <c r="DK24" s="16"/>
      <c r="DL24" s="16"/>
      <c r="DM24" s="16"/>
      <c r="DN24" s="16"/>
      <c r="DO24" s="16"/>
      <c r="DP24" s="16"/>
      <c r="DQ24" s="16"/>
      <c r="DR24" s="16"/>
      <c r="DS24" s="16"/>
      <c r="DT24" s="16"/>
      <c r="DU24" s="16"/>
      <c r="DV24" s="16"/>
      <c r="DW24" s="16"/>
      <c r="DX24" s="16"/>
      <c r="DY24" s="16"/>
      <c r="DZ24" s="16"/>
      <c r="EA24" s="16"/>
      <c r="EB24" s="16"/>
      <c r="EC24" s="16"/>
      <c r="ED24" s="16"/>
      <c r="EE24" s="16"/>
      <c r="EF24" s="16"/>
      <c r="EG24" s="16"/>
      <c r="EH24" s="16"/>
      <c r="EI24" s="16"/>
      <c r="EJ24" s="16"/>
      <c r="EK24" s="16"/>
      <c r="EL24" s="16"/>
      <c r="EM24" s="16"/>
      <c r="EN24" s="16"/>
      <c r="EO24" s="16"/>
      <c r="EP24" s="16"/>
      <c r="EQ24" s="16"/>
      <c r="ER24" s="16"/>
      <c r="ES24" s="16"/>
      <c r="ET24" s="16"/>
      <c r="EU24" s="16"/>
      <c r="EV24" s="16"/>
      <c r="EW24" s="16"/>
      <c r="EX24" s="16"/>
      <c r="EY24" s="16"/>
      <c r="EZ24" s="16"/>
      <c r="FA24" s="16"/>
      <c r="FB24" s="16"/>
      <c r="FC24" s="16"/>
      <c r="FD24" s="16"/>
      <c r="FE24" s="16"/>
    </row>
    <row r="25" spans="1:161" s="9" customFormat="1" ht="53.25" customHeight="1" x14ac:dyDescent="0.2">
      <c r="A25" s="10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8"/>
      <c r="R25" s="10"/>
      <c r="S25" s="19" t="s">
        <v>25</v>
      </c>
      <c r="T25" s="19"/>
      <c r="U25" s="19"/>
      <c r="V25" s="19"/>
      <c r="W25" s="19"/>
      <c r="X25" s="19"/>
      <c r="Y25" s="19"/>
      <c r="Z25" s="19"/>
      <c r="AA25" s="19"/>
      <c r="AB25" s="19"/>
      <c r="AC25" s="19"/>
      <c r="AD25" s="19"/>
      <c r="AE25" s="19"/>
      <c r="AF25" s="19"/>
      <c r="AG25" s="19"/>
      <c r="AH25" s="19"/>
      <c r="AI25" s="20"/>
      <c r="AJ25" s="16"/>
      <c r="AK25" s="16"/>
      <c r="AL25" s="16"/>
      <c r="AM25" s="16"/>
      <c r="AN25" s="16"/>
      <c r="AO25" s="16"/>
      <c r="AP25" s="16"/>
      <c r="AQ25" s="16"/>
      <c r="AR25" s="16"/>
      <c r="AS25" s="16"/>
      <c r="AT25" s="16"/>
      <c r="AU25" s="16"/>
      <c r="AV25" s="16"/>
      <c r="AW25" s="16"/>
      <c r="AX25" s="16"/>
      <c r="AY25" s="16"/>
      <c r="AZ25" s="16"/>
      <c r="BA25" s="16"/>
      <c r="BB25" s="16"/>
      <c r="BC25" s="16"/>
      <c r="BD25" s="16"/>
      <c r="BE25" s="16"/>
      <c r="BF25" s="16"/>
      <c r="BG25" s="16"/>
      <c r="BH25" s="16"/>
      <c r="BI25" s="16"/>
      <c r="BJ25" s="16"/>
      <c r="BK25" s="16"/>
      <c r="BL25" s="16"/>
      <c r="BM25" s="16"/>
      <c r="BN25" s="16"/>
      <c r="BO25" s="16"/>
      <c r="BP25" s="16"/>
      <c r="BQ25" s="16"/>
      <c r="BR25" s="16"/>
      <c r="BS25" s="16"/>
      <c r="BT25" s="16"/>
      <c r="BU25" s="16"/>
      <c r="BV25" s="16"/>
      <c r="BW25" s="16"/>
      <c r="BX25" s="16"/>
      <c r="BY25" s="16"/>
      <c r="BZ25" s="16"/>
      <c r="CA25" s="16"/>
      <c r="CB25" s="16"/>
      <c r="CC25" s="16"/>
      <c r="CD25" s="16"/>
      <c r="CE25" s="16"/>
      <c r="CF25" s="16"/>
      <c r="CG25" s="16"/>
      <c r="CH25" s="16"/>
      <c r="CI25" s="16"/>
      <c r="CJ25" s="16"/>
      <c r="CK25" s="16"/>
      <c r="CL25" s="16"/>
      <c r="CM25" s="16"/>
      <c r="CN25" s="16"/>
      <c r="CO25" s="16"/>
      <c r="CP25" s="16"/>
      <c r="CQ25" s="16"/>
      <c r="CR25" s="16"/>
      <c r="CS25" s="16"/>
      <c r="CT25" s="16"/>
      <c r="CU25" s="16"/>
      <c r="CV25" s="16"/>
      <c r="CW25" s="16"/>
      <c r="CX25" s="16"/>
      <c r="CY25" s="16"/>
      <c r="CZ25" s="16"/>
      <c r="DA25" s="16"/>
      <c r="DB25" s="16"/>
      <c r="DC25" s="16"/>
      <c r="DD25" s="16"/>
      <c r="DE25" s="16"/>
      <c r="DF25" s="16"/>
      <c r="DG25" s="16"/>
      <c r="DH25" s="16"/>
      <c r="DI25" s="16"/>
      <c r="DJ25" s="16"/>
      <c r="DK25" s="16"/>
      <c r="DL25" s="16"/>
      <c r="DM25" s="16"/>
      <c r="DN25" s="16"/>
      <c r="DO25" s="16"/>
      <c r="DP25" s="16"/>
      <c r="DQ25" s="16"/>
      <c r="DR25" s="16"/>
      <c r="DS25" s="16"/>
      <c r="DT25" s="16"/>
      <c r="DU25" s="16"/>
      <c r="DV25" s="16"/>
      <c r="DW25" s="16"/>
      <c r="DX25" s="16"/>
      <c r="DY25" s="16"/>
      <c r="DZ25" s="16"/>
      <c r="EA25" s="16"/>
      <c r="EB25" s="16"/>
      <c r="EC25" s="16"/>
      <c r="ED25" s="16"/>
      <c r="EE25" s="16"/>
      <c r="EF25" s="16"/>
      <c r="EG25" s="16"/>
      <c r="EH25" s="16"/>
      <c r="EI25" s="16"/>
      <c r="EJ25" s="16"/>
      <c r="EK25" s="16"/>
      <c r="EL25" s="16"/>
      <c r="EM25" s="16"/>
      <c r="EN25" s="16"/>
      <c r="EO25" s="16"/>
      <c r="EP25" s="16"/>
      <c r="EQ25" s="16"/>
      <c r="ER25" s="16"/>
      <c r="ES25" s="16"/>
      <c r="ET25" s="16"/>
      <c r="EU25" s="16"/>
      <c r="EV25" s="16"/>
      <c r="EW25" s="16"/>
      <c r="EX25" s="16"/>
      <c r="EY25" s="16"/>
      <c r="EZ25" s="16"/>
      <c r="FA25" s="16"/>
      <c r="FB25" s="16"/>
      <c r="FC25" s="16"/>
      <c r="FD25" s="16"/>
      <c r="FE25" s="16"/>
    </row>
    <row r="26" spans="1:161" s="9" customFormat="1" ht="57" customHeight="1" x14ac:dyDescent="0.2">
      <c r="A26" s="10"/>
      <c r="B26" s="21" t="s">
        <v>26</v>
      </c>
      <c r="C26" s="21"/>
      <c r="D26" s="21"/>
      <c r="E26" s="21"/>
      <c r="F26" s="21"/>
      <c r="G26" s="21"/>
      <c r="H26" s="21"/>
      <c r="I26" s="21"/>
      <c r="J26" s="21"/>
      <c r="K26" s="21"/>
      <c r="L26" s="21"/>
      <c r="M26" s="21"/>
      <c r="N26" s="21"/>
      <c r="O26" s="21"/>
      <c r="P26" s="21"/>
      <c r="Q26" s="22"/>
      <c r="R26" s="10"/>
      <c r="S26" s="19" t="s">
        <v>12</v>
      </c>
      <c r="T26" s="19"/>
      <c r="U26" s="19"/>
      <c r="V26" s="19"/>
      <c r="W26" s="19"/>
      <c r="X26" s="19"/>
      <c r="Y26" s="19"/>
      <c r="Z26" s="19"/>
      <c r="AA26" s="19"/>
      <c r="AB26" s="19"/>
      <c r="AC26" s="19"/>
      <c r="AD26" s="19"/>
      <c r="AE26" s="19"/>
      <c r="AF26" s="19"/>
      <c r="AG26" s="19"/>
      <c r="AH26" s="19"/>
      <c r="AI26" s="20"/>
      <c r="AJ26" s="16"/>
      <c r="AK26" s="16"/>
      <c r="AL26" s="16"/>
      <c r="AM26" s="16"/>
      <c r="AN26" s="16"/>
      <c r="AO26" s="16"/>
      <c r="AP26" s="16"/>
      <c r="AQ26" s="16"/>
      <c r="AR26" s="16"/>
      <c r="AS26" s="16"/>
      <c r="AT26" s="16"/>
      <c r="AU26" s="16"/>
      <c r="AV26" s="16"/>
      <c r="AW26" s="16"/>
      <c r="AX26" s="16"/>
      <c r="AY26" s="16"/>
      <c r="AZ26" s="16"/>
      <c r="BA26" s="16"/>
      <c r="BB26" s="16"/>
      <c r="BC26" s="16"/>
      <c r="BD26" s="16"/>
      <c r="BE26" s="16"/>
      <c r="BF26" s="16"/>
      <c r="BG26" s="16"/>
      <c r="BH26" s="16"/>
      <c r="BI26" s="16"/>
      <c r="BJ26" s="16"/>
      <c r="BK26" s="16"/>
      <c r="BL26" s="16"/>
      <c r="BM26" s="16"/>
      <c r="BN26" s="16"/>
      <c r="BO26" s="16"/>
      <c r="BP26" s="16"/>
      <c r="BQ26" s="16"/>
      <c r="BR26" s="16"/>
      <c r="BS26" s="16"/>
      <c r="BT26" s="16"/>
      <c r="BU26" s="16"/>
      <c r="BV26" s="16"/>
      <c r="BW26" s="16"/>
      <c r="BX26" s="16"/>
      <c r="BY26" s="16"/>
      <c r="BZ26" s="16"/>
      <c r="CA26" s="16"/>
      <c r="CB26" s="16"/>
      <c r="CC26" s="16"/>
      <c r="CD26" s="16"/>
      <c r="CE26" s="16"/>
      <c r="CF26" s="16"/>
      <c r="CG26" s="16"/>
      <c r="CH26" s="16"/>
      <c r="CI26" s="16"/>
      <c r="CJ26" s="16"/>
      <c r="CK26" s="16"/>
      <c r="CL26" s="16"/>
      <c r="CM26" s="16"/>
      <c r="CN26" s="16"/>
      <c r="CO26" s="16"/>
      <c r="CP26" s="16"/>
      <c r="CQ26" s="16"/>
      <c r="CR26" s="16"/>
      <c r="CS26" s="16"/>
      <c r="CT26" s="16"/>
      <c r="CU26" s="16"/>
      <c r="CV26" s="16"/>
      <c r="CW26" s="16"/>
      <c r="CX26" s="16"/>
      <c r="CY26" s="16"/>
      <c r="CZ26" s="16"/>
      <c r="DA26" s="16"/>
      <c r="DB26" s="16"/>
      <c r="DC26" s="16"/>
      <c r="DD26" s="16"/>
      <c r="DE26" s="16"/>
      <c r="DF26" s="16"/>
      <c r="DG26" s="16"/>
      <c r="DH26" s="16"/>
      <c r="DI26" s="16"/>
      <c r="DJ26" s="16"/>
      <c r="DK26" s="16"/>
      <c r="DL26" s="16"/>
      <c r="DM26" s="16"/>
      <c r="DN26" s="16"/>
      <c r="DO26" s="16"/>
      <c r="DP26" s="16"/>
      <c r="DQ26" s="16"/>
      <c r="DR26" s="16"/>
      <c r="DS26" s="16"/>
      <c r="DT26" s="16"/>
      <c r="DU26" s="16"/>
      <c r="DV26" s="16"/>
      <c r="DW26" s="16"/>
      <c r="DX26" s="16"/>
      <c r="DY26" s="16"/>
      <c r="DZ26" s="16"/>
      <c r="EA26" s="16"/>
      <c r="EB26" s="16"/>
      <c r="EC26" s="16"/>
      <c r="ED26" s="16"/>
      <c r="EE26" s="16"/>
      <c r="EF26" s="16"/>
      <c r="EG26" s="16"/>
      <c r="EH26" s="16"/>
      <c r="EI26" s="16"/>
      <c r="EJ26" s="16"/>
      <c r="EK26" s="16"/>
      <c r="EL26" s="16"/>
      <c r="EM26" s="16"/>
      <c r="EN26" s="16"/>
      <c r="EO26" s="16"/>
      <c r="EP26" s="16"/>
      <c r="EQ26" s="16"/>
      <c r="ER26" s="16"/>
      <c r="ES26" s="16"/>
      <c r="ET26" s="16"/>
      <c r="EU26" s="16"/>
      <c r="EV26" s="16"/>
      <c r="EW26" s="16"/>
      <c r="EX26" s="16"/>
      <c r="EY26" s="16"/>
      <c r="EZ26" s="16"/>
      <c r="FA26" s="16"/>
      <c r="FB26" s="16"/>
      <c r="FC26" s="16"/>
      <c r="FD26" s="16"/>
      <c r="FE26" s="16"/>
    </row>
    <row r="27" spans="1:161" s="9" customFormat="1" ht="39.75" customHeight="1" x14ac:dyDescent="0.2">
      <c r="A27" s="10"/>
      <c r="B27" s="17"/>
      <c r="C27" s="17"/>
      <c r="D27" s="17"/>
      <c r="E27" s="17"/>
      <c r="F27" s="17"/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8"/>
      <c r="R27" s="10"/>
      <c r="S27" s="19" t="s">
        <v>13</v>
      </c>
      <c r="T27" s="19"/>
      <c r="U27" s="19"/>
      <c r="V27" s="19"/>
      <c r="W27" s="19"/>
      <c r="X27" s="19"/>
      <c r="Y27" s="19"/>
      <c r="Z27" s="19"/>
      <c r="AA27" s="19"/>
      <c r="AB27" s="19"/>
      <c r="AC27" s="19"/>
      <c r="AD27" s="19"/>
      <c r="AE27" s="19"/>
      <c r="AF27" s="19"/>
      <c r="AG27" s="19"/>
      <c r="AH27" s="19"/>
      <c r="AI27" s="20"/>
      <c r="AJ27" s="16"/>
      <c r="AK27" s="16"/>
      <c r="AL27" s="16"/>
      <c r="AM27" s="16"/>
      <c r="AN27" s="16"/>
      <c r="AO27" s="16"/>
      <c r="AP27" s="16"/>
      <c r="AQ27" s="16"/>
      <c r="AR27" s="16"/>
      <c r="AS27" s="16"/>
      <c r="AT27" s="16"/>
      <c r="AU27" s="16"/>
      <c r="AV27" s="16"/>
      <c r="AW27" s="16"/>
      <c r="AX27" s="16"/>
      <c r="AY27" s="16"/>
      <c r="AZ27" s="16"/>
      <c r="BA27" s="16"/>
      <c r="BB27" s="16"/>
      <c r="BC27" s="16"/>
      <c r="BD27" s="16"/>
      <c r="BE27" s="16"/>
      <c r="BF27" s="16"/>
      <c r="BG27" s="16"/>
      <c r="BH27" s="16"/>
      <c r="BI27" s="16"/>
      <c r="BJ27" s="16"/>
      <c r="BK27" s="16"/>
      <c r="BL27" s="16"/>
      <c r="BM27" s="16"/>
      <c r="BN27" s="16"/>
      <c r="BO27" s="16"/>
      <c r="BP27" s="16"/>
      <c r="BQ27" s="16"/>
      <c r="BR27" s="16"/>
      <c r="BS27" s="16"/>
      <c r="BT27" s="16"/>
      <c r="BU27" s="16"/>
      <c r="BV27" s="16"/>
      <c r="BW27" s="16"/>
      <c r="BX27" s="16"/>
      <c r="BY27" s="16"/>
      <c r="BZ27" s="16"/>
      <c r="CA27" s="16"/>
      <c r="CB27" s="16"/>
      <c r="CC27" s="16"/>
      <c r="CD27" s="16"/>
      <c r="CE27" s="16"/>
      <c r="CF27" s="16"/>
      <c r="CG27" s="16"/>
      <c r="CH27" s="16"/>
      <c r="CI27" s="16"/>
      <c r="CJ27" s="16"/>
      <c r="CK27" s="16"/>
      <c r="CL27" s="16"/>
      <c r="CM27" s="16"/>
      <c r="CN27" s="16"/>
      <c r="CO27" s="16"/>
      <c r="CP27" s="16"/>
      <c r="CQ27" s="16"/>
      <c r="CR27" s="16"/>
      <c r="CS27" s="16"/>
      <c r="CT27" s="16"/>
      <c r="CU27" s="16"/>
      <c r="CV27" s="16"/>
      <c r="CW27" s="16"/>
      <c r="CX27" s="16"/>
      <c r="CY27" s="16"/>
      <c r="CZ27" s="16"/>
      <c r="DA27" s="16"/>
      <c r="DB27" s="16"/>
      <c r="DC27" s="16"/>
      <c r="DD27" s="16"/>
      <c r="DE27" s="16"/>
      <c r="DF27" s="16"/>
      <c r="DG27" s="16"/>
      <c r="DH27" s="16"/>
      <c r="DI27" s="16"/>
      <c r="DJ27" s="16"/>
      <c r="DK27" s="16"/>
      <c r="DL27" s="16"/>
      <c r="DM27" s="16"/>
      <c r="DN27" s="16"/>
      <c r="DO27" s="16"/>
      <c r="DP27" s="16"/>
      <c r="DQ27" s="16"/>
      <c r="DR27" s="16"/>
      <c r="DS27" s="16"/>
      <c r="DT27" s="16"/>
      <c r="DU27" s="16"/>
      <c r="DV27" s="16"/>
      <c r="DW27" s="16"/>
      <c r="DX27" s="16"/>
      <c r="DY27" s="16"/>
      <c r="DZ27" s="16"/>
      <c r="EA27" s="16"/>
      <c r="EB27" s="16"/>
      <c r="EC27" s="16"/>
      <c r="ED27" s="16"/>
      <c r="EE27" s="16"/>
      <c r="EF27" s="16"/>
      <c r="EG27" s="16"/>
      <c r="EH27" s="16"/>
      <c r="EI27" s="16"/>
      <c r="EJ27" s="16"/>
      <c r="EK27" s="16"/>
      <c r="EL27" s="16"/>
      <c r="EM27" s="16"/>
      <c r="EN27" s="16"/>
      <c r="EO27" s="16"/>
      <c r="EP27" s="16"/>
      <c r="EQ27" s="16"/>
      <c r="ER27" s="16"/>
      <c r="ES27" s="16"/>
      <c r="ET27" s="16"/>
      <c r="EU27" s="16"/>
      <c r="EV27" s="16"/>
      <c r="EW27" s="16"/>
      <c r="EX27" s="16"/>
      <c r="EY27" s="16"/>
      <c r="EZ27" s="16"/>
      <c r="FA27" s="16"/>
      <c r="FB27" s="16"/>
      <c r="FC27" s="16"/>
      <c r="FD27" s="16"/>
      <c r="FE27" s="16"/>
    </row>
    <row r="28" spans="1:161" s="9" customFormat="1" ht="39.75" customHeight="1" x14ac:dyDescent="0.2">
      <c r="A28" s="10"/>
      <c r="B28" s="17"/>
      <c r="C28" s="17"/>
      <c r="D28" s="17"/>
      <c r="E28" s="17"/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8"/>
      <c r="R28" s="10"/>
      <c r="S28" s="19" t="s">
        <v>14</v>
      </c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20"/>
      <c r="AJ28" s="16"/>
      <c r="AK28" s="16"/>
      <c r="AL28" s="16"/>
      <c r="AM28" s="16"/>
      <c r="AN28" s="16"/>
      <c r="AO28" s="16"/>
      <c r="AP28" s="16"/>
      <c r="AQ28" s="16"/>
      <c r="AR28" s="16"/>
      <c r="AS28" s="16"/>
      <c r="AT28" s="16"/>
      <c r="AU28" s="16"/>
      <c r="AV28" s="16"/>
      <c r="AW28" s="16"/>
      <c r="AX28" s="16"/>
      <c r="AY28" s="16"/>
      <c r="AZ28" s="16"/>
      <c r="BA28" s="16"/>
      <c r="BB28" s="16"/>
      <c r="BC28" s="16"/>
      <c r="BD28" s="16"/>
      <c r="BE28" s="16"/>
      <c r="BF28" s="16"/>
      <c r="BG28" s="16"/>
      <c r="BH28" s="16"/>
      <c r="BI28" s="16"/>
      <c r="BJ28" s="16"/>
      <c r="BK28" s="16"/>
      <c r="BL28" s="16"/>
      <c r="BM28" s="16"/>
      <c r="BN28" s="16"/>
      <c r="BO28" s="16"/>
      <c r="BP28" s="16"/>
      <c r="BQ28" s="16"/>
      <c r="BR28" s="16"/>
      <c r="BS28" s="16"/>
      <c r="BT28" s="16"/>
      <c r="BU28" s="16"/>
      <c r="BV28" s="16"/>
      <c r="BW28" s="16"/>
      <c r="BX28" s="16"/>
      <c r="BY28" s="16"/>
      <c r="BZ28" s="16"/>
      <c r="CA28" s="16"/>
      <c r="CB28" s="16"/>
      <c r="CC28" s="16"/>
      <c r="CD28" s="16"/>
      <c r="CE28" s="16"/>
      <c r="CF28" s="16"/>
      <c r="CG28" s="16"/>
      <c r="CH28" s="16"/>
      <c r="CI28" s="16"/>
      <c r="CJ28" s="16"/>
      <c r="CK28" s="16"/>
      <c r="CL28" s="16"/>
      <c r="CM28" s="16"/>
      <c r="CN28" s="16"/>
      <c r="CO28" s="16"/>
      <c r="CP28" s="16"/>
      <c r="CQ28" s="16"/>
      <c r="CR28" s="16"/>
      <c r="CS28" s="16"/>
      <c r="CT28" s="16"/>
      <c r="CU28" s="16"/>
      <c r="CV28" s="16"/>
      <c r="CW28" s="16"/>
      <c r="CX28" s="16"/>
      <c r="CY28" s="16"/>
      <c r="CZ28" s="16"/>
      <c r="DA28" s="16"/>
      <c r="DB28" s="16"/>
      <c r="DC28" s="16"/>
      <c r="DD28" s="16"/>
      <c r="DE28" s="16"/>
      <c r="DF28" s="16"/>
      <c r="DG28" s="16"/>
      <c r="DH28" s="16"/>
      <c r="DI28" s="16"/>
      <c r="DJ28" s="16"/>
      <c r="DK28" s="16"/>
      <c r="DL28" s="16"/>
      <c r="DM28" s="16"/>
      <c r="DN28" s="16"/>
      <c r="DO28" s="16"/>
      <c r="DP28" s="16"/>
      <c r="DQ28" s="16"/>
      <c r="DR28" s="16"/>
      <c r="DS28" s="16"/>
      <c r="DT28" s="16"/>
      <c r="DU28" s="16"/>
      <c r="DV28" s="16"/>
      <c r="DW28" s="16"/>
      <c r="DX28" s="16"/>
      <c r="DY28" s="16"/>
      <c r="DZ28" s="16"/>
      <c r="EA28" s="16"/>
      <c r="EB28" s="16"/>
      <c r="EC28" s="16"/>
      <c r="ED28" s="16"/>
      <c r="EE28" s="16"/>
      <c r="EF28" s="16"/>
      <c r="EG28" s="16"/>
      <c r="EH28" s="16"/>
      <c r="EI28" s="16"/>
      <c r="EJ28" s="16"/>
      <c r="EK28" s="16"/>
      <c r="EL28" s="16"/>
      <c r="EM28" s="16"/>
      <c r="EN28" s="16"/>
      <c r="EO28" s="16"/>
      <c r="EP28" s="16"/>
      <c r="EQ28" s="16"/>
      <c r="ER28" s="16"/>
      <c r="ES28" s="16"/>
      <c r="ET28" s="16"/>
      <c r="EU28" s="16"/>
      <c r="EV28" s="16"/>
      <c r="EW28" s="16"/>
      <c r="EX28" s="16"/>
      <c r="EY28" s="16"/>
      <c r="EZ28" s="16"/>
      <c r="FA28" s="16"/>
      <c r="FB28" s="16"/>
      <c r="FC28" s="16"/>
      <c r="FD28" s="16"/>
      <c r="FE28" s="16"/>
    </row>
    <row r="29" spans="1:161" s="9" customFormat="1" ht="53.25" customHeight="1" x14ac:dyDescent="0.2">
      <c r="A29" s="10"/>
      <c r="B29" s="17"/>
      <c r="C29" s="17"/>
      <c r="D29" s="17"/>
      <c r="E29" s="17"/>
      <c r="F29" s="17"/>
      <c r="G29" s="17"/>
      <c r="H29" s="17"/>
      <c r="I29" s="17"/>
      <c r="J29" s="17"/>
      <c r="K29" s="17"/>
      <c r="L29" s="17"/>
      <c r="M29" s="17"/>
      <c r="N29" s="17"/>
      <c r="O29" s="17"/>
      <c r="P29" s="17"/>
      <c r="Q29" s="18"/>
      <c r="R29" s="10"/>
      <c r="S29" s="19" t="s">
        <v>25</v>
      </c>
      <c r="T29" s="19"/>
      <c r="U29" s="19"/>
      <c r="V29" s="19"/>
      <c r="W29" s="19"/>
      <c r="X29" s="19"/>
      <c r="Y29" s="19"/>
      <c r="Z29" s="19"/>
      <c r="AA29" s="19"/>
      <c r="AB29" s="19"/>
      <c r="AC29" s="19"/>
      <c r="AD29" s="19"/>
      <c r="AE29" s="19"/>
      <c r="AF29" s="19"/>
      <c r="AG29" s="19"/>
      <c r="AH29" s="19"/>
      <c r="AI29" s="20"/>
      <c r="AJ29" s="16"/>
      <c r="AK29" s="16"/>
      <c r="AL29" s="16"/>
      <c r="AM29" s="16"/>
      <c r="AN29" s="16"/>
      <c r="AO29" s="16"/>
      <c r="AP29" s="16"/>
      <c r="AQ29" s="16"/>
      <c r="AR29" s="16"/>
      <c r="AS29" s="16"/>
      <c r="AT29" s="16"/>
      <c r="AU29" s="16"/>
      <c r="AV29" s="16"/>
      <c r="AW29" s="16"/>
      <c r="AX29" s="16"/>
      <c r="AY29" s="16"/>
      <c r="AZ29" s="16"/>
      <c r="BA29" s="16"/>
      <c r="BB29" s="16"/>
      <c r="BC29" s="16"/>
      <c r="BD29" s="16"/>
      <c r="BE29" s="16"/>
      <c r="BF29" s="16"/>
      <c r="BG29" s="16"/>
      <c r="BH29" s="16"/>
      <c r="BI29" s="16"/>
      <c r="BJ29" s="16"/>
      <c r="BK29" s="16"/>
      <c r="BL29" s="16"/>
      <c r="BM29" s="16"/>
      <c r="BN29" s="16"/>
      <c r="BO29" s="16"/>
      <c r="BP29" s="16"/>
      <c r="BQ29" s="16"/>
      <c r="BR29" s="16"/>
      <c r="BS29" s="16"/>
      <c r="BT29" s="16"/>
      <c r="BU29" s="16"/>
      <c r="BV29" s="16"/>
      <c r="BW29" s="16"/>
      <c r="BX29" s="16"/>
      <c r="BY29" s="16"/>
      <c r="BZ29" s="16"/>
      <c r="CA29" s="16"/>
      <c r="CB29" s="16"/>
      <c r="CC29" s="16"/>
      <c r="CD29" s="16"/>
      <c r="CE29" s="16"/>
      <c r="CF29" s="16"/>
      <c r="CG29" s="16"/>
      <c r="CH29" s="16"/>
      <c r="CI29" s="16"/>
      <c r="CJ29" s="16"/>
      <c r="CK29" s="16"/>
      <c r="CL29" s="16"/>
      <c r="CM29" s="16"/>
      <c r="CN29" s="16"/>
      <c r="CO29" s="16"/>
      <c r="CP29" s="16"/>
      <c r="CQ29" s="16"/>
      <c r="CR29" s="16"/>
      <c r="CS29" s="16"/>
      <c r="CT29" s="16"/>
      <c r="CU29" s="16"/>
      <c r="CV29" s="16"/>
      <c r="CW29" s="16"/>
      <c r="CX29" s="16"/>
      <c r="CY29" s="16"/>
      <c r="CZ29" s="16"/>
      <c r="DA29" s="16"/>
      <c r="DB29" s="16"/>
      <c r="DC29" s="16"/>
      <c r="DD29" s="16"/>
      <c r="DE29" s="16"/>
      <c r="DF29" s="16"/>
      <c r="DG29" s="16"/>
      <c r="DH29" s="16"/>
      <c r="DI29" s="16"/>
      <c r="DJ29" s="16"/>
      <c r="DK29" s="16"/>
      <c r="DL29" s="16"/>
      <c r="DM29" s="16"/>
      <c r="DN29" s="16"/>
      <c r="DO29" s="16"/>
      <c r="DP29" s="16"/>
      <c r="DQ29" s="16"/>
      <c r="DR29" s="16"/>
      <c r="DS29" s="16"/>
      <c r="DT29" s="16"/>
      <c r="DU29" s="16"/>
      <c r="DV29" s="16"/>
      <c r="DW29" s="16"/>
      <c r="DX29" s="16"/>
      <c r="DY29" s="16"/>
      <c r="DZ29" s="16"/>
      <c r="EA29" s="16"/>
      <c r="EB29" s="16"/>
      <c r="EC29" s="16"/>
      <c r="ED29" s="16"/>
      <c r="EE29" s="16"/>
      <c r="EF29" s="16"/>
      <c r="EG29" s="16"/>
      <c r="EH29" s="16"/>
      <c r="EI29" s="16"/>
      <c r="EJ29" s="16"/>
      <c r="EK29" s="16"/>
      <c r="EL29" s="16"/>
      <c r="EM29" s="16"/>
      <c r="EN29" s="16"/>
      <c r="EO29" s="16"/>
      <c r="EP29" s="16"/>
      <c r="EQ29" s="16"/>
      <c r="ER29" s="16"/>
      <c r="ES29" s="16"/>
      <c r="ET29" s="16"/>
      <c r="EU29" s="16"/>
      <c r="EV29" s="16"/>
      <c r="EW29" s="16"/>
      <c r="EX29" s="16"/>
      <c r="EY29" s="16"/>
      <c r="EZ29" s="16"/>
      <c r="FA29" s="16"/>
      <c r="FB29" s="16"/>
      <c r="FC29" s="16"/>
      <c r="FD29" s="16"/>
      <c r="FE29" s="16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4" t="s">
        <v>27</v>
      </c>
      <c r="B32" s="15"/>
      <c r="C32" s="15"/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/>
      <c r="BA32" s="15"/>
      <c r="BB32" s="15"/>
      <c r="BC32" s="15"/>
      <c r="BD32" s="15"/>
      <c r="BE32" s="15"/>
      <c r="BF32" s="15"/>
      <c r="BG32" s="15"/>
      <c r="BH32" s="15"/>
      <c r="BI32" s="15"/>
      <c r="BJ32" s="15"/>
      <c r="BK32" s="15"/>
      <c r="BL32" s="15"/>
      <c r="BM32" s="15"/>
      <c r="BN32" s="15"/>
      <c r="BO32" s="15"/>
      <c r="BP32" s="15"/>
      <c r="BQ32" s="15"/>
      <c r="BR32" s="15"/>
      <c r="BS32" s="15"/>
      <c r="BT32" s="15"/>
      <c r="BU32" s="15"/>
      <c r="BV32" s="15"/>
      <c r="BW32" s="15"/>
      <c r="BX32" s="15"/>
      <c r="BY32" s="15"/>
      <c r="BZ32" s="15"/>
      <c r="CA32" s="15"/>
      <c r="CB32" s="15"/>
      <c r="CC32" s="15"/>
      <c r="CD32" s="15"/>
      <c r="CE32" s="15"/>
      <c r="CF32" s="15"/>
      <c r="CG32" s="15"/>
      <c r="CH32" s="15"/>
      <c r="CI32" s="15"/>
      <c r="CJ32" s="15"/>
      <c r="CK32" s="15"/>
      <c r="CL32" s="15"/>
      <c r="CM32" s="15"/>
      <c r="CN32" s="15"/>
      <c r="CO32" s="15"/>
      <c r="CP32" s="15"/>
      <c r="CQ32" s="15"/>
      <c r="CR32" s="15"/>
      <c r="CS32" s="15"/>
      <c r="CT32" s="15"/>
      <c r="CU32" s="15"/>
      <c r="CV32" s="15"/>
      <c r="CW32" s="15"/>
      <c r="CX32" s="15"/>
      <c r="CY32" s="15"/>
      <c r="CZ32" s="15"/>
      <c r="DA32" s="15"/>
      <c r="DB32" s="15"/>
      <c r="DC32" s="15"/>
      <c r="DD32" s="15"/>
      <c r="DE32" s="15"/>
      <c r="DF32" s="15"/>
      <c r="DG32" s="15"/>
      <c r="DH32" s="15"/>
      <c r="DI32" s="15"/>
      <c r="DJ32" s="15"/>
      <c r="DK32" s="15"/>
      <c r="DL32" s="15"/>
      <c r="DM32" s="15"/>
      <c r="DN32" s="15"/>
      <c r="DO32" s="15"/>
      <c r="DP32" s="15"/>
      <c r="DQ32" s="15"/>
      <c r="DR32" s="15"/>
      <c r="DS32" s="15"/>
      <c r="DT32" s="15"/>
      <c r="DU32" s="15"/>
      <c r="DV32" s="15"/>
      <c r="DW32" s="15"/>
      <c r="DX32" s="15"/>
      <c r="DY32" s="15"/>
      <c r="DZ32" s="15"/>
      <c r="EA32" s="15"/>
      <c r="EB32" s="15"/>
      <c r="EC32" s="15"/>
      <c r="ED32" s="15"/>
      <c r="EE32" s="15"/>
      <c r="EF32" s="15"/>
      <c r="EG32" s="15"/>
      <c r="EH32" s="15"/>
      <c r="EI32" s="15"/>
      <c r="EJ32" s="15"/>
      <c r="EK32" s="15"/>
      <c r="EL32" s="15"/>
      <c r="EM32" s="15"/>
      <c r="EN32" s="15"/>
      <c r="EO32" s="15"/>
      <c r="EP32" s="15"/>
      <c r="EQ32" s="15"/>
      <c r="ER32" s="15"/>
      <c r="ES32" s="15"/>
      <c r="ET32" s="15"/>
      <c r="EU32" s="15"/>
      <c r="EV32" s="15"/>
      <c r="EW32" s="15"/>
      <c r="EX32" s="15"/>
      <c r="EY32" s="15"/>
      <c r="EZ32" s="15"/>
      <c r="FA32" s="15"/>
      <c r="FB32" s="15"/>
      <c r="FC32" s="15"/>
      <c r="FD32" s="15"/>
      <c r="FE32" s="15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zoomScaleNormal="100" zoomScaleSheetLayoutView="100" workbookViewId="0">
      <selection activeCell="EE23" sqref="EE23:EN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58" t="s">
        <v>7</v>
      </c>
      <c r="B6" s="58"/>
      <c r="C6" s="58"/>
      <c r="D6" s="58"/>
      <c r="E6" s="58"/>
      <c r="F6" s="58"/>
      <c r="G6" s="58"/>
      <c r="H6" s="58"/>
      <c r="I6" s="58"/>
      <c r="J6" s="58"/>
      <c r="K6" s="58"/>
      <c r="L6" s="58"/>
      <c r="M6" s="58"/>
      <c r="N6" s="58"/>
      <c r="O6" s="58"/>
      <c r="P6" s="58"/>
      <c r="Q6" s="58"/>
      <c r="R6" s="58"/>
      <c r="S6" s="58"/>
      <c r="T6" s="58"/>
      <c r="U6" s="58"/>
      <c r="V6" s="58"/>
      <c r="W6" s="58"/>
      <c r="X6" s="58"/>
      <c r="Y6" s="58"/>
      <c r="Z6" s="58"/>
      <c r="AA6" s="58"/>
      <c r="AB6" s="58"/>
      <c r="AC6" s="58"/>
      <c r="AD6" s="58"/>
      <c r="AE6" s="58"/>
      <c r="AF6" s="58"/>
      <c r="AG6" s="58"/>
      <c r="AH6" s="58"/>
      <c r="AI6" s="58"/>
      <c r="AJ6" s="58"/>
      <c r="AK6" s="58"/>
      <c r="AL6" s="58"/>
      <c r="AM6" s="58"/>
      <c r="AN6" s="58"/>
      <c r="AO6" s="58"/>
      <c r="AP6" s="58"/>
      <c r="AQ6" s="58"/>
      <c r="AR6" s="58"/>
      <c r="AS6" s="58"/>
      <c r="AT6" s="58"/>
      <c r="AU6" s="58"/>
      <c r="AV6" s="58"/>
      <c r="AW6" s="58"/>
      <c r="AX6" s="58"/>
      <c r="AY6" s="58"/>
      <c r="AZ6" s="58"/>
      <c r="BA6" s="58"/>
      <c r="BB6" s="58"/>
      <c r="BC6" s="58"/>
      <c r="BD6" s="58"/>
      <c r="BE6" s="58"/>
      <c r="BF6" s="58"/>
      <c r="BG6" s="58"/>
      <c r="BH6" s="58"/>
      <c r="BI6" s="58"/>
      <c r="BJ6" s="58"/>
      <c r="BK6" s="58"/>
      <c r="BL6" s="58"/>
      <c r="BM6" s="58"/>
      <c r="BN6" s="58"/>
      <c r="BO6" s="58"/>
      <c r="BP6" s="58"/>
      <c r="BQ6" s="58"/>
      <c r="BR6" s="58"/>
      <c r="BS6" s="58"/>
      <c r="BT6" s="58"/>
      <c r="BU6" s="58"/>
      <c r="BV6" s="58"/>
      <c r="BW6" s="58"/>
      <c r="BX6" s="58"/>
      <c r="BY6" s="58"/>
      <c r="BZ6" s="58"/>
      <c r="CA6" s="58"/>
      <c r="CB6" s="58"/>
      <c r="CC6" s="58"/>
      <c r="CD6" s="58"/>
      <c r="CE6" s="58"/>
      <c r="CF6" s="58"/>
      <c r="CG6" s="58"/>
      <c r="CH6" s="58"/>
      <c r="CI6" s="58"/>
      <c r="CJ6" s="58"/>
      <c r="CK6" s="58"/>
      <c r="CL6" s="58"/>
      <c r="CM6" s="58"/>
      <c r="CN6" s="58"/>
      <c r="CO6" s="58"/>
      <c r="CP6" s="58"/>
      <c r="CQ6" s="58"/>
      <c r="CR6" s="58"/>
      <c r="CS6" s="58"/>
      <c r="CT6" s="58"/>
      <c r="CU6" s="58"/>
      <c r="CV6" s="58"/>
      <c r="CW6" s="58"/>
      <c r="CX6" s="58"/>
      <c r="CY6" s="58"/>
      <c r="CZ6" s="58"/>
      <c r="DA6" s="58"/>
      <c r="DB6" s="58"/>
      <c r="DC6" s="58"/>
      <c r="DD6" s="58"/>
      <c r="DE6" s="58"/>
      <c r="DF6" s="58"/>
      <c r="DG6" s="58"/>
      <c r="DH6" s="58"/>
      <c r="DI6" s="58"/>
      <c r="DJ6" s="58"/>
      <c r="DK6" s="58"/>
      <c r="DL6" s="58"/>
      <c r="DM6" s="58"/>
      <c r="DN6" s="58"/>
      <c r="DO6" s="58"/>
      <c r="DP6" s="58"/>
      <c r="DQ6" s="58"/>
      <c r="DR6" s="58"/>
      <c r="DS6" s="58"/>
      <c r="DT6" s="58"/>
      <c r="DU6" s="58"/>
      <c r="DV6" s="58"/>
      <c r="DW6" s="58"/>
      <c r="DX6" s="58"/>
      <c r="DY6" s="58"/>
      <c r="DZ6" s="58"/>
      <c r="EA6" s="58"/>
      <c r="EB6" s="58"/>
      <c r="EC6" s="58"/>
      <c r="ED6" s="58"/>
      <c r="EE6" s="58"/>
      <c r="EF6" s="58"/>
      <c r="EG6" s="58"/>
      <c r="EH6" s="58"/>
      <c r="EI6" s="58"/>
      <c r="EJ6" s="58"/>
      <c r="EK6" s="58"/>
      <c r="EL6" s="58"/>
      <c r="EM6" s="58"/>
      <c r="EN6" s="58"/>
      <c r="EO6" s="58"/>
      <c r="EP6" s="58"/>
      <c r="EQ6" s="58"/>
      <c r="ER6" s="58"/>
      <c r="ES6" s="58"/>
      <c r="ET6" s="58"/>
      <c r="EU6" s="58"/>
      <c r="EV6" s="58"/>
      <c r="EW6" s="58"/>
      <c r="EX6" s="58"/>
      <c r="EY6" s="58"/>
      <c r="EZ6" s="58"/>
      <c r="FA6" s="58"/>
      <c r="FB6" s="58"/>
      <c r="FC6" s="58"/>
      <c r="FD6" s="58"/>
      <c r="FE6" s="58"/>
    </row>
    <row r="7" spans="1:161" s="2" customFormat="1" ht="15.75" customHeight="1" x14ac:dyDescent="0.25">
      <c r="A7" s="58" t="s">
        <v>8</v>
      </c>
      <c r="B7" s="58"/>
      <c r="C7" s="58"/>
      <c r="D7" s="58"/>
      <c r="E7" s="58"/>
      <c r="F7" s="58"/>
      <c r="G7" s="58"/>
      <c r="H7" s="58"/>
      <c r="I7" s="58"/>
      <c r="J7" s="58"/>
      <c r="K7" s="58"/>
      <c r="L7" s="58"/>
      <c r="M7" s="58"/>
      <c r="N7" s="58"/>
      <c r="O7" s="58"/>
      <c r="P7" s="58"/>
      <c r="Q7" s="58"/>
      <c r="R7" s="58"/>
      <c r="S7" s="58"/>
      <c r="T7" s="58"/>
      <c r="U7" s="58"/>
      <c r="V7" s="58"/>
      <c r="W7" s="58"/>
      <c r="X7" s="58"/>
      <c r="Y7" s="58"/>
      <c r="Z7" s="58"/>
      <c r="AA7" s="58"/>
      <c r="AB7" s="58"/>
      <c r="AC7" s="58"/>
      <c r="AD7" s="58"/>
      <c r="AE7" s="58"/>
      <c r="AF7" s="58"/>
      <c r="AG7" s="58"/>
      <c r="AH7" s="58"/>
      <c r="AI7" s="58"/>
      <c r="AJ7" s="58"/>
      <c r="AK7" s="58"/>
      <c r="AL7" s="58"/>
      <c r="AM7" s="58"/>
      <c r="AN7" s="58"/>
      <c r="AO7" s="58"/>
      <c r="AP7" s="58"/>
      <c r="AQ7" s="58"/>
      <c r="AR7" s="58"/>
      <c r="AS7" s="58"/>
      <c r="AT7" s="58"/>
      <c r="AU7" s="58"/>
      <c r="AV7" s="58"/>
      <c r="AW7" s="58"/>
      <c r="AX7" s="58"/>
      <c r="AY7" s="58"/>
      <c r="AZ7" s="58"/>
      <c r="BA7" s="58"/>
      <c r="BB7" s="58"/>
      <c r="BC7" s="58"/>
      <c r="BD7" s="58"/>
      <c r="BE7" s="58"/>
      <c r="BF7" s="58"/>
      <c r="BG7" s="58"/>
      <c r="BH7" s="58"/>
      <c r="BI7" s="58"/>
      <c r="BJ7" s="58"/>
      <c r="BK7" s="58"/>
      <c r="BL7" s="58"/>
      <c r="BM7" s="58"/>
      <c r="BN7" s="58"/>
      <c r="BO7" s="58"/>
      <c r="BP7" s="58"/>
      <c r="BQ7" s="58"/>
      <c r="BR7" s="58"/>
      <c r="BS7" s="58"/>
      <c r="BT7" s="58"/>
      <c r="BU7" s="58"/>
      <c r="BV7" s="58"/>
      <c r="BW7" s="58"/>
      <c r="BX7" s="58"/>
      <c r="BY7" s="58"/>
      <c r="BZ7" s="58"/>
      <c r="CA7" s="58"/>
      <c r="CB7" s="58"/>
      <c r="CC7" s="58"/>
      <c r="CD7" s="58"/>
      <c r="CE7" s="58"/>
      <c r="CF7" s="58"/>
      <c r="CG7" s="58"/>
      <c r="CH7" s="58"/>
      <c r="CI7" s="58"/>
      <c r="CJ7" s="58"/>
      <c r="CK7" s="58"/>
      <c r="CL7" s="58"/>
      <c r="CM7" s="58"/>
      <c r="CN7" s="58"/>
      <c r="CO7" s="58"/>
      <c r="CP7" s="58"/>
      <c r="CQ7" s="58"/>
      <c r="CR7" s="58"/>
      <c r="CS7" s="58"/>
      <c r="CT7" s="58"/>
      <c r="CU7" s="58"/>
      <c r="CV7" s="58"/>
      <c r="CW7" s="58"/>
      <c r="CX7" s="58"/>
      <c r="CY7" s="58"/>
      <c r="CZ7" s="58"/>
      <c r="DA7" s="58"/>
      <c r="DB7" s="58"/>
      <c r="DC7" s="58"/>
      <c r="DD7" s="58"/>
      <c r="DE7" s="58"/>
      <c r="DF7" s="58"/>
      <c r="DG7" s="58"/>
      <c r="DH7" s="58"/>
      <c r="DI7" s="58"/>
      <c r="DJ7" s="58"/>
      <c r="DK7" s="58"/>
      <c r="DL7" s="58"/>
      <c r="DM7" s="58"/>
      <c r="DN7" s="58"/>
      <c r="DO7" s="58"/>
      <c r="DP7" s="58"/>
      <c r="DQ7" s="58"/>
      <c r="DR7" s="58"/>
      <c r="DS7" s="58"/>
      <c r="DT7" s="58"/>
      <c r="DU7" s="58"/>
      <c r="DV7" s="58"/>
      <c r="DW7" s="58"/>
      <c r="DX7" s="58"/>
      <c r="DY7" s="58"/>
      <c r="DZ7" s="58"/>
      <c r="EA7" s="58"/>
      <c r="EB7" s="58"/>
      <c r="EC7" s="58"/>
      <c r="ED7" s="58"/>
      <c r="EE7" s="58"/>
      <c r="EF7" s="58"/>
      <c r="EG7" s="58"/>
      <c r="EH7" s="58"/>
      <c r="EI7" s="58"/>
      <c r="EJ7" s="58"/>
      <c r="EK7" s="58"/>
      <c r="EL7" s="58"/>
      <c r="EM7" s="58"/>
      <c r="EN7" s="58"/>
      <c r="EO7" s="58"/>
      <c r="EP7" s="58"/>
      <c r="EQ7" s="58"/>
      <c r="ER7" s="58"/>
      <c r="ES7" s="58"/>
      <c r="ET7" s="58"/>
      <c r="EU7" s="58"/>
      <c r="EV7" s="58"/>
      <c r="EW7" s="58"/>
      <c r="EX7" s="58"/>
      <c r="EY7" s="58"/>
      <c r="EZ7" s="58"/>
      <c r="FA7" s="58"/>
      <c r="FB7" s="58"/>
      <c r="FC7" s="58"/>
      <c r="FD7" s="58"/>
      <c r="FE7" s="58"/>
    </row>
    <row r="8" spans="1:161" s="2" customFormat="1" ht="15.75" customHeight="1" x14ac:dyDescent="0.25">
      <c r="A8" s="58" t="s">
        <v>9</v>
      </c>
      <c r="B8" s="58"/>
      <c r="C8" s="58"/>
      <c r="D8" s="58"/>
      <c r="E8" s="58"/>
      <c r="F8" s="58"/>
      <c r="G8" s="58"/>
      <c r="H8" s="58"/>
      <c r="I8" s="58"/>
      <c r="J8" s="58"/>
      <c r="K8" s="58"/>
      <c r="L8" s="58"/>
      <c r="M8" s="58"/>
      <c r="N8" s="58"/>
      <c r="O8" s="58"/>
      <c r="P8" s="58"/>
      <c r="Q8" s="58"/>
      <c r="R8" s="58"/>
      <c r="S8" s="58"/>
      <c r="T8" s="58"/>
      <c r="U8" s="58"/>
      <c r="V8" s="58"/>
      <c r="W8" s="58"/>
      <c r="X8" s="58"/>
      <c r="Y8" s="58"/>
      <c r="Z8" s="58"/>
      <c r="AA8" s="58"/>
      <c r="AB8" s="58"/>
      <c r="AC8" s="58"/>
      <c r="AD8" s="58"/>
      <c r="AE8" s="58"/>
      <c r="AF8" s="58"/>
      <c r="AG8" s="58"/>
      <c r="AH8" s="58"/>
      <c r="AI8" s="58"/>
      <c r="AJ8" s="58"/>
      <c r="AK8" s="58"/>
      <c r="AL8" s="58"/>
      <c r="AM8" s="58"/>
      <c r="AN8" s="58"/>
      <c r="AO8" s="58"/>
      <c r="AP8" s="58"/>
      <c r="AQ8" s="58"/>
      <c r="AR8" s="58"/>
      <c r="AS8" s="58"/>
      <c r="AT8" s="58"/>
      <c r="AU8" s="58"/>
      <c r="AV8" s="58"/>
      <c r="AW8" s="58"/>
      <c r="AX8" s="58"/>
      <c r="AY8" s="58"/>
      <c r="AZ8" s="58"/>
      <c r="BA8" s="58"/>
      <c r="BB8" s="58"/>
      <c r="BC8" s="58"/>
      <c r="BD8" s="58"/>
      <c r="BE8" s="58"/>
      <c r="BF8" s="58"/>
      <c r="BG8" s="58"/>
      <c r="BH8" s="58"/>
      <c r="BI8" s="58"/>
      <c r="BJ8" s="58"/>
      <c r="BK8" s="58"/>
      <c r="BL8" s="58"/>
      <c r="BM8" s="58"/>
      <c r="BN8" s="58"/>
      <c r="BO8" s="58"/>
      <c r="BP8" s="58"/>
      <c r="BQ8" s="58"/>
      <c r="BR8" s="58"/>
      <c r="BS8" s="58"/>
      <c r="BT8" s="58"/>
      <c r="BU8" s="58"/>
      <c r="BV8" s="58"/>
      <c r="BW8" s="58"/>
      <c r="BX8" s="58"/>
      <c r="BY8" s="58"/>
      <c r="BZ8" s="58"/>
      <c r="CA8" s="58"/>
      <c r="CB8" s="58"/>
      <c r="CC8" s="58"/>
      <c r="CD8" s="58"/>
      <c r="CE8" s="58"/>
      <c r="CF8" s="58"/>
      <c r="CG8" s="58"/>
      <c r="CH8" s="58"/>
      <c r="CI8" s="58"/>
      <c r="CJ8" s="58"/>
      <c r="CK8" s="58"/>
      <c r="CL8" s="58"/>
      <c r="CM8" s="58"/>
      <c r="CN8" s="58"/>
      <c r="CO8" s="58"/>
      <c r="CP8" s="58"/>
      <c r="CQ8" s="58"/>
      <c r="CR8" s="58"/>
      <c r="CS8" s="58"/>
      <c r="CT8" s="58"/>
      <c r="CU8" s="58"/>
      <c r="CV8" s="58"/>
      <c r="CW8" s="58"/>
      <c r="CX8" s="58"/>
      <c r="CY8" s="58"/>
      <c r="CZ8" s="58"/>
      <c r="DA8" s="58"/>
      <c r="DB8" s="58"/>
      <c r="DC8" s="58"/>
      <c r="DD8" s="58"/>
      <c r="DE8" s="58"/>
      <c r="DF8" s="58"/>
      <c r="DG8" s="58"/>
      <c r="DH8" s="58"/>
      <c r="DI8" s="58"/>
      <c r="DJ8" s="58"/>
      <c r="DK8" s="58"/>
      <c r="DL8" s="58"/>
      <c r="DM8" s="58"/>
      <c r="DN8" s="58"/>
      <c r="DO8" s="58"/>
      <c r="DP8" s="58"/>
      <c r="DQ8" s="58"/>
      <c r="DR8" s="58"/>
      <c r="DS8" s="58"/>
      <c r="DT8" s="58"/>
      <c r="DU8" s="58"/>
      <c r="DV8" s="58"/>
      <c r="DW8" s="58"/>
      <c r="DX8" s="58"/>
      <c r="DY8" s="58"/>
      <c r="DZ8" s="58"/>
      <c r="EA8" s="58"/>
      <c r="EB8" s="58"/>
      <c r="EC8" s="58"/>
      <c r="ED8" s="58"/>
      <c r="EE8" s="58"/>
      <c r="EF8" s="58"/>
      <c r="EG8" s="58"/>
      <c r="EH8" s="58"/>
      <c r="EI8" s="58"/>
      <c r="EJ8" s="58"/>
      <c r="EK8" s="58"/>
      <c r="EL8" s="58"/>
      <c r="EM8" s="58"/>
      <c r="EN8" s="58"/>
      <c r="EO8" s="58"/>
      <c r="EP8" s="58"/>
      <c r="EQ8" s="58"/>
      <c r="ER8" s="58"/>
      <c r="ES8" s="58"/>
      <c r="ET8" s="58"/>
      <c r="EU8" s="58"/>
      <c r="EV8" s="58"/>
      <c r="EW8" s="58"/>
      <c r="EX8" s="58"/>
      <c r="EY8" s="58"/>
      <c r="EZ8" s="58"/>
      <c r="FA8" s="58"/>
      <c r="FB8" s="58"/>
      <c r="FC8" s="58"/>
      <c r="FD8" s="58"/>
      <c r="FE8" s="58"/>
    </row>
    <row r="10" spans="1:161" s="2" customFormat="1" ht="15.75" x14ac:dyDescent="0.25">
      <c r="A10" s="59" t="s">
        <v>10</v>
      </c>
      <c r="B10" s="59"/>
      <c r="C10" s="59"/>
      <c r="D10" s="59"/>
      <c r="E10" s="59"/>
      <c r="F10" s="59"/>
      <c r="G10" s="59"/>
      <c r="H10" s="59"/>
      <c r="I10" s="59"/>
      <c r="J10" s="59"/>
      <c r="K10" s="59"/>
      <c r="L10" s="59"/>
      <c r="M10" s="59"/>
      <c r="N10" s="59"/>
      <c r="O10" s="59"/>
      <c r="P10" s="59"/>
      <c r="Q10" s="59"/>
      <c r="R10" s="59"/>
      <c r="S10" s="59"/>
      <c r="T10" s="59"/>
      <c r="U10" s="59"/>
      <c r="V10" s="59"/>
      <c r="W10" s="59"/>
      <c r="X10" s="59"/>
      <c r="Y10" s="59"/>
      <c r="Z10" s="59"/>
      <c r="AA10" s="59"/>
      <c r="AB10" s="59"/>
      <c r="AC10" s="59"/>
      <c r="AD10" s="59"/>
      <c r="AE10" s="59"/>
      <c r="AF10" s="59"/>
      <c r="AG10" s="59"/>
      <c r="AH10" s="59"/>
      <c r="AI10" s="59"/>
      <c r="AJ10" s="59"/>
      <c r="AK10" s="59"/>
      <c r="AL10" s="59"/>
      <c r="AM10" s="59"/>
      <c r="AN10" s="59"/>
      <c r="AO10" s="59"/>
      <c r="AP10" s="59"/>
      <c r="AQ10" s="59"/>
      <c r="AR10" s="59"/>
      <c r="AS10" s="59"/>
      <c r="AT10" s="59"/>
      <c r="AU10" s="59"/>
      <c r="AV10" s="59"/>
      <c r="AW10" s="59"/>
      <c r="AX10" s="59"/>
      <c r="AY10" s="59"/>
      <c r="AZ10" s="59"/>
      <c r="BA10" s="59"/>
      <c r="BB10" s="59"/>
      <c r="BC10" s="59"/>
      <c r="BD10" s="59"/>
      <c r="BE10" s="59"/>
      <c r="BF10" s="59"/>
      <c r="BG10" s="59"/>
      <c r="BH10" s="59"/>
      <c r="BI10" s="59"/>
      <c r="BJ10" s="59"/>
      <c r="BK10" s="59"/>
      <c r="BL10" s="59"/>
      <c r="BM10" s="59"/>
      <c r="BN10" s="59"/>
      <c r="BO10" s="59"/>
      <c r="BP10" s="59"/>
      <c r="BQ10" s="59"/>
      <c r="BR10" s="59"/>
      <c r="BS10" s="59"/>
      <c r="BT10" s="59"/>
      <c r="BU10" s="59"/>
      <c r="BV10" s="59"/>
      <c r="BW10" s="59"/>
      <c r="BX10" s="59"/>
      <c r="BY10" s="59"/>
      <c r="BZ10" s="59"/>
      <c r="CA10" s="59"/>
      <c r="CB10" s="59"/>
      <c r="CC10" s="59"/>
      <c r="CD10" s="59"/>
      <c r="CE10" s="59"/>
      <c r="CF10" s="59"/>
      <c r="CG10" s="59"/>
      <c r="CH10" s="59"/>
      <c r="CI10" s="59"/>
      <c r="CJ10" s="59"/>
      <c r="CK10" s="59"/>
      <c r="CL10" s="59"/>
      <c r="CM10" s="59"/>
      <c r="CN10" s="59"/>
      <c r="CO10" s="59"/>
      <c r="CP10" s="59"/>
      <c r="CQ10" s="59"/>
      <c r="CR10" s="59"/>
      <c r="CS10" s="59"/>
      <c r="CT10" s="59"/>
      <c r="CU10" s="59"/>
      <c r="CV10" s="59"/>
      <c r="CW10" s="59"/>
      <c r="CX10" s="59"/>
      <c r="CY10" s="59"/>
      <c r="CZ10" s="59"/>
      <c r="DA10" s="59"/>
      <c r="DB10" s="59"/>
      <c r="DC10" s="59"/>
      <c r="DD10" s="59"/>
      <c r="DE10" s="59"/>
      <c r="DF10" s="59"/>
      <c r="DG10" s="59"/>
      <c r="DH10" s="59"/>
      <c r="DI10" s="59"/>
      <c r="DJ10" s="59"/>
      <c r="DK10" s="59"/>
      <c r="DL10" s="59"/>
      <c r="DM10" s="59"/>
      <c r="DN10" s="59"/>
      <c r="DO10" s="59"/>
      <c r="DP10" s="59"/>
      <c r="DQ10" s="59"/>
      <c r="DR10" s="59"/>
      <c r="DS10" s="59"/>
      <c r="DT10" s="59"/>
      <c r="DU10" s="59"/>
      <c r="DV10" s="59"/>
      <c r="DW10" s="59"/>
      <c r="DX10" s="59"/>
      <c r="DY10" s="59"/>
      <c r="DZ10" s="59"/>
      <c r="EA10" s="59"/>
      <c r="EB10" s="59"/>
      <c r="EC10" s="59"/>
      <c r="ED10" s="59"/>
      <c r="EE10" s="59"/>
      <c r="EF10" s="59"/>
      <c r="EG10" s="59"/>
      <c r="EH10" s="59"/>
      <c r="EI10" s="59"/>
      <c r="EJ10" s="59"/>
      <c r="EK10" s="59"/>
      <c r="EL10" s="59"/>
      <c r="EM10" s="59"/>
      <c r="EN10" s="59"/>
      <c r="EO10" s="59"/>
      <c r="EP10" s="59"/>
      <c r="EQ10" s="59"/>
      <c r="ER10" s="59"/>
      <c r="ES10" s="59"/>
      <c r="ET10" s="59"/>
      <c r="EU10" s="59"/>
      <c r="EV10" s="59"/>
      <c r="EW10" s="59"/>
      <c r="EX10" s="59"/>
      <c r="EY10" s="59"/>
      <c r="EZ10" s="59"/>
      <c r="FA10" s="59"/>
      <c r="FB10" s="59"/>
      <c r="FC10" s="59"/>
      <c r="FD10" s="59"/>
      <c r="FE10" s="59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60" t="s">
        <v>30</v>
      </c>
      <c r="AC12" s="60"/>
      <c r="AD12" s="60"/>
      <c r="AE12" s="60"/>
      <c r="AF12" s="60"/>
      <c r="AG12" s="60"/>
      <c r="AH12" s="60"/>
      <c r="AI12" s="60"/>
      <c r="AJ12" s="60"/>
      <c r="AK12" s="60"/>
      <c r="AL12" s="60"/>
      <c r="AM12" s="60"/>
      <c r="AN12" s="60"/>
      <c r="AO12" s="60"/>
      <c r="AP12" s="60"/>
      <c r="AQ12" s="60"/>
      <c r="AR12" s="60"/>
      <c r="AS12" s="60"/>
      <c r="AT12" s="60"/>
      <c r="AU12" s="60"/>
      <c r="AV12" s="60"/>
      <c r="AW12" s="60"/>
      <c r="AX12" s="60"/>
      <c r="AY12" s="60"/>
      <c r="AZ12" s="60"/>
      <c r="BA12" s="60"/>
      <c r="BB12" s="60"/>
      <c r="BC12" s="60"/>
      <c r="BD12" s="60"/>
      <c r="BE12" s="60"/>
      <c r="BF12" s="60"/>
      <c r="BG12" s="60"/>
      <c r="BH12" s="60"/>
      <c r="BI12" s="60"/>
      <c r="BJ12" s="60"/>
      <c r="BK12" s="60"/>
      <c r="BL12" s="60"/>
      <c r="BM12" s="60"/>
      <c r="BN12" s="60"/>
      <c r="BO12" s="60"/>
      <c r="BP12" s="60"/>
      <c r="BQ12" s="60"/>
      <c r="BR12" s="60"/>
      <c r="BS12" s="60"/>
      <c r="BT12" s="60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60" t="s">
        <v>31</v>
      </c>
      <c r="Z14" s="60"/>
      <c r="AA14" s="60"/>
      <c r="AB14" s="60"/>
      <c r="AC14" s="60"/>
      <c r="AD14" s="60"/>
      <c r="AE14" s="60"/>
      <c r="AF14" s="60"/>
      <c r="AG14" s="60"/>
      <c r="AH14" s="60"/>
      <c r="AI14" s="60"/>
      <c r="AJ14" s="60"/>
      <c r="AK14" s="60"/>
      <c r="AL14" s="60"/>
      <c r="AM14" s="60"/>
      <c r="AN14" s="60"/>
      <c r="AO14" s="60"/>
      <c r="AP14" s="60"/>
      <c r="AQ14" s="60"/>
      <c r="AR14" s="60"/>
      <c r="AS14" s="60"/>
      <c r="AT14" s="60"/>
      <c r="AU14" s="60"/>
      <c r="AV14" s="60"/>
      <c r="AW14" s="60"/>
      <c r="AX14" s="60"/>
      <c r="AY14" s="60"/>
      <c r="AZ14" s="60"/>
      <c r="BA14" s="60"/>
      <c r="BB14" s="60"/>
      <c r="BC14" s="60"/>
      <c r="BD14" s="60"/>
      <c r="BE14" s="60"/>
      <c r="BF14" s="60"/>
      <c r="BG14" s="60"/>
      <c r="BH14" s="60"/>
      <c r="BI14" s="60"/>
      <c r="BJ14" s="60"/>
      <c r="BK14" s="60"/>
      <c r="BL14" s="60"/>
      <c r="BM14" s="60"/>
      <c r="BN14" s="60"/>
      <c r="BO14" s="60"/>
      <c r="BP14" s="60"/>
      <c r="BQ14" s="60"/>
      <c r="BR14" s="60"/>
      <c r="BS14" s="60"/>
      <c r="BT14" s="60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48" t="s">
        <v>65</v>
      </c>
      <c r="U16" s="48"/>
      <c r="V16" s="48"/>
      <c r="W16" s="48"/>
      <c r="X16" s="48"/>
      <c r="Y16" s="48"/>
      <c r="Z16" s="48"/>
      <c r="AA16" s="48"/>
      <c r="AB16" s="48"/>
      <c r="AC16" s="48"/>
      <c r="AD16" s="48"/>
      <c r="AE16" s="48"/>
      <c r="AF16" s="48"/>
      <c r="AG16" s="48"/>
      <c r="AH16" s="48"/>
      <c r="AI16" s="48"/>
      <c r="AJ16" s="48"/>
      <c r="AK16" s="48"/>
      <c r="AL16" s="48"/>
      <c r="AM16" s="48"/>
      <c r="AN16" s="48"/>
      <c r="AO16" s="48"/>
      <c r="AP16" s="48"/>
      <c r="AQ16" s="48"/>
      <c r="AR16" s="48"/>
      <c r="AS16" s="48"/>
      <c r="AT16" s="48"/>
      <c r="AU16" s="48"/>
      <c r="AV16" s="48"/>
      <c r="AW16" s="48"/>
      <c r="AX16" s="48"/>
      <c r="AY16" s="48"/>
      <c r="AZ16" s="48"/>
      <c r="BA16" s="48"/>
      <c r="BB16" s="48"/>
      <c r="BC16" s="48"/>
      <c r="BD16" s="48"/>
      <c r="BE16" s="48"/>
      <c r="BF16" s="48"/>
      <c r="BG16" s="48"/>
      <c r="BH16" s="48"/>
      <c r="BI16" s="48"/>
      <c r="BJ16" s="48"/>
      <c r="BK16" s="48"/>
      <c r="BL16" s="48"/>
      <c r="BM16" s="48"/>
      <c r="BN16" s="48"/>
      <c r="BO16" s="48"/>
      <c r="BP16" s="48"/>
      <c r="BQ16" s="48"/>
      <c r="BR16" s="48"/>
      <c r="BS16" s="48"/>
      <c r="BT16" s="48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49"/>
      <c r="B18" s="50"/>
      <c r="C18" s="50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1"/>
      <c r="R18" s="26"/>
      <c r="S18" s="27"/>
      <c r="T18" s="27"/>
      <c r="U18" s="27"/>
      <c r="V18" s="27"/>
      <c r="W18" s="27"/>
      <c r="X18" s="27"/>
      <c r="Y18" s="27"/>
      <c r="Z18" s="27"/>
      <c r="AA18" s="27"/>
      <c r="AB18" s="27"/>
      <c r="AC18" s="27"/>
      <c r="AD18" s="27"/>
      <c r="AE18" s="27"/>
      <c r="AF18" s="27"/>
      <c r="AG18" s="27"/>
      <c r="AH18" s="27"/>
      <c r="AI18" s="28"/>
      <c r="AJ18" s="26" t="s">
        <v>15</v>
      </c>
      <c r="AK18" s="27"/>
      <c r="AL18" s="27"/>
      <c r="AM18" s="27"/>
      <c r="AN18" s="27"/>
      <c r="AO18" s="27"/>
      <c r="AP18" s="27"/>
      <c r="AQ18" s="27"/>
      <c r="AR18" s="27"/>
      <c r="AS18" s="27"/>
      <c r="AT18" s="27"/>
      <c r="AU18" s="27"/>
      <c r="AV18" s="27"/>
      <c r="AW18" s="27"/>
      <c r="AX18" s="27"/>
      <c r="AY18" s="27"/>
      <c r="AZ18" s="27"/>
      <c r="BA18" s="28"/>
      <c r="BB18" s="35" t="s">
        <v>20</v>
      </c>
      <c r="BC18" s="36"/>
      <c r="BD18" s="36"/>
      <c r="BE18" s="36"/>
      <c r="BF18" s="36"/>
      <c r="BG18" s="36"/>
      <c r="BH18" s="36"/>
      <c r="BI18" s="36"/>
      <c r="BJ18" s="36"/>
      <c r="BK18" s="36"/>
      <c r="BL18" s="36"/>
      <c r="BM18" s="36"/>
      <c r="BN18" s="36"/>
      <c r="BO18" s="36"/>
      <c r="BP18" s="36"/>
      <c r="BQ18" s="36"/>
      <c r="BR18" s="36"/>
      <c r="BS18" s="36"/>
      <c r="BT18" s="36"/>
      <c r="BU18" s="36"/>
      <c r="BV18" s="36"/>
      <c r="BW18" s="36"/>
      <c r="BX18" s="36"/>
      <c r="BY18" s="36"/>
      <c r="BZ18" s="36"/>
      <c r="CA18" s="36"/>
      <c r="CB18" s="36"/>
      <c r="CC18" s="36"/>
      <c r="CD18" s="36"/>
      <c r="CE18" s="36"/>
      <c r="CF18" s="36"/>
      <c r="CG18" s="37"/>
      <c r="CH18" s="26" t="s">
        <v>21</v>
      </c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27"/>
      <c r="CW18" s="27"/>
      <c r="CX18" s="27"/>
      <c r="CY18" s="27"/>
      <c r="CZ18" s="27"/>
      <c r="DA18" s="27"/>
      <c r="DB18" s="28"/>
      <c r="DC18" s="26" t="s">
        <v>22</v>
      </c>
      <c r="DD18" s="27"/>
      <c r="DE18" s="27"/>
      <c r="DF18" s="27"/>
      <c r="DG18" s="27"/>
      <c r="DH18" s="27"/>
      <c r="DI18" s="27"/>
      <c r="DJ18" s="27"/>
      <c r="DK18" s="27"/>
      <c r="DL18" s="27"/>
      <c r="DM18" s="27"/>
      <c r="DN18" s="27"/>
      <c r="DO18" s="27"/>
      <c r="DP18" s="27"/>
      <c r="DQ18" s="27"/>
      <c r="DR18" s="27"/>
      <c r="DS18" s="27"/>
      <c r="DT18" s="28"/>
      <c r="DU18" s="35" t="s">
        <v>23</v>
      </c>
      <c r="DV18" s="36"/>
      <c r="DW18" s="36"/>
      <c r="DX18" s="36"/>
      <c r="DY18" s="36"/>
      <c r="DZ18" s="36"/>
      <c r="EA18" s="36"/>
      <c r="EB18" s="36"/>
      <c r="EC18" s="36"/>
      <c r="ED18" s="36"/>
      <c r="EE18" s="36"/>
      <c r="EF18" s="36"/>
      <c r="EG18" s="36"/>
      <c r="EH18" s="36"/>
      <c r="EI18" s="36"/>
      <c r="EJ18" s="36"/>
      <c r="EK18" s="36"/>
      <c r="EL18" s="36"/>
      <c r="EM18" s="36"/>
      <c r="EN18" s="37"/>
      <c r="EO18" s="26" t="s">
        <v>24</v>
      </c>
      <c r="EP18" s="27"/>
      <c r="EQ18" s="27"/>
      <c r="ER18" s="27"/>
      <c r="ES18" s="27"/>
      <c r="ET18" s="27"/>
      <c r="EU18" s="27"/>
      <c r="EV18" s="27"/>
      <c r="EW18" s="27"/>
      <c r="EX18" s="27"/>
      <c r="EY18" s="27"/>
      <c r="EZ18" s="27"/>
      <c r="FA18" s="27"/>
      <c r="FB18" s="27"/>
      <c r="FC18" s="27"/>
      <c r="FD18" s="27"/>
      <c r="FE18" s="28"/>
    </row>
    <row r="19" spans="1:161" s="9" customFormat="1" ht="15" customHeight="1" x14ac:dyDescent="0.2">
      <c r="A19" s="52"/>
      <c r="B19" s="53"/>
      <c r="C19" s="53"/>
      <c r="D19" s="53"/>
      <c r="E19" s="53"/>
      <c r="F19" s="53"/>
      <c r="G19" s="53"/>
      <c r="H19" s="53"/>
      <c r="I19" s="53"/>
      <c r="J19" s="53"/>
      <c r="K19" s="53"/>
      <c r="L19" s="53"/>
      <c r="M19" s="53"/>
      <c r="N19" s="53"/>
      <c r="O19" s="53"/>
      <c r="P19" s="53"/>
      <c r="Q19" s="54"/>
      <c r="R19" s="29"/>
      <c r="S19" s="30"/>
      <c r="T19" s="30"/>
      <c r="U19" s="30"/>
      <c r="V19" s="30"/>
      <c r="W19" s="30"/>
      <c r="X19" s="30"/>
      <c r="Y19" s="30"/>
      <c r="Z19" s="30"/>
      <c r="AA19" s="30"/>
      <c r="AB19" s="30"/>
      <c r="AC19" s="30"/>
      <c r="AD19" s="30"/>
      <c r="AE19" s="30"/>
      <c r="AF19" s="30"/>
      <c r="AG19" s="30"/>
      <c r="AH19" s="30"/>
      <c r="AI19" s="31"/>
      <c r="AJ19" s="29"/>
      <c r="AK19" s="30"/>
      <c r="AL19" s="30"/>
      <c r="AM19" s="30"/>
      <c r="AN19" s="30"/>
      <c r="AO19" s="30"/>
      <c r="AP19" s="30"/>
      <c r="AQ19" s="30"/>
      <c r="AR19" s="30"/>
      <c r="AS19" s="30"/>
      <c r="AT19" s="30"/>
      <c r="AU19" s="30"/>
      <c r="AV19" s="30"/>
      <c r="AW19" s="30"/>
      <c r="AX19" s="30"/>
      <c r="AY19" s="30"/>
      <c r="AZ19" s="30"/>
      <c r="BA19" s="31"/>
      <c r="BB19" s="38" t="s">
        <v>16</v>
      </c>
      <c r="BC19" s="39"/>
      <c r="BD19" s="39"/>
      <c r="BE19" s="39"/>
      <c r="BF19" s="39"/>
      <c r="BG19" s="39"/>
      <c r="BH19" s="39"/>
      <c r="BI19" s="39"/>
      <c r="BJ19" s="39"/>
      <c r="BK19" s="39"/>
      <c r="BL19" s="39"/>
      <c r="BM19" s="39"/>
      <c r="BN19" s="39"/>
      <c r="BO19" s="39"/>
      <c r="BP19" s="39"/>
      <c r="BQ19" s="40"/>
      <c r="BR19" s="38" t="s">
        <v>17</v>
      </c>
      <c r="BS19" s="39"/>
      <c r="BT19" s="39"/>
      <c r="BU19" s="39"/>
      <c r="BV19" s="39"/>
      <c r="BW19" s="39"/>
      <c r="BX19" s="39"/>
      <c r="BY19" s="39"/>
      <c r="BZ19" s="39"/>
      <c r="CA19" s="39"/>
      <c r="CB19" s="39"/>
      <c r="CC19" s="39"/>
      <c r="CD19" s="39"/>
      <c r="CE19" s="39"/>
      <c r="CF19" s="39"/>
      <c r="CG19" s="40"/>
      <c r="CH19" s="29"/>
      <c r="CI19" s="30"/>
      <c r="CJ19" s="30"/>
      <c r="CK19" s="30"/>
      <c r="CL19" s="30"/>
      <c r="CM19" s="30"/>
      <c r="CN19" s="30"/>
      <c r="CO19" s="30"/>
      <c r="CP19" s="30"/>
      <c r="CQ19" s="30"/>
      <c r="CR19" s="30"/>
      <c r="CS19" s="30"/>
      <c r="CT19" s="30"/>
      <c r="CU19" s="30"/>
      <c r="CV19" s="30"/>
      <c r="CW19" s="30"/>
      <c r="CX19" s="30"/>
      <c r="CY19" s="30"/>
      <c r="CZ19" s="30"/>
      <c r="DA19" s="30"/>
      <c r="DB19" s="31"/>
      <c r="DC19" s="29"/>
      <c r="DD19" s="30"/>
      <c r="DE19" s="30"/>
      <c r="DF19" s="30"/>
      <c r="DG19" s="30"/>
      <c r="DH19" s="30"/>
      <c r="DI19" s="30"/>
      <c r="DJ19" s="30"/>
      <c r="DK19" s="30"/>
      <c r="DL19" s="30"/>
      <c r="DM19" s="30"/>
      <c r="DN19" s="30"/>
      <c r="DO19" s="30"/>
      <c r="DP19" s="30"/>
      <c r="DQ19" s="30"/>
      <c r="DR19" s="30"/>
      <c r="DS19" s="30"/>
      <c r="DT19" s="31"/>
      <c r="DU19" s="41" t="s">
        <v>18</v>
      </c>
      <c r="DV19" s="42"/>
      <c r="DW19" s="42"/>
      <c r="DX19" s="42"/>
      <c r="DY19" s="42"/>
      <c r="DZ19" s="42"/>
      <c r="EA19" s="42"/>
      <c r="EB19" s="42"/>
      <c r="EC19" s="42"/>
      <c r="ED19" s="43"/>
      <c r="EE19" s="41" t="s">
        <v>19</v>
      </c>
      <c r="EF19" s="42"/>
      <c r="EG19" s="42"/>
      <c r="EH19" s="42"/>
      <c r="EI19" s="42"/>
      <c r="EJ19" s="42"/>
      <c r="EK19" s="42"/>
      <c r="EL19" s="42"/>
      <c r="EM19" s="42"/>
      <c r="EN19" s="43"/>
      <c r="EO19" s="29"/>
      <c r="EP19" s="30"/>
      <c r="EQ19" s="30"/>
      <c r="ER19" s="30"/>
      <c r="ES19" s="30"/>
      <c r="ET19" s="30"/>
      <c r="EU19" s="30"/>
      <c r="EV19" s="30"/>
      <c r="EW19" s="30"/>
      <c r="EX19" s="30"/>
      <c r="EY19" s="30"/>
      <c r="EZ19" s="30"/>
      <c r="FA19" s="30"/>
      <c r="FB19" s="30"/>
      <c r="FC19" s="30"/>
      <c r="FD19" s="30"/>
      <c r="FE19" s="31"/>
    </row>
    <row r="20" spans="1:161" s="9" customFormat="1" ht="15" customHeight="1" x14ac:dyDescent="0.2">
      <c r="A20" s="55"/>
      <c r="B20" s="56"/>
      <c r="C20" s="56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7"/>
      <c r="R20" s="32"/>
      <c r="S20" s="33"/>
      <c r="T20" s="33"/>
      <c r="U20" s="33"/>
      <c r="V20" s="33"/>
      <c r="W20" s="33"/>
      <c r="X20" s="33"/>
      <c r="Y20" s="33"/>
      <c r="Z20" s="33"/>
      <c r="AA20" s="33"/>
      <c r="AB20" s="33"/>
      <c r="AC20" s="33"/>
      <c r="AD20" s="33"/>
      <c r="AE20" s="33"/>
      <c r="AF20" s="33"/>
      <c r="AG20" s="33"/>
      <c r="AH20" s="33"/>
      <c r="AI20" s="34"/>
      <c r="AJ20" s="32"/>
      <c r="AK20" s="33"/>
      <c r="AL20" s="33"/>
      <c r="AM20" s="33"/>
      <c r="AN20" s="33"/>
      <c r="AO20" s="33"/>
      <c r="AP20" s="33"/>
      <c r="AQ20" s="33"/>
      <c r="AR20" s="33"/>
      <c r="AS20" s="33"/>
      <c r="AT20" s="33"/>
      <c r="AU20" s="33"/>
      <c r="AV20" s="33"/>
      <c r="AW20" s="33"/>
      <c r="AX20" s="33"/>
      <c r="AY20" s="33"/>
      <c r="AZ20" s="33"/>
      <c r="BA20" s="34"/>
      <c r="BB20" s="47" t="s">
        <v>18</v>
      </c>
      <c r="BC20" s="47"/>
      <c r="BD20" s="47"/>
      <c r="BE20" s="47"/>
      <c r="BF20" s="47"/>
      <c r="BG20" s="47"/>
      <c r="BH20" s="47"/>
      <c r="BI20" s="47"/>
      <c r="BJ20" s="47" t="s">
        <v>19</v>
      </c>
      <c r="BK20" s="47"/>
      <c r="BL20" s="47"/>
      <c r="BM20" s="47"/>
      <c r="BN20" s="47"/>
      <c r="BO20" s="47"/>
      <c r="BP20" s="47"/>
      <c r="BQ20" s="47"/>
      <c r="BR20" s="47" t="s">
        <v>18</v>
      </c>
      <c r="BS20" s="47"/>
      <c r="BT20" s="47"/>
      <c r="BU20" s="47"/>
      <c r="BV20" s="47"/>
      <c r="BW20" s="47"/>
      <c r="BX20" s="47"/>
      <c r="BY20" s="47"/>
      <c r="BZ20" s="47" t="s">
        <v>19</v>
      </c>
      <c r="CA20" s="47"/>
      <c r="CB20" s="47"/>
      <c r="CC20" s="47"/>
      <c r="CD20" s="47"/>
      <c r="CE20" s="47"/>
      <c r="CF20" s="47"/>
      <c r="CG20" s="47"/>
      <c r="CH20" s="32"/>
      <c r="CI20" s="33"/>
      <c r="CJ20" s="33"/>
      <c r="CK20" s="33"/>
      <c r="CL20" s="33"/>
      <c r="CM20" s="33"/>
      <c r="CN20" s="33"/>
      <c r="CO20" s="33"/>
      <c r="CP20" s="33"/>
      <c r="CQ20" s="33"/>
      <c r="CR20" s="33"/>
      <c r="CS20" s="33"/>
      <c r="CT20" s="33"/>
      <c r="CU20" s="33"/>
      <c r="CV20" s="33"/>
      <c r="CW20" s="33"/>
      <c r="CX20" s="33"/>
      <c r="CY20" s="33"/>
      <c r="CZ20" s="33"/>
      <c r="DA20" s="33"/>
      <c r="DB20" s="34"/>
      <c r="DC20" s="32"/>
      <c r="DD20" s="33"/>
      <c r="DE20" s="33"/>
      <c r="DF20" s="33"/>
      <c r="DG20" s="33"/>
      <c r="DH20" s="33"/>
      <c r="DI20" s="33"/>
      <c r="DJ20" s="33"/>
      <c r="DK20" s="33"/>
      <c r="DL20" s="33"/>
      <c r="DM20" s="33"/>
      <c r="DN20" s="33"/>
      <c r="DO20" s="33"/>
      <c r="DP20" s="33"/>
      <c r="DQ20" s="33"/>
      <c r="DR20" s="33"/>
      <c r="DS20" s="33"/>
      <c r="DT20" s="34"/>
      <c r="DU20" s="44"/>
      <c r="DV20" s="45"/>
      <c r="DW20" s="45"/>
      <c r="DX20" s="45"/>
      <c r="DY20" s="45"/>
      <c r="DZ20" s="45"/>
      <c r="EA20" s="45"/>
      <c r="EB20" s="45"/>
      <c r="EC20" s="45"/>
      <c r="ED20" s="46"/>
      <c r="EE20" s="44"/>
      <c r="EF20" s="45"/>
      <c r="EG20" s="45"/>
      <c r="EH20" s="45"/>
      <c r="EI20" s="45"/>
      <c r="EJ20" s="45"/>
      <c r="EK20" s="45"/>
      <c r="EL20" s="45"/>
      <c r="EM20" s="45"/>
      <c r="EN20" s="46"/>
      <c r="EO20" s="32"/>
      <c r="EP20" s="33"/>
      <c r="EQ20" s="33"/>
      <c r="ER20" s="33"/>
      <c r="ES20" s="33"/>
      <c r="ET20" s="33"/>
      <c r="EU20" s="33"/>
      <c r="EV20" s="33"/>
      <c r="EW20" s="33"/>
      <c r="EX20" s="33"/>
      <c r="EY20" s="33"/>
      <c r="EZ20" s="33"/>
      <c r="FA20" s="33"/>
      <c r="FB20" s="33"/>
      <c r="FC20" s="33"/>
      <c r="FD20" s="33"/>
      <c r="FE20" s="34"/>
    </row>
    <row r="21" spans="1:161" s="9" customFormat="1" ht="14.25" customHeight="1" x14ac:dyDescent="0.2">
      <c r="A21" s="23">
        <v>1</v>
      </c>
      <c r="B21" s="24"/>
      <c r="C21" s="24"/>
      <c r="D21" s="24"/>
      <c r="E21" s="24"/>
      <c r="F21" s="24"/>
      <c r="G21" s="24"/>
      <c r="H21" s="24"/>
      <c r="I21" s="24"/>
      <c r="J21" s="24"/>
      <c r="K21" s="24"/>
      <c r="L21" s="24"/>
      <c r="M21" s="24"/>
      <c r="N21" s="24"/>
      <c r="O21" s="24"/>
      <c r="P21" s="24"/>
      <c r="Q21" s="25"/>
      <c r="R21" s="23">
        <v>2</v>
      </c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5"/>
      <c r="AJ21" s="16">
        <v>3</v>
      </c>
      <c r="AK21" s="16"/>
      <c r="AL21" s="16"/>
      <c r="AM21" s="16"/>
      <c r="AN21" s="16"/>
      <c r="AO21" s="16"/>
      <c r="AP21" s="16"/>
      <c r="AQ21" s="16"/>
      <c r="AR21" s="16"/>
      <c r="AS21" s="16"/>
      <c r="AT21" s="16"/>
      <c r="AU21" s="16"/>
      <c r="AV21" s="16"/>
      <c r="AW21" s="16"/>
      <c r="AX21" s="16"/>
      <c r="AY21" s="16"/>
      <c r="AZ21" s="16"/>
      <c r="BA21" s="16"/>
      <c r="BB21" s="16">
        <v>4</v>
      </c>
      <c r="BC21" s="16"/>
      <c r="BD21" s="16"/>
      <c r="BE21" s="16"/>
      <c r="BF21" s="16"/>
      <c r="BG21" s="16"/>
      <c r="BH21" s="16"/>
      <c r="BI21" s="16"/>
      <c r="BJ21" s="16">
        <v>5</v>
      </c>
      <c r="BK21" s="16"/>
      <c r="BL21" s="16"/>
      <c r="BM21" s="16"/>
      <c r="BN21" s="16"/>
      <c r="BO21" s="16"/>
      <c r="BP21" s="16"/>
      <c r="BQ21" s="16"/>
      <c r="BR21" s="16">
        <v>6</v>
      </c>
      <c r="BS21" s="16"/>
      <c r="BT21" s="16"/>
      <c r="BU21" s="16"/>
      <c r="BV21" s="16"/>
      <c r="BW21" s="16"/>
      <c r="BX21" s="16"/>
      <c r="BY21" s="16"/>
      <c r="BZ21" s="16">
        <v>7</v>
      </c>
      <c r="CA21" s="16"/>
      <c r="CB21" s="16"/>
      <c r="CC21" s="16"/>
      <c r="CD21" s="16"/>
      <c r="CE21" s="16"/>
      <c r="CF21" s="16"/>
      <c r="CG21" s="16"/>
      <c r="CH21" s="16">
        <v>8</v>
      </c>
      <c r="CI21" s="16"/>
      <c r="CJ21" s="16"/>
      <c r="CK21" s="16"/>
      <c r="CL21" s="16"/>
      <c r="CM21" s="16"/>
      <c r="CN21" s="16"/>
      <c r="CO21" s="16"/>
      <c r="CP21" s="16"/>
      <c r="CQ21" s="16"/>
      <c r="CR21" s="16"/>
      <c r="CS21" s="16"/>
      <c r="CT21" s="16"/>
      <c r="CU21" s="16"/>
      <c r="CV21" s="16"/>
      <c r="CW21" s="16"/>
      <c r="CX21" s="16"/>
      <c r="CY21" s="16"/>
      <c r="CZ21" s="16"/>
      <c r="DA21" s="16"/>
      <c r="DB21" s="16"/>
      <c r="DC21" s="16">
        <v>9</v>
      </c>
      <c r="DD21" s="16"/>
      <c r="DE21" s="16"/>
      <c r="DF21" s="16"/>
      <c r="DG21" s="16"/>
      <c r="DH21" s="16"/>
      <c r="DI21" s="16"/>
      <c r="DJ21" s="16"/>
      <c r="DK21" s="16"/>
      <c r="DL21" s="16"/>
      <c r="DM21" s="16"/>
      <c r="DN21" s="16"/>
      <c r="DO21" s="16"/>
      <c r="DP21" s="16"/>
      <c r="DQ21" s="16"/>
      <c r="DR21" s="16"/>
      <c r="DS21" s="16"/>
      <c r="DT21" s="16"/>
      <c r="DU21" s="16">
        <v>10</v>
      </c>
      <c r="DV21" s="16"/>
      <c r="DW21" s="16"/>
      <c r="DX21" s="16"/>
      <c r="DY21" s="16"/>
      <c r="DZ21" s="16"/>
      <c r="EA21" s="16"/>
      <c r="EB21" s="16"/>
      <c r="EC21" s="16"/>
      <c r="ED21" s="16"/>
      <c r="EE21" s="16">
        <v>11</v>
      </c>
      <c r="EF21" s="16"/>
      <c r="EG21" s="16"/>
      <c r="EH21" s="16"/>
      <c r="EI21" s="16"/>
      <c r="EJ21" s="16"/>
      <c r="EK21" s="16"/>
      <c r="EL21" s="16"/>
      <c r="EM21" s="16"/>
      <c r="EN21" s="16"/>
      <c r="EO21" s="16">
        <v>12</v>
      </c>
      <c r="EP21" s="16"/>
      <c r="EQ21" s="16"/>
      <c r="ER21" s="16"/>
      <c r="ES21" s="16"/>
      <c r="ET21" s="16"/>
      <c r="EU21" s="16"/>
      <c r="EV21" s="16"/>
      <c r="EW21" s="16"/>
      <c r="EX21" s="16"/>
      <c r="EY21" s="16"/>
      <c r="EZ21" s="16"/>
      <c r="FA21" s="16"/>
      <c r="FB21" s="16"/>
      <c r="FC21" s="16"/>
      <c r="FD21" s="16"/>
      <c r="FE21" s="16"/>
    </row>
    <row r="22" spans="1:161" s="9" customFormat="1" ht="13.5" customHeight="1" x14ac:dyDescent="0.2">
      <c r="A22" s="10"/>
      <c r="B22" s="17" t="s">
        <v>11</v>
      </c>
      <c r="C22" s="17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  <c r="O22" s="17"/>
      <c r="P22" s="17"/>
      <c r="Q22" s="18"/>
      <c r="R22" s="10"/>
      <c r="S22" s="19" t="s">
        <v>12</v>
      </c>
      <c r="T22" s="19"/>
      <c r="U22" s="19"/>
      <c r="V22" s="19"/>
      <c r="W22" s="19"/>
      <c r="X22" s="19"/>
      <c r="Y22" s="19"/>
      <c r="Z22" s="19"/>
      <c r="AA22" s="19"/>
      <c r="AB22" s="19"/>
      <c r="AC22" s="19"/>
      <c r="AD22" s="19"/>
      <c r="AE22" s="19"/>
      <c r="AF22" s="19"/>
      <c r="AG22" s="19"/>
      <c r="AH22" s="19"/>
      <c r="AI22" s="20"/>
      <c r="AJ22" s="61">
        <v>1.7</v>
      </c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16"/>
      <c r="BC22" s="16"/>
      <c r="BD22" s="16"/>
      <c r="BE22" s="16"/>
      <c r="BF22" s="16"/>
      <c r="BG22" s="16"/>
      <c r="BH22" s="16"/>
      <c r="BI22" s="16"/>
      <c r="BJ22" s="16"/>
      <c r="BK22" s="16"/>
      <c r="BL22" s="16"/>
      <c r="BM22" s="16"/>
      <c r="BN22" s="16"/>
      <c r="BO22" s="16"/>
      <c r="BP22" s="16"/>
      <c r="BQ22" s="16"/>
      <c r="BR22" s="61">
        <v>12.6</v>
      </c>
      <c r="BS22" s="61"/>
      <c r="BT22" s="61"/>
      <c r="BU22" s="61"/>
      <c r="BV22" s="61"/>
      <c r="BW22" s="61"/>
      <c r="BX22" s="61"/>
      <c r="BY22" s="61"/>
      <c r="BZ22" s="61">
        <v>12.6</v>
      </c>
      <c r="CA22" s="61"/>
      <c r="CB22" s="61"/>
      <c r="CC22" s="61"/>
      <c r="CD22" s="61"/>
      <c r="CE22" s="61"/>
      <c r="CF22" s="61"/>
      <c r="CG22" s="61"/>
      <c r="CH22" s="61">
        <v>1.7</v>
      </c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>
        <v>12.6</v>
      </c>
      <c r="DD22" s="61"/>
      <c r="DE22" s="61"/>
      <c r="DF22" s="61"/>
      <c r="DG22" s="61"/>
      <c r="DH22" s="61"/>
      <c r="DI22" s="61"/>
      <c r="DJ22" s="61"/>
      <c r="DK22" s="61"/>
      <c r="DL22" s="61"/>
      <c r="DM22" s="61"/>
      <c r="DN22" s="61"/>
      <c r="DO22" s="61"/>
      <c r="DP22" s="61"/>
      <c r="DQ22" s="61"/>
      <c r="DR22" s="61"/>
      <c r="DS22" s="61"/>
      <c r="DT22" s="61"/>
      <c r="DU22" s="16">
        <v>3</v>
      </c>
      <c r="DV22" s="16"/>
      <c r="DW22" s="16"/>
      <c r="DX22" s="16"/>
      <c r="DY22" s="16"/>
      <c r="DZ22" s="16"/>
      <c r="EA22" s="16"/>
      <c r="EB22" s="16"/>
      <c r="EC22" s="16"/>
      <c r="ED22" s="16"/>
      <c r="EE22" s="61">
        <f>1301/744</f>
        <v>1.7486559139784945</v>
      </c>
      <c r="EF22" s="61"/>
      <c r="EG22" s="61"/>
      <c r="EH22" s="61"/>
      <c r="EI22" s="61"/>
      <c r="EJ22" s="61"/>
      <c r="EK22" s="61"/>
      <c r="EL22" s="61"/>
      <c r="EM22" s="61"/>
      <c r="EN22" s="61"/>
      <c r="EO22" s="61">
        <f>AJ22+EE22</f>
        <v>3.4486559139784942</v>
      </c>
      <c r="EP22" s="16"/>
      <c r="EQ22" s="16"/>
      <c r="ER22" s="16"/>
      <c r="ES22" s="16"/>
      <c r="ET22" s="16"/>
      <c r="EU22" s="16"/>
      <c r="EV22" s="16"/>
      <c r="EW22" s="16"/>
      <c r="EX22" s="16"/>
      <c r="EY22" s="16"/>
      <c r="EZ22" s="16"/>
      <c r="FA22" s="16"/>
      <c r="FB22" s="16"/>
      <c r="FC22" s="16"/>
      <c r="FD22" s="16"/>
      <c r="FE22" s="16"/>
    </row>
    <row r="23" spans="1:161" s="9" customFormat="1" ht="39.75" customHeight="1" x14ac:dyDescent="0.2">
      <c r="A23" s="10"/>
      <c r="B23" s="17" t="s">
        <v>33</v>
      </c>
      <c r="C23" s="17"/>
      <c r="D23" s="17"/>
      <c r="E23" s="17"/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8"/>
      <c r="R23" s="10"/>
      <c r="S23" s="19" t="s">
        <v>13</v>
      </c>
      <c r="T23" s="19"/>
      <c r="U23" s="19"/>
      <c r="V23" s="19"/>
      <c r="W23" s="19"/>
      <c r="X23" s="19"/>
      <c r="Y23" s="19"/>
      <c r="Z23" s="19"/>
      <c r="AA23" s="19"/>
      <c r="AB23" s="19"/>
      <c r="AC23" s="19"/>
      <c r="AD23" s="19"/>
      <c r="AE23" s="19"/>
      <c r="AF23" s="19"/>
      <c r="AG23" s="19"/>
      <c r="AH23" s="19"/>
      <c r="AI23" s="20"/>
      <c r="AJ23" s="61">
        <f>1273/744</f>
        <v>1.711021505376344</v>
      </c>
      <c r="AK23" s="61"/>
      <c r="AL23" s="61"/>
      <c r="AM23" s="61"/>
      <c r="AN23" s="61"/>
      <c r="AO23" s="61"/>
      <c r="AP23" s="61"/>
      <c r="AQ23" s="61"/>
      <c r="AR23" s="61"/>
      <c r="AS23" s="61"/>
      <c r="AT23" s="61"/>
      <c r="AU23" s="61"/>
      <c r="AV23" s="61"/>
      <c r="AW23" s="61"/>
      <c r="AX23" s="61"/>
      <c r="AY23" s="61"/>
      <c r="AZ23" s="61"/>
      <c r="BA23" s="61"/>
      <c r="BB23" s="16"/>
      <c r="BC23" s="16"/>
      <c r="BD23" s="16"/>
      <c r="BE23" s="16"/>
      <c r="BF23" s="16"/>
      <c r="BG23" s="16"/>
      <c r="BH23" s="16"/>
      <c r="BI23" s="16"/>
      <c r="BJ23" s="16"/>
      <c r="BK23" s="16"/>
      <c r="BL23" s="16"/>
      <c r="BM23" s="16"/>
      <c r="BN23" s="16"/>
      <c r="BO23" s="16"/>
      <c r="BP23" s="16"/>
      <c r="BQ23" s="16"/>
      <c r="BR23" s="16"/>
      <c r="BS23" s="16"/>
      <c r="BT23" s="16"/>
      <c r="BU23" s="16"/>
      <c r="BV23" s="16"/>
      <c r="BW23" s="16"/>
      <c r="BX23" s="16"/>
      <c r="BY23" s="16"/>
      <c r="BZ23" s="16"/>
      <c r="CA23" s="16"/>
      <c r="CB23" s="16"/>
      <c r="CC23" s="16"/>
      <c r="CD23" s="16"/>
      <c r="CE23" s="16"/>
      <c r="CF23" s="16"/>
      <c r="CG23" s="16"/>
      <c r="CH23" s="16"/>
      <c r="CI23" s="16"/>
      <c r="CJ23" s="16"/>
      <c r="CK23" s="16"/>
      <c r="CL23" s="16"/>
      <c r="CM23" s="16"/>
      <c r="CN23" s="16"/>
      <c r="CO23" s="16"/>
      <c r="CP23" s="16"/>
      <c r="CQ23" s="16"/>
      <c r="CR23" s="16"/>
      <c r="CS23" s="16"/>
      <c r="CT23" s="16"/>
      <c r="CU23" s="16"/>
      <c r="CV23" s="16"/>
      <c r="CW23" s="16"/>
      <c r="CX23" s="16"/>
      <c r="CY23" s="16"/>
      <c r="CZ23" s="16"/>
      <c r="DA23" s="16"/>
      <c r="DB23" s="16"/>
      <c r="DC23" s="16"/>
      <c r="DD23" s="16"/>
      <c r="DE23" s="16"/>
      <c r="DF23" s="16"/>
      <c r="DG23" s="16"/>
      <c r="DH23" s="16"/>
      <c r="DI23" s="16"/>
      <c r="DJ23" s="16"/>
      <c r="DK23" s="16"/>
      <c r="DL23" s="16"/>
      <c r="DM23" s="16"/>
      <c r="DN23" s="16"/>
      <c r="DO23" s="16"/>
      <c r="DP23" s="16"/>
      <c r="DQ23" s="16"/>
      <c r="DR23" s="16"/>
      <c r="DS23" s="16"/>
      <c r="DT23" s="16"/>
      <c r="DU23" s="61">
        <v>1.5</v>
      </c>
      <c r="DV23" s="61"/>
      <c r="DW23" s="61"/>
      <c r="DX23" s="61"/>
      <c r="DY23" s="61"/>
      <c r="DZ23" s="61"/>
      <c r="EA23" s="61"/>
      <c r="EB23" s="61"/>
      <c r="EC23" s="61"/>
      <c r="ED23" s="61"/>
      <c r="EE23" s="61">
        <f>1125/744</f>
        <v>1.5120967741935485</v>
      </c>
      <c r="EF23" s="61"/>
      <c r="EG23" s="61"/>
      <c r="EH23" s="61"/>
      <c r="EI23" s="61"/>
      <c r="EJ23" s="61"/>
      <c r="EK23" s="61"/>
      <c r="EL23" s="61"/>
      <c r="EM23" s="61"/>
      <c r="EN23" s="61"/>
      <c r="EO23" s="61">
        <f>AJ23+EE23</f>
        <v>3.2231182795698925</v>
      </c>
      <c r="EP23" s="61"/>
      <c r="EQ23" s="61"/>
      <c r="ER23" s="61"/>
      <c r="ES23" s="61"/>
      <c r="ET23" s="61"/>
      <c r="EU23" s="61"/>
      <c r="EV23" s="61"/>
      <c r="EW23" s="61"/>
      <c r="EX23" s="61"/>
      <c r="EY23" s="61"/>
      <c r="EZ23" s="61"/>
      <c r="FA23" s="61"/>
      <c r="FB23" s="61"/>
      <c r="FC23" s="61"/>
      <c r="FD23" s="61"/>
      <c r="FE23" s="61"/>
    </row>
    <row r="24" spans="1:161" s="9" customFormat="1" ht="39.75" customHeight="1" x14ac:dyDescent="0.2">
      <c r="A24" s="10"/>
      <c r="B24" s="17"/>
      <c r="C24" s="17"/>
      <c r="D24" s="17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8"/>
      <c r="R24" s="10"/>
      <c r="S24" s="19" t="s">
        <v>14</v>
      </c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  <c r="AE24" s="19"/>
      <c r="AF24" s="19"/>
      <c r="AG24" s="19"/>
      <c r="AH24" s="19"/>
      <c r="AI24" s="20"/>
      <c r="AJ24" s="16"/>
      <c r="AK24" s="16"/>
      <c r="AL24" s="16"/>
      <c r="AM24" s="16"/>
      <c r="AN24" s="16"/>
      <c r="AO24" s="16"/>
      <c r="AP24" s="16"/>
      <c r="AQ24" s="16"/>
      <c r="AR24" s="16"/>
      <c r="AS24" s="16"/>
      <c r="AT24" s="16"/>
      <c r="AU24" s="16"/>
      <c r="AV24" s="16"/>
      <c r="AW24" s="16"/>
      <c r="AX24" s="16"/>
      <c r="AY24" s="16"/>
      <c r="AZ24" s="16"/>
      <c r="BA24" s="16"/>
      <c r="BB24" s="16"/>
      <c r="BC24" s="16"/>
      <c r="BD24" s="16"/>
      <c r="BE24" s="16"/>
      <c r="BF24" s="16"/>
      <c r="BG24" s="16"/>
      <c r="BH24" s="16"/>
      <c r="BI24" s="16"/>
      <c r="BJ24" s="16"/>
      <c r="BK24" s="16"/>
      <c r="BL24" s="16"/>
      <c r="BM24" s="16"/>
      <c r="BN24" s="16"/>
      <c r="BO24" s="16"/>
      <c r="BP24" s="16"/>
      <c r="BQ24" s="16"/>
      <c r="BR24" s="16"/>
      <c r="BS24" s="16"/>
      <c r="BT24" s="16"/>
      <c r="BU24" s="16"/>
      <c r="BV24" s="16"/>
      <c r="BW24" s="16"/>
      <c r="BX24" s="16"/>
      <c r="BY24" s="16"/>
      <c r="BZ24" s="16"/>
      <c r="CA24" s="16"/>
      <c r="CB24" s="16"/>
      <c r="CC24" s="16"/>
      <c r="CD24" s="16"/>
      <c r="CE24" s="16"/>
      <c r="CF24" s="16"/>
      <c r="CG24" s="16"/>
      <c r="CH24" s="16"/>
      <c r="CI24" s="16"/>
      <c r="CJ24" s="16"/>
      <c r="CK24" s="16"/>
      <c r="CL24" s="16"/>
      <c r="CM24" s="16"/>
      <c r="CN24" s="16"/>
      <c r="CO24" s="16"/>
      <c r="CP24" s="16"/>
      <c r="CQ24" s="16"/>
      <c r="CR24" s="16"/>
      <c r="CS24" s="16"/>
      <c r="CT24" s="16"/>
      <c r="CU24" s="16"/>
      <c r="CV24" s="16"/>
      <c r="CW24" s="16"/>
      <c r="CX24" s="16"/>
      <c r="CY24" s="16"/>
      <c r="CZ24" s="16"/>
      <c r="DA24" s="16"/>
      <c r="DB24" s="16"/>
      <c r="DC24" s="16"/>
      <c r="DD24" s="16"/>
      <c r="DE24" s="16"/>
      <c r="DF24" s="16"/>
      <c r="DG24" s="16"/>
      <c r="DH24" s="16"/>
      <c r="DI24" s="16"/>
      <c r="DJ24" s="16"/>
      <c r="DK24" s="16"/>
      <c r="DL24" s="16"/>
      <c r="DM24" s="16"/>
      <c r="DN24" s="16"/>
      <c r="DO24" s="16"/>
      <c r="DP24" s="16"/>
      <c r="DQ24" s="16"/>
      <c r="DR24" s="16"/>
      <c r="DS24" s="16"/>
      <c r="DT24" s="16"/>
      <c r="DU24" s="16"/>
      <c r="DV24" s="16"/>
      <c r="DW24" s="16"/>
      <c r="DX24" s="16"/>
      <c r="DY24" s="16"/>
      <c r="DZ24" s="16"/>
      <c r="EA24" s="16"/>
      <c r="EB24" s="16"/>
      <c r="EC24" s="16"/>
      <c r="ED24" s="16"/>
      <c r="EE24" s="16"/>
      <c r="EF24" s="16"/>
      <c r="EG24" s="16"/>
      <c r="EH24" s="16"/>
      <c r="EI24" s="16"/>
      <c r="EJ24" s="16"/>
      <c r="EK24" s="16"/>
      <c r="EL24" s="16"/>
      <c r="EM24" s="16"/>
      <c r="EN24" s="16"/>
      <c r="EO24" s="16"/>
      <c r="EP24" s="16"/>
      <c r="EQ24" s="16"/>
      <c r="ER24" s="16"/>
      <c r="ES24" s="16"/>
      <c r="ET24" s="16"/>
      <c r="EU24" s="16"/>
      <c r="EV24" s="16"/>
      <c r="EW24" s="16"/>
      <c r="EX24" s="16"/>
      <c r="EY24" s="16"/>
      <c r="EZ24" s="16"/>
      <c r="FA24" s="16"/>
      <c r="FB24" s="16"/>
      <c r="FC24" s="16"/>
      <c r="FD24" s="16"/>
      <c r="FE24" s="16"/>
    </row>
    <row r="25" spans="1:161" s="9" customFormat="1" ht="53.25" customHeight="1" x14ac:dyDescent="0.2">
      <c r="A25" s="10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8"/>
      <c r="R25" s="10"/>
      <c r="S25" s="19" t="s">
        <v>25</v>
      </c>
      <c r="T25" s="19"/>
      <c r="U25" s="19"/>
      <c r="V25" s="19"/>
      <c r="W25" s="19"/>
      <c r="X25" s="19"/>
      <c r="Y25" s="19"/>
      <c r="Z25" s="19"/>
      <c r="AA25" s="19"/>
      <c r="AB25" s="19"/>
      <c r="AC25" s="19"/>
      <c r="AD25" s="19"/>
      <c r="AE25" s="19"/>
      <c r="AF25" s="19"/>
      <c r="AG25" s="19"/>
      <c r="AH25" s="19"/>
      <c r="AI25" s="20"/>
      <c r="AJ25" s="16"/>
      <c r="AK25" s="16"/>
      <c r="AL25" s="16"/>
      <c r="AM25" s="16"/>
      <c r="AN25" s="16"/>
      <c r="AO25" s="16"/>
      <c r="AP25" s="16"/>
      <c r="AQ25" s="16"/>
      <c r="AR25" s="16"/>
      <c r="AS25" s="16"/>
      <c r="AT25" s="16"/>
      <c r="AU25" s="16"/>
      <c r="AV25" s="16"/>
      <c r="AW25" s="16"/>
      <c r="AX25" s="16"/>
      <c r="AY25" s="16"/>
      <c r="AZ25" s="16"/>
      <c r="BA25" s="16"/>
      <c r="BB25" s="16"/>
      <c r="BC25" s="16"/>
      <c r="BD25" s="16"/>
      <c r="BE25" s="16"/>
      <c r="BF25" s="16"/>
      <c r="BG25" s="16"/>
      <c r="BH25" s="16"/>
      <c r="BI25" s="16"/>
      <c r="BJ25" s="16"/>
      <c r="BK25" s="16"/>
      <c r="BL25" s="16"/>
      <c r="BM25" s="16"/>
      <c r="BN25" s="16"/>
      <c r="BO25" s="16"/>
      <c r="BP25" s="16"/>
      <c r="BQ25" s="16"/>
      <c r="BR25" s="16"/>
      <c r="BS25" s="16"/>
      <c r="BT25" s="16"/>
      <c r="BU25" s="16"/>
      <c r="BV25" s="16"/>
      <c r="BW25" s="16"/>
      <c r="BX25" s="16"/>
      <c r="BY25" s="16"/>
      <c r="BZ25" s="16"/>
      <c r="CA25" s="16"/>
      <c r="CB25" s="16"/>
      <c r="CC25" s="16"/>
      <c r="CD25" s="16"/>
      <c r="CE25" s="16"/>
      <c r="CF25" s="16"/>
      <c r="CG25" s="16"/>
      <c r="CH25" s="16"/>
      <c r="CI25" s="16"/>
      <c r="CJ25" s="16"/>
      <c r="CK25" s="16"/>
      <c r="CL25" s="16"/>
      <c r="CM25" s="16"/>
      <c r="CN25" s="16"/>
      <c r="CO25" s="16"/>
      <c r="CP25" s="16"/>
      <c r="CQ25" s="16"/>
      <c r="CR25" s="16"/>
      <c r="CS25" s="16"/>
      <c r="CT25" s="16"/>
      <c r="CU25" s="16"/>
      <c r="CV25" s="16"/>
      <c r="CW25" s="16"/>
      <c r="CX25" s="16"/>
      <c r="CY25" s="16"/>
      <c r="CZ25" s="16"/>
      <c r="DA25" s="16"/>
      <c r="DB25" s="16"/>
      <c r="DC25" s="16"/>
      <c r="DD25" s="16"/>
      <c r="DE25" s="16"/>
      <c r="DF25" s="16"/>
      <c r="DG25" s="16"/>
      <c r="DH25" s="16"/>
      <c r="DI25" s="16"/>
      <c r="DJ25" s="16"/>
      <c r="DK25" s="16"/>
      <c r="DL25" s="16"/>
      <c r="DM25" s="16"/>
      <c r="DN25" s="16"/>
      <c r="DO25" s="16"/>
      <c r="DP25" s="16"/>
      <c r="DQ25" s="16"/>
      <c r="DR25" s="16"/>
      <c r="DS25" s="16"/>
      <c r="DT25" s="16"/>
      <c r="DU25" s="16"/>
      <c r="DV25" s="16"/>
      <c r="DW25" s="16"/>
      <c r="DX25" s="16"/>
      <c r="DY25" s="16"/>
      <c r="DZ25" s="16"/>
      <c r="EA25" s="16"/>
      <c r="EB25" s="16"/>
      <c r="EC25" s="16"/>
      <c r="ED25" s="16"/>
      <c r="EE25" s="16"/>
      <c r="EF25" s="16"/>
      <c r="EG25" s="16"/>
      <c r="EH25" s="16"/>
      <c r="EI25" s="16"/>
      <c r="EJ25" s="16"/>
      <c r="EK25" s="16"/>
      <c r="EL25" s="16"/>
      <c r="EM25" s="16"/>
      <c r="EN25" s="16"/>
      <c r="EO25" s="16"/>
      <c r="EP25" s="16"/>
      <c r="EQ25" s="16"/>
      <c r="ER25" s="16"/>
      <c r="ES25" s="16"/>
      <c r="ET25" s="16"/>
      <c r="EU25" s="16"/>
      <c r="EV25" s="16"/>
      <c r="EW25" s="16"/>
      <c r="EX25" s="16"/>
      <c r="EY25" s="16"/>
      <c r="EZ25" s="16"/>
      <c r="FA25" s="16"/>
      <c r="FB25" s="16"/>
      <c r="FC25" s="16"/>
      <c r="FD25" s="16"/>
      <c r="FE25" s="16"/>
    </row>
    <row r="26" spans="1:161" s="9" customFormat="1" ht="57" customHeight="1" x14ac:dyDescent="0.2">
      <c r="A26" s="10"/>
      <c r="B26" s="21" t="s">
        <v>26</v>
      </c>
      <c r="C26" s="21"/>
      <c r="D26" s="21"/>
      <c r="E26" s="21"/>
      <c r="F26" s="21"/>
      <c r="G26" s="21"/>
      <c r="H26" s="21"/>
      <c r="I26" s="21"/>
      <c r="J26" s="21"/>
      <c r="K26" s="21"/>
      <c r="L26" s="21"/>
      <c r="M26" s="21"/>
      <c r="N26" s="21"/>
      <c r="O26" s="21"/>
      <c r="P26" s="21"/>
      <c r="Q26" s="22"/>
      <c r="R26" s="10"/>
      <c r="S26" s="19" t="s">
        <v>12</v>
      </c>
      <c r="T26" s="19"/>
      <c r="U26" s="19"/>
      <c r="V26" s="19"/>
      <c r="W26" s="19"/>
      <c r="X26" s="19"/>
      <c r="Y26" s="19"/>
      <c r="Z26" s="19"/>
      <c r="AA26" s="19"/>
      <c r="AB26" s="19"/>
      <c r="AC26" s="19"/>
      <c r="AD26" s="19"/>
      <c r="AE26" s="19"/>
      <c r="AF26" s="19"/>
      <c r="AG26" s="19"/>
      <c r="AH26" s="19"/>
      <c r="AI26" s="20"/>
      <c r="AJ26" s="16"/>
      <c r="AK26" s="16"/>
      <c r="AL26" s="16"/>
      <c r="AM26" s="16"/>
      <c r="AN26" s="16"/>
      <c r="AO26" s="16"/>
      <c r="AP26" s="16"/>
      <c r="AQ26" s="16"/>
      <c r="AR26" s="16"/>
      <c r="AS26" s="16"/>
      <c r="AT26" s="16"/>
      <c r="AU26" s="16"/>
      <c r="AV26" s="16"/>
      <c r="AW26" s="16"/>
      <c r="AX26" s="16"/>
      <c r="AY26" s="16"/>
      <c r="AZ26" s="16"/>
      <c r="BA26" s="16"/>
      <c r="BB26" s="16"/>
      <c r="BC26" s="16"/>
      <c r="BD26" s="16"/>
      <c r="BE26" s="16"/>
      <c r="BF26" s="16"/>
      <c r="BG26" s="16"/>
      <c r="BH26" s="16"/>
      <c r="BI26" s="16"/>
      <c r="BJ26" s="16"/>
      <c r="BK26" s="16"/>
      <c r="BL26" s="16"/>
      <c r="BM26" s="16"/>
      <c r="BN26" s="16"/>
      <c r="BO26" s="16"/>
      <c r="BP26" s="16"/>
      <c r="BQ26" s="16"/>
      <c r="BR26" s="16"/>
      <c r="BS26" s="16"/>
      <c r="BT26" s="16"/>
      <c r="BU26" s="16"/>
      <c r="BV26" s="16"/>
      <c r="BW26" s="16"/>
      <c r="BX26" s="16"/>
      <c r="BY26" s="16"/>
      <c r="BZ26" s="16"/>
      <c r="CA26" s="16"/>
      <c r="CB26" s="16"/>
      <c r="CC26" s="16"/>
      <c r="CD26" s="16"/>
      <c r="CE26" s="16"/>
      <c r="CF26" s="16"/>
      <c r="CG26" s="16"/>
      <c r="CH26" s="16"/>
      <c r="CI26" s="16"/>
      <c r="CJ26" s="16"/>
      <c r="CK26" s="16"/>
      <c r="CL26" s="16"/>
      <c r="CM26" s="16"/>
      <c r="CN26" s="16"/>
      <c r="CO26" s="16"/>
      <c r="CP26" s="16"/>
      <c r="CQ26" s="16"/>
      <c r="CR26" s="16"/>
      <c r="CS26" s="16"/>
      <c r="CT26" s="16"/>
      <c r="CU26" s="16"/>
      <c r="CV26" s="16"/>
      <c r="CW26" s="16"/>
      <c r="CX26" s="16"/>
      <c r="CY26" s="16"/>
      <c r="CZ26" s="16"/>
      <c r="DA26" s="16"/>
      <c r="DB26" s="16"/>
      <c r="DC26" s="16"/>
      <c r="DD26" s="16"/>
      <c r="DE26" s="16"/>
      <c r="DF26" s="16"/>
      <c r="DG26" s="16"/>
      <c r="DH26" s="16"/>
      <c r="DI26" s="16"/>
      <c r="DJ26" s="16"/>
      <c r="DK26" s="16"/>
      <c r="DL26" s="16"/>
      <c r="DM26" s="16"/>
      <c r="DN26" s="16"/>
      <c r="DO26" s="16"/>
      <c r="DP26" s="16"/>
      <c r="DQ26" s="16"/>
      <c r="DR26" s="16"/>
      <c r="DS26" s="16"/>
      <c r="DT26" s="16"/>
      <c r="DU26" s="16"/>
      <c r="DV26" s="16"/>
      <c r="DW26" s="16"/>
      <c r="DX26" s="16"/>
      <c r="DY26" s="16"/>
      <c r="DZ26" s="16"/>
      <c r="EA26" s="16"/>
      <c r="EB26" s="16"/>
      <c r="EC26" s="16"/>
      <c r="ED26" s="16"/>
      <c r="EE26" s="16"/>
      <c r="EF26" s="16"/>
      <c r="EG26" s="16"/>
      <c r="EH26" s="16"/>
      <c r="EI26" s="16"/>
      <c r="EJ26" s="16"/>
      <c r="EK26" s="16"/>
      <c r="EL26" s="16"/>
      <c r="EM26" s="16"/>
      <c r="EN26" s="16"/>
      <c r="EO26" s="16"/>
      <c r="EP26" s="16"/>
      <c r="EQ26" s="16"/>
      <c r="ER26" s="16"/>
      <c r="ES26" s="16"/>
      <c r="ET26" s="16"/>
      <c r="EU26" s="16"/>
      <c r="EV26" s="16"/>
      <c r="EW26" s="16"/>
      <c r="EX26" s="16"/>
      <c r="EY26" s="16"/>
      <c r="EZ26" s="16"/>
      <c r="FA26" s="16"/>
      <c r="FB26" s="16"/>
      <c r="FC26" s="16"/>
      <c r="FD26" s="16"/>
      <c r="FE26" s="16"/>
    </row>
    <row r="27" spans="1:161" s="9" customFormat="1" ht="39.75" customHeight="1" x14ac:dyDescent="0.2">
      <c r="A27" s="10"/>
      <c r="B27" s="17"/>
      <c r="C27" s="17"/>
      <c r="D27" s="17"/>
      <c r="E27" s="17"/>
      <c r="F27" s="17"/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8"/>
      <c r="R27" s="10"/>
      <c r="S27" s="19" t="s">
        <v>13</v>
      </c>
      <c r="T27" s="19"/>
      <c r="U27" s="19"/>
      <c r="V27" s="19"/>
      <c r="W27" s="19"/>
      <c r="X27" s="19"/>
      <c r="Y27" s="19"/>
      <c r="Z27" s="19"/>
      <c r="AA27" s="19"/>
      <c r="AB27" s="19"/>
      <c r="AC27" s="19"/>
      <c r="AD27" s="19"/>
      <c r="AE27" s="19"/>
      <c r="AF27" s="19"/>
      <c r="AG27" s="19"/>
      <c r="AH27" s="19"/>
      <c r="AI27" s="20"/>
      <c r="AJ27" s="16"/>
      <c r="AK27" s="16"/>
      <c r="AL27" s="16"/>
      <c r="AM27" s="16"/>
      <c r="AN27" s="16"/>
      <c r="AO27" s="16"/>
      <c r="AP27" s="16"/>
      <c r="AQ27" s="16"/>
      <c r="AR27" s="16"/>
      <c r="AS27" s="16"/>
      <c r="AT27" s="16"/>
      <c r="AU27" s="16"/>
      <c r="AV27" s="16"/>
      <c r="AW27" s="16"/>
      <c r="AX27" s="16"/>
      <c r="AY27" s="16"/>
      <c r="AZ27" s="16"/>
      <c r="BA27" s="16"/>
      <c r="BB27" s="16"/>
      <c r="BC27" s="16"/>
      <c r="BD27" s="16"/>
      <c r="BE27" s="16"/>
      <c r="BF27" s="16"/>
      <c r="BG27" s="16"/>
      <c r="BH27" s="16"/>
      <c r="BI27" s="16"/>
      <c r="BJ27" s="16"/>
      <c r="BK27" s="16"/>
      <c r="BL27" s="16"/>
      <c r="BM27" s="16"/>
      <c r="BN27" s="16"/>
      <c r="BO27" s="16"/>
      <c r="BP27" s="16"/>
      <c r="BQ27" s="16"/>
      <c r="BR27" s="16"/>
      <c r="BS27" s="16"/>
      <c r="BT27" s="16"/>
      <c r="BU27" s="16"/>
      <c r="BV27" s="16"/>
      <c r="BW27" s="16"/>
      <c r="BX27" s="16"/>
      <c r="BY27" s="16"/>
      <c r="BZ27" s="16"/>
      <c r="CA27" s="16"/>
      <c r="CB27" s="16"/>
      <c r="CC27" s="16"/>
      <c r="CD27" s="16"/>
      <c r="CE27" s="16"/>
      <c r="CF27" s="16"/>
      <c r="CG27" s="16"/>
      <c r="CH27" s="16"/>
      <c r="CI27" s="16"/>
      <c r="CJ27" s="16"/>
      <c r="CK27" s="16"/>
      <c r="CL27" s="16"/>
      <c r="CM27" s="16"/>
      <c r="CN27" s="16"/>
      <c r="CO27" s="16"/>
      <c r="CP27" s="16"/>
      <c r="CQ27" s="16"/>
      <c r="CR27" s="16"/>
      <c r="CS27" s="16"/>
      <c r="CT27" s="16"/>
      <c r="CU27" s="16"/>
      <c r="CV27" s="16"/>
      <c r="CW27" s="16"/>
      <c r="CX27" s="16"/>
      <c r="CY27" s="16"/>
      <c r="CZ27" s="16"/>
      <c r="DA27" s="16"/>
      <c r="DB27" s="16"/>
      <c r="DC27" s="16"/>
      <c r="DD27" s="16"/>
      <c r="DE27" s="16"/>
      <c r="DF27" s="16"/>
      <c r="DG27" s="16"/>
      <c r="DH27" s="16"/>
      <c r="DI27" s="16"/>
      <c r="DJ27" s="16"/>
      <c r="DK27" s="16"/>
      <c r="DL27" s="16"/>
      <c r="DM27" s="16"/>
      <c r="DN27" s="16"/>
      <c r="DO27" s="16"/>
      <c r="DP27" s="16"/>
      <c r="DQ27" s="16"/>
      <c r="DR27" s="16"/>
      <c r="DS27" s="16"/>
      <c r="DT27" s="16"/>
      <c r="DU27" s="16"/>
      <c r="DV27" s="16"/>
      <c r="DW27" s="16"/>
      <c r="DX27" s="16"/>
      <c r="DY27" s="16"/>
      <c r="DZ27" s="16"/>
      <c r="EA27" s="16"/>
      <c r="EB27" s="16"/>
      <c r="EC27" s="16"/>
      <c r="ED27" s="16"/>
      <c r="EE27" s="16"/>
      <c r="EF27" s="16"/>
      <c r="EG27" s="16"/>
      <c r="EH27" s="16"/>
      <c r="EI27" s="16"/>
      <c r="EJ27" s="16"/>
      <c r="EK27" s="16"/>
      <c r="EL27" s="16"/>
      <c r="EM27" s="16"/>
      <c r="EN27" s="16"/>
      <c r="EO27" s="16"/>
      <c r="EP27" s="16"/>
      <c r="EQ27" s="16"/>
      <c r="ER27" s="16"/>
      <c r="ES27" s="16"/>
      <c r="ET27" s="16"/>
      <c r="EU27" s="16"/>
      <c r="EV27" s="16"/>
      <c r="EW27" s="16"/>
      <c r="EX27" s="16"/>
      <c r="EY27" s="16"/>
      <c r="EZ27" s="16"/>
      <c r="FA27" s="16"/>
      <c r="FB27" s="16"/>
      <c r="FC27" s="16"/>
      <c r="FD27" s="16"/>
      <c r="FE27" s="16"/>
    </row>
    <row r="28" spans="1:161" s="9" customFormat="1" ht="39.75" customHeight="1" x14ac:dyDescent="0.2">
      <c r="A28" s="10"/>
      <c r="B28" s="17"/>
      <c r="C28" s="17"/>
      <c r="D28" s="17"/>
      <c r="E28" s="17"/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8"/>
      <c r="R28" s="10"/>
      <c r="S28" s="19" t="s">
        <v>14</v>
      </c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20"/>
      <c r="AJ28" s="16"/>
      <c r="AK28" s="16"/>
      <c r="AL28" s="16"/>
      <c r="AM28" s="16"/>
      <c r="AN28" s="16"/>
      <c r="AO28" s="16"/>
      <c r="AP28" s="16"/>
      <c r="AQ28" s="16"/>
      <c r="AR28" s="16"/>
      <c r="AS28" s="16"/>
      <c r="AT28" s="16"/>
      <c r="AU28" s="16"/>
      <c r="AV28" s="16"/>
      <c r="AW28" s="16"/>
      <c r="AX28" s="16"/>
      <c r="AY28" s="16"/>
      <c r="AZ28" s="16"/>
      <c r="BA28" s="16"/>
      <c r="BB28" s="16"/>
      <c r="BC28" s="16"/>
      <c r="BD28" s="16"/>
      <c r="BE28" s="16"/>
      <c r="BF28" s="16"/>
      <c r="BG28" s="16"/>
      <c r="BH28" s="16"/>
      <c r="BI28" s="16"/>
      <c r="BJ28" s="16"/>
      <c r="BK28" s="16"/>
      <c r="BL28" s="16"/>
      <c r="BM28" s="16"/>
      <c r="BN28" s="16"/>
      <c r="BO28" s="16"/>
      <c r="BP28" s="16"/>
      <c r="BQ28" s="16"/>
      <c r="BR28" s="16"/>
      <c r="BS28" s="16"/>
      <c r="BT28" s="16"/>
      <c r="BU28" s="16"/>
      <c r="BV28" s="16"/>
      <c r="BW28" s="16"/>
      <c r="BX28" s="16"/>
      <c r="BY28" s="16"/>
      <c r="BZ28" s="16"/>
      <c r="CA28" s="16"/>
      <c r="CB28" s="16"/>
      <c r="CC28" s="16"/>
      <c r="CD28" s="16"/>
      <c r="CE28" s="16"/>
      <c r="CF28" s="16"/>
      <c r="CG28" s="16"/>
      <c r="CH28" s="16"/>
      <c r="CI28" s="16"/>
      <c r="CJ28" s="16"/>
      <c r="CK28" s="16"/>
      <c r="CL28" s="16"/>
      <c r="CM28" s="16"/>
      <c r="CN28" s="16"/>
      <c r="CO28" s="16"/>
      <c r="CP28" s="16"/>
      <c r="CQ28" s="16"/>
      <c r="CR28" s="16"/>
      <c r="CS28" s="16"/>
      <c r="CT28" s="16"/>
      <c r="CU28" s="16"/>
      <c r="CV28" s="16"/>
      <c r="CW28" s="16"/>
      <c r="CX28" s="16"/>
      <c r="CY28" s="16"/>
      <c r="CZ28" s="16"/>
      <c r="DA28" s="16"/>
      <c r="DB28" s="16"/>
      <c r="DC28" s="16"/>
      <c r="DD28" s="16"/>
      <c r="DE28" s="16"/>
      <c r="DF28" s="16"/>
      <c r="DG28" s="16"/>
      <c r="DH28" s="16"/>
      <c r="DI28" s="16"/>
      <c r="DJ28" s="16"/>
      <c r="DK28" s="16"/>
      <c r="DL28" s="16"/>
      <c r="DM28" s="16"/>
      <c r="DN28" s="16"/>
      <c r="DO28" s="16"/>
      <c r="DP28" s="16"/>
      <c r="DQ28" s="16"/>
      <c r="DR28" s="16"/>
      <c r="DS28" s="16"/>
      <c r="DT28" s="16"/>
      <c r="DU28" s="16"/>
      <c r="DV28" s="16"/>
      <c r="DW28" s="16"/>
      <c r="DX28" s="16"/>
      <c r="DY28" s="16"/>
      <c r="DZ28" s="16"/>
      <c r="EA28" s="16"/>
      <c r="EB28" s="16"/>
      <c r="EC28" s="16"/>
      <c r="ED28" s="16"/>
      <c r="EE28" s="16"/>
      <c r="EF28" s="16"/>
      <c r="EG28" s="16"/>
      <c r="EH28" s="16"/>
      <c r="EI28" s="16"/>
      <c r="EJ28" s="16"/>
      <c r="EK28" s="16"/>
      <c r="EL28" s="16"/>
      <c r="EM28" s="16"/>
      <c r="EN28" s="16"/>
      <c r="EO28" s="16"/>
      <c r="EP28" s="16"/>
      <c r="EQ28" s="16"/>
      <c r="ER28" s="16"/>
      <c r="ES28" s="16"/>
      <c r="ET28" s="16"/>
      <c r="EU28" s="16"/>
      <c r="EV28" s="16"/>
      <c r="EW28" s="16"/>
      <c r="EX28" s="16"/>
      <c r="EY28" s="16"/>
      <c r="EZ28" s="16"/>
      <c r="FA28" s="16"/>
      <c r="FB28" s="16"/>
      <c r="FC28" s="16"/>
      <c r="FD28" s="16"/>
      <c r="FE28" s="16"/>
    </row>
    <row r="29" spans="1:161" s="9" customFormat="1" ht="53.25" customHeight="1" x14ac:dyDescent="0.2">
      <c r="A29" s="10"/>
      <c r="B29" s="17"/>
      <c r="C29" s="17"/>
      <c r="D29" s="17"/>
      <c r="E29" s="17"/>
      <c r="F29" s="17"/>
      <c r="G29" s="17"/>
      <c r="H29" s="17"/>
      <c r="I29" s="17"/>
      <c r="J29" s="17"/>
      <c r="K29" s="17"/>
      <c r="L29" s="17"/>
      <c r="M29" s="17"/>
      <c r="N29" s="17"/>
      <c r="O29" s="17"/>
      <c r="P29" s="17"/>
      <c r="Q29" s="18"/>
      <c r="R29" s="10"/>
      <c r="S29" s="19" t="s">
        <v>25</v>
      </c>
      <c r="T29" s="19"/>
      <c r="U29" s="19"/>
      <c r="V29" s="19"/>
      <c r="W29" s="19"/>
      <c r="X29" s="19"/>
      <c r="Y29" s="19"/>
      <c r="Z29" s="19"/>
      <c r="AA29" s="19"/>
      <c r="AB29" s="19"/>
      <c r="AC29" s="19"/>
      <c r="AD29" s="19"/>
      <c r="AE29" s="19"/>
      <c r="AF29" s="19"/>
      <c r="AG29" s="19"/>
      <c r="AH29" s="19"/>
      <c r="AI29" s="20"/>
      <c r="AJ29" s="16"/>
      <c r="AK29" s="16"/>
      <c r="AL29" s="16"/>
      <c r="AM29" s="16"/>
      <c r="AN29" s="16"/>
      <c r="AO29" s="16"/>
      <c r="AP29" s="16"/>
      <c r="AQ29" s="16"/>
      <c r="AR29" s="16"/>
      <c r="AS29" s="16"/>
      <c r="AT29" s="16"/>
      <c r="AU29" s="16"/>
      <c r="AV29" s="16"/>
      <c r="AW29" s="16"/>
      <c r="AX29" s="16"/>
      <c r="AY29" s="16"/>
      <c r="AZ29" s="16"/>
      <c r="BA29" s="16"/>
      <c r="BB29" s="16"/>
      <c r="BC29" s="16"/>
      <c r="BD29" s="16"/>
      <c r="BE29" s="16"/>
      <c r="BF29" s="16"/>
      <c r="BG29" s="16"/>
      <c r="BH29" s="16"/>
      <c r="BI29" s="16"/>
      <c r="BJ29" s="16"/>
      <c r="BK29" s="16"/>
      <c r="BL29" s="16"/>
      <c r="BM29" s="16"/>
      <c r="BN29" s="16"/>
      <c r="BO29" s="16"/>
      <c r="BP29" s="16"/>
      <c r="BQ29" s="16"/>
      <c r="BR29" s="16"/>
      <c r="BS29" s="16"/>
      <c r="BT29" s="16"/>
      <c r="BU29" s="16"/>
      <c r="BV29" s="16"/>
      <c r="BW29" s="16"/>
      <c r="BX29" s="16"/>
      <c r="BY29" s="16"/>
      <c r="BZ29" s="16"/>
      <c r="CA29" s="16"/>
      <c r="CB29" s="16"/>
      <c r="CC29" s="16"/>
      <c r="CD29" s="16"/>
      <c r="CE29" s="16"/>
      <c r="CF29" s="16"/>
      <c r="CG29" s="16"/>
      <c r="CH29" s="16"/>
      <c r="CI29" s="16"/>
      <c r="CJ29" s="16"/>
      <c r="CK29" s="16"/>
      <c r="CL29" s="16"/>
      <c r="CM29" s="16"/>
      <c r="CN29" s="16"/>
      <c r="CO29" s="16"/>
      <c r="CP29" s="16"/>
      <c r="CQ29" s="16"/>
      <c r="CR29" s="16"/>
      <c r="CS29" s="16"/>
      <c r="CT29" s="16"/>
      <c r="CU29" s="16"/>
      <c r="CV29" s="16"/>
      <c r="CW29" s="16"/>
      <c r="CX29" s="16"/>
      <c r="CY29" s="16"/>
      <c r="CZ29" s="16"/>
      <c r="DA29" s="16"/>
      <c r="DB29" s="16"/>
      <c r="DC29" s="16"/>
      <c r="DD29" s="16"/>
      <c r="DE29" s="16"/>
      <c r="DF29" s="16"/>
      <c r="DG29" s="16"/>
      <c r="DH29" s="16"/>
      <c r="DI29" s="16"/>
      <c r="DJ29" s="16"/>
      <c r="DK29" s="16"/>
      <c r="DL29" s="16"/>
      <c r="DM29" s="16"/>
      <c r="DN29" s="16"/>
      <c r="DO29" s="16"/>
      <c r="DP29" s="16"/>
      <c r="DQ29" s="16"/>
      <c r="DR29" s="16"/>
      <c r="DS29" s="16"/>
      <c r="DT29" s="16"/>
      <c r="DU29" s="16"/>
      <c r="DV29" s="16"/>
      <c r="DW29" s="16"/>
      <c r="DX29" s="16"/>
      <c r="DY29" s="16"/>
      <c r="DZ29" s="16"/>
      <c r="EA29" s="16"/>
      <c r="EB29" s="16"/>
      <c r="EC29" s="16"/>
      <c r="ED29" s="16"/>
      <c r="EE29" s="16"/>
      <c r="EF29" s="16"/>
      <c r="EG29" s="16"/>
      <c r="EH29" s="16"/>
      <c r="EI29" s="16"/>
      <c r="EJ29" s="16"/>
      <c r="EK29" s="16"/>
      <c r="EL29" s="16"/>
      <c r="EM29" s="16"/>
      <c r="EN29" s="16"/>
      <c r="EO29" s="16"/>
      <c r="EP29" s="16"/>
      <c r="EQ29" s="16"/>
      <c r="ER29" s="16"/>
      <c r="ES29" s="16"/>
      <c r="ET29" s="16"/>
      <c r="EU29" s="16"/>
      <c r="EV29" s="16"/>
      <c r="EW29" s="16"/>
      <c r="EX29" s="16"/>
      <c r="EY29" s="16"/>
      <c r="EZ29" s="16"/>
      <c r="FA29" s="16"/>
      <c r="FB29" s="16"/>
      <c r="FC29" s="16"/>
      <c r="FD29" s="16"/>
      <c r="FE29" s="16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4" t="s">
        <v>27</v>
      </c>
      <c r="B32" s="15"/>
      <c r="C32" s="15"/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/>
      <c r="BA32" s="15"/>
      <c r="BB32" s="15"/>
      <c r="BC32" s="15"/>
      <c r="BD32" s="15"/>
      <c r="BE32" s="15"/>
      <c r="BF32" s="15"/>
      <c r="BG32" s="15"/>
      <c r="BH32" s="15"/>
      <c r="BI32" s="15"/>
      <c r="BJ32" s="15"/>
      <c r="BK32" s="15"/>
      <c r="BL32" s="15"/>
      <c r="BM32" s="15"/>
      <c r="BN32" s="15"/>
      <c r="BO32" s="15"/>
      <c r="BP32" s="15"/>
      <c r="BQ32" s="15"/>
      <c r="BR32" s="15"/>
      <c r="BS32" s="15"/>
      <c r="BT32" s="15"/>
      <c r="BU32" s="15"/>
      <c r="BV32" s="15"/>
      <c r="BW32" s="15"/>
      <c r="BX32" s="15"/>
      <c r="BY32" s="15"/>
      <c r="BZ32" s="15"/>
      <c r="CA32" s="15"/>
      <c r="CB32" s="15"/>
      <c r="CC32" s="15"/>
      <c r="CD32" s="15"/>
      <c r="CE32" s="15"/>
      <c r="CF32" s="15"/>
      <c r="CG32" s="15"/>
      <c r="CH32" s="15"/>
      <c r="CI32" s="15"/>
      <c r="CJ32" s="15"/>
      <c r="CK32" s="15"/>
      <c r="CL32" s="15"/>
      <c r="CM32" s="15"/>
      <c r="CN32" s="15"/>
      <c r="CO32" s="15"/>
      <c r="CP32" s="15"/>
      <c r="CQ32" s="15"/>
      <c r="CR32" s="15"/>
      <c r="CS32" s="15"/>
      <c r="CT32" s="15"/>
      <c r="CU32" s="15"/>
      <c r="CV32" s="15"/>
      <c r="CW32" s="15"/>
      <c r="CX32" s="15"/>
      <c r="CY32" s="15"/>
      <c r="CZ32" s="15"/>
      <c r="DA32" s="15"/>
      <c r="DB32" s="15"/>
      <c r="DC32" s="15"/>
      <c r="DD32" s="15"/>
      <c r="DE32" s="15"/>
      <c r="DF32" s="15"/>
      <c r="DG32" s="15"/>
      <c r="DH32" s="15"/>
      <c r="DI32" s="15"/>
      <c r="DJ32" s="15"/>
      <c r="DK32" s="15"/>
      <c r="DL32" s="15"/>
      <c r="DM32" s="15"/>
      <c r="DN32" s="15"/>
      <c r="DO32" s="15"/>
      <c r="DP32" s="15"/>
      <c r="DQ32" s="15"/>
      <c r="DR32" s="15"/>
      <c r="DS32" s="15"/>
      <c r="DT32" s="15"/>
      <c r="DU32" s="15"/>
      <c r="DV32" s="15"/>
      <c r="DW32" s="15"/>
      <c r="DX32" s="15"/>
      <c r="DY32" s="15"/>
      <c r="DZ32" s="15"/>
      <c r="EA32" s="15"/>
      <c r="EB32" s="15"/>
      <c r="EC32" s="15"/>
      <c r="ED32" s="15"/>
      <c r="EE32" s="15"/>
      <c r="EF32" s="15"/>
      <c r="EG32" s="15"/>
      <c r="EH32" s="15"/>
      <c r="EI32" s="15"/>
      <c r="EJ32" s="15"/>
      <c r="EK32" s="15"/>
      <c r="EL32" s="15"/>
      <c r="EM32" s="15"/>
      <c r="EN32" s="15"/>
      <c r="EO32" s="15"/>
      <c r="EP32" s="15"/>
      <c r="EQ32" s="15"/>
      <c r="ER32" s="15"/>
      <c r="ES32" s="15"/>
      <c r="ET32" s="15"/>
      <c r="EU32" s="15"/>
      <c r="EV32" s="15"/>
      <c r="EW32" s="15"/>
      <c r="EX32" s="15"/>
      <c r="EY32" s="15"/>
      <c r="EZ32" s="15"/>
      <c r="FA32" s="15"/>
      <c r="FB32" s="15"/>
      <c r="FC32" s="15"/>
      <c r="FD32" s="15"/>
      <c r="FE32" s="15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zoomScaleNormal="100" zoomScaleSheetLayoutView="100" workbookViewId="0">
      <selection activeCell="EE23" sqref="EE23:EN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58" t="s">
        <v>7</v>
      </c>
      <c r="B6" s="58"/>
      <c r="C6" s="58"/>
      <c r="D6" s="58"/>
      <c r="E6" s="58"/>
      <c r="F6" s="58"/>
      <c r="G6" s="58"/>
      <c r="H6" s="58"/>
      <c r="I6" s="58"/>
      <c r="J6" s="58"/>
      <c r="K6" s="58"/>
      <c r="L6" s="58"/>
      <c r="M6" s="58"/>
      <c r="N6" s="58"/>
      <c r="O6" s="58"/>
      <c r="P6" s="58"/>
      <c r="Q6" s="58"/>
      <c r="R6" s="58"/>
      <c r="S6" s="58"/>
      <c r="T6" s="58"/>
      <c r="U6" s="58"/>
      <c r="V6" s="58"/>
      <c r="W6" s="58"/>
      <c r="X6" s="58"/>
      <c r="Y6" s="58"/>
      <c r="Z6" s="58"/>
      <c r="AA6" s="58"/>
      <c r="AB6" s="58"/>
      <c r="AC6" s="58"/>
      <c r="AD6" s="58"/>
      <c r="AE6" s="58"/>
      <c r="AF6" s="58"/>
      <c r="AG6" s="58"/>
      <c r="AH6" s="58"/>
      <c r="AI6" s="58"/>
      <c r="AJ6" s="58"/>
      <c r="AK6" s="58"/>
      <c r="AL6" s="58"/>
      <c r="AM6" s="58"/>
      <c r="AN6" s="58"/>
      <c r="AO6" s="58"/>
      <c r="AP6" s="58"/>
      <c r="AQ6" s="58"/>
      <c r="AR6" s="58"/>
      <c r="AS6" s="58"/>
      <c r="AT6" s="58"/>
      <c r="AU6" s="58"/>
      <c r="AV6" s="58"/>
      <c r="AW6" s="58"/>
      <c r="AX6" s="58"/>
      <c r="AY6" s="58"/>
      <c r="AZ6" s="58"/>
      <c r="BA6" s="58"/>
      <c r="BB6" s="58"/>
      <c r="BC6" s="58"/>
      <c r="BD6" s="58"/>
      <c r="BE6" s="58"/>
      <c r="BF6" s="58"/>
      <c r="BG6" s="58"/>
      <c r="BH6" s="58"/>
      <c r="BI6" s="58"/>
      <c r="BJ6" s="58"/>
      <c r="BK6" s="58"/>
      <c r="BL6" s="58"/>
      <c r="BM6" s="58"/>
      <c r="BN6" s="58"/>
      <c r="BO6" s="58"/>
      <c r="BP6" s="58"/>
      <c r="BQ6" s="58"/>
      <c r="BR6" s="58"/>
      <c r="BS6" s="58"/>
      <c r="BT6" s="58"/>
      <c r="BU6" s="58"/>
      <c r="BV6" s="58"/>
      <c r="BW6" s="58"/>
      <c r="BX6" s="58"/>
      <c r="BY6" s="58"/>
      <c r="BZ6" s="58"/>
      <c r="CA6" s="58"/>
      <c r="CB6" s="58"/>
      <c r="CC6" s="58"/>
      <c r="CD6" s="58"/>
      <c r="CE6" s="58"/>
      <c r="CF6" s="58"/>
      <c r="CG6" s="58"/>
      <c r="CH6" s="58"/>
      <c r="CI6" s="58"/>
      <c r="CJ6" s="58"/>
      <c r="CK6" s="58"/>
      <c r="CL6" s="58"/>
      <c r="CM6" s="58"/>
      <c r="CN6" s="58"/>
      <c r="CO6" s="58"/>
      <c r="CP6" s="58"/>
      <c r="CQ6" s="58"/>
      <c r="CR6" s="58"/>
      <c r="CS6" s="58"/>
      <c r="CT6" s="58"/>
      <c r="CU6" s="58"/>
      <c r="CV6" s="58"/>
      <c r="CW6" s="58"/>
      <c r="CX6" s="58"/>
      <c r="CY6" s="58"/>
      <c r="CZ6" s="58"/>
      <c r="DA6" s="58"/>
      <c r="DB6" s="58"/>
      <c r="DC6" s="58"/>
      <c r="DD6" s="58"/>
      <c r="DE6" s="58"/>
      <c r="DF6" s="58"/>
      <c r="DG6" s="58"/>
      <c r="DH6" s="58"/>
      <c r="DI6" s="58"/>
      <c r="DJ6" s="58"/>
      <c r="DK6" s="58"/>
      <c r="DL6" s="58"/>
      <c r="DM6" s="58"/>
      <c r="DN6" s="58"/>
      <c r="DO6" s="58"/>
      <c r="DP6" s="58"/>
      <c r="DQ6" s="58"/>
      <c r="DR6" s="58"/>
      <c r="DS6" s="58"/>
      <c r="DT6" s="58"/>
      <c r="DU6" s="58"/>
      <c r="DV6" s="58"/>
      <c r="DW6" s="58"/>
      <c r="DX6" s="58"/>
      <c r="DY6" s="58"/>
      <c r="DZ6" s="58"/>
      <c r="EA6" s="58"/>
      <c r="EB6" s="58"/>
      <c r="EC6" s="58"/>
      <c r="ED6" s="58"/>
      <c r="EE6" s="58"/>
      <c r="EF6" s="58"/>
      <c r="EG6" s="58"/>
      <c r="EH6" s="58"/>
      <c r="EI6" s="58"/>
      <c r="EJ6" s="58"/>
      <c r="EK6" s="58"/>
      <c r="EL6" s="58"/>
      <c r="EM6" s="58"/>
      <c r="EN6" s="58"/>
      <c r="EO6" s="58"/>
      <c r="EP6" s="58"/>
      <c r="EQ6" s="58"/>
      <c r="ER6" s="58"/>
      <c r="ES6" s="58"/>
      <c r="ET6" s="58"/>
      <c r="EU6" s="58"/>
      <c r="EV6" s="58"/>
      <c r="EW6" s="58"/>
      <c r="EX6" s="58"/>
      <c r="EY6" s="58"/>
      <c r="EZ6" s="58"/>
      <c r="FA6" s="58"/>
      <c r="FB6" s="58"/>
      <c r="FC6" s="58"/>
      <c r="FD6" s="58"/>
      <c r="FE6" s="58"/>
    </row>
    <row r="7" spans="1:161" s="2" customFormat="1" ht="15.75" customHeight="1" x14ac:dyDescent="0.25">
      <c r="A7" s="58" t="s">
        <v>8</v>
      </c>
      <c r="B7" s="58"/>
      <c r="C7" s="58"/>
      <c r="D7" s="58"/>
      <c r="E7" s="58"/>
      <c r="F7" s="58"/>
      <c r="G7" s="58"/>
      <c r="H7" s="58"/>
      <c r="I7" s="58"/>
      <c r="J7" s="58"/>
      <c r="K7" s="58"/>
      <c r="L7" s="58"/>
      <c r="M7" s="58"/>
      <c r="N7" s="58"/>
      <c r="O7" s="58"/>
      <c r="P7" s="58"/>
      <c r="Q7" s="58"/>
      <c r="R7" s="58"/>
      <c r="S7" s="58"/>
      <c r="T7" s="58"/>
      <c r="U7" s="58"/>
      <c r="V7" s="58"/>
      <c r="W7" s="58"/>
      <c r="X7" s="58"/>
      <c r="Y7" s="58"/>
      <c r="Z7" s="58"/>
      <c r="AA7" s="58"/>
      <c r="AB7" s="58"/>
      <c r="AC7" s="58"/>
      <c r="AD7" s="58"/>
      <c r="AE7" s="58"/>
      <c r="AF7" s="58"/>
      <c r="AG7" s="58"/>
      <c r="AH7" s="58"/>
      <c r="AI7" s="58"/>
      <c r="AJ7" s="58"/>
      <c r="AK7" s="58"/>
      <c r="AL7" s="58"/>
      <c r="AM7" s="58"/>
      <c r="AN7" s="58"/>
      <c r="AO7" s="58"/>
      <c r="AP7" s="58"/>
      <c r="AQ7" s="58"/>
      <c r="AR7" s="58"/>
      <c r="AS7" s="58"/>
      <c r="AT7" s="58"/>
      <c r="AU7" s="58"/>
      <c r="AV7" s="58"/>
      <c r="AW7" s="58"/>
      <c r="AX7" s="58"/>
      <c r="AY7" s="58"/>
      <c r="AZ7" s="58"/>
      <c r="BA7" s="58"/>
      <c r="BB7" s="58"/>
      <c r="BC7" s="58"/>
      <c r="BD7" s="58"/>
      <c r="BE7" s="58"/>
      <c r="BF7" s="58"/>
      <c r="BG7" s="58"/>
      <c r="BH7" s="58"/>
      <c r="BI7" s="58"/>
      <c r="BJ7" s="58"/>
      <c r="BK7" s="58"/>
      <c r="BL7" s="58"/>
      <c r="BM7" s="58"/>
      <c r="BN7" s="58"/>
      <c r="BO7" s="58"/>
      <c r="BP7" s="58"/>
      <c r="BQ7" s="58"/>
      <c r="BR7" s="58"/>
      <c r="BS7" s="58"/>
      <c r="BT7" s="58"/>
      <c r="BU7" s="58"/>
      <c r="BV7" s="58"/>
      <c r="BW7" s="58"/>
      <c r="BX7" s="58"/>
      <c r="BY7" s="58"/>
      <c r="BZ7" s="58"/>
      <c r="CA7" s="58"/>
      <c r="CB7" s="58"/>
      <c r="CC7" s="58"/>
      <c r="CD7" s="58"/>
      <c r="CE7" s="58"/>
      <c r="CF7" s="58"/>
      <c r="CG7" s="58"/>
      <c r="CH7" s="58"/>
      <c r="CI7" s="58"/>
      <c r="CJ7" s="58"/>
      <c r="CK7" s="58"/>
      <c r="CL7" s="58"/>
      <c r="CM7" s="58"/>
      <c r="CN7" s="58"/>
      <c r="CO7" s="58"/>
      <c r="CP7" s="58"/>
      <c r="CQ7" s="58"/>
      <c r="CR7" s="58"/>
      <c r="CS7" s="58"/>
      <c r="CT7" s="58"/>
      <c r="CU7" s="58"/>
      <c r="CV7" s="58"/>
      <c r="CW7" s="58"/>
      <c r="CX7" s="58"/>
      <c r="CY7" s="58"/>
      <c r="CZ7" s="58"/>
      <c r="DA7" s="58"/>
      <c r="DB7" s="58"/>
      <c r="DC7" s="58"/>
      <c r="DD7" s="58"/>
      <c r="DE7" s="58"/>
      <c r="DF7" s="58"/>
      <c r="DG7" s="58"/>
      <c r="DH7" s="58"/>
      <c r="DI7" s="58"/>
      <c r="DJ7" s="58"/>
      <c r="DK7" s="58"/>
      <c r="DL7" s="58"/>
      <c r="DM7" s="58"/>
      <c r="DN7" s="58"/>
      <c r="DO7" s="58"/>
      <c r="DP7" s="58"/>
      <c r="DQ7" s="58"/>
      <c r="DR7" s="58"/>
      <c r="DS7" s="58"/>
      <c r="DT7" s="58"/>
      <c r="DU7" s="58"/>
      <c r="DV7" s="58"/>
      <c r="DW7" s="58"/>
      <c r="DX7" s="58"/>
      <c r="DY7" s="58"/>
      <c r="DZ7" s="58"/>
      <c r="EA7" s="58"/>
      <c r="EB7" s="58"/>
      <c r="EC7" s="58"/>
      <c r="ED7" s="58"/>
      <c r="EE7" s="58"/>
      <c r="EF7" s="58"/>
      <c r="EG7" s="58"/>
      <c r="EH7" s="58"/>
      <c r="EI7" s="58"/>
      <c r="EJ7" s="58"/>
      <c r="EK7" s="58"/>
      <c r="EL7" s="58"/>
      <c r="EM7" s="58"/>
      <c r="EN7" s="58"/>
      <c r="EO7" s="58"/>
      <c r="EP7" s="58"/>
      <c r="EQ7" s="58"/>
      <c r="ER7" s="58"/>
      <c r="ES7" s="58"/>
      <c r="ET7" s="58"/>
      <c r="EU7" s="58"/>
      <c r="EV7" s="58"/>
      <c r="EW7" s="58"/>
      <c r="EX7" s="58"/>
      <c r="EY7" s="58"/>
      <c r="EZ7" s="58"/>
      <c r="FA7" s="58"/>
      <c r="FB7" s="58"/>
      <c r="FC7" s="58"/>
      <c r="FD7" s="58"/>
      <c r="FE7" s="58"/>
    </row>
    <row r="8" spans="1:161" s="2" customFormat="1" ht="15.75" customHeight="1" x14ac:dyDescent="0.25">
      <c r="A8" s="58" t="s">
        <v>9</v>
      </c>
      <c r="B8" s="58"/>
      <c r="C8" s="58"/>
      <c r="D8" s="58"/>
      <c r="E8" s="58"/>
      <c r="F8" s="58"/>
      <c r="G8" s="58"/>
      <c r="H8" s="58"/>
      <c r="I8" s="58"/>
      <c r="J8" s="58"/>
      <c r="K8" s="58"/>
      <c r="L8" s="58"/>
      <c r="M8" s="58"/>
      <c r="N8" s="58"/>
      <c r="O8" s="58"/>
      <c r="P8" s="58"/>
      <c r="Q8" s="58"/>
      <c r="R8" s="58"/>
      <c r="S8" s="58"/>
      <c r="T8" s="58"/>
      <c r="U8" s="58"/>
      <c r="V8" s="58"/>
      <c r="W8" s="58"/>
      <c r="X8" s="58"/>
      <c r="Y8" s="58"/>
      <c r="Z8" s="58"/>
      <c r="AA8" s="58"/>
      <c r="AB8" s="58"/>
      <c r="AC8" s="58"/>
      <c r="AD8" s="58"/>
      <c r="AE8" s="58"/>
      <c r="AF8" s="58"/>
      <c r="AG8" s="58"/>
      <c r="AH8" s="58"/>
      <c r="AI8" s="58"/>
      <c r="AJ8" s="58"/>
      <c r="AK8" s="58"/>
      <c r="AL8" s="58"/>
      <c r="AM8" s="58"/>
      <c r="AN8" s="58"/>
      <c r="AO8" s="58"/>
      <c r="AP8" s="58"/>
      <c r="AQ8" s="58"/>
      <c r="AR8" s="58"/>
      <c r="AS8" s="58"/>
      <c r="AT8" s="58"/>
      <c r="AU8" s="58"/>
      <c r="AV8" s="58"/>
      <c r="AW8" s="58"/>
      <c r="AX8" s="58"/>
      <c r="AY8" s="58"/>
      <c r="AZ8" s="58"/>
      <c r="BA8" s="58"/>
      <c r="BB8" s="58"/>
      <c r="BC8" s="58"/>
      <c r="BD8" s="58"/>
      <c r="BE8" s="58"/>
      <c r="BF8" s="58"/>
      <c r="BG8" s="58"/>
      <c r="BH8" s="58"/>
      <c r="BI8" s="58"/>
      <c r="BJ8" s="58"/>
      <c r="BK8" s="58"/>
      <c r="BL8" s="58"/>
      <c r="BM8" s="58"/>
      <c r="BN8" s="58"/>
      <c r="BO8" s="58"/>
      <c r="BP8" s="58"/>
      <c r="BQ8" s="58"/>
      <c r="BR8" s="58"/>
      <c r="BS8" s="58"/>
      <c r="BT8" s="58"/>
      <c r="BU8" s="58"/>
      <c r="BV8" s="58"/>
      <c r="BW8" s="58"/>
      <c r="BX8" s="58"/>
      <c r="BY8" s="58"/>
      <c r="BZ8" s="58"/>
      <c r="CA8" s="58"/>
      <c r="CB8" s="58"/>
      <c r="CC8" s="58"/>
      <c r="CD8" s="58"/>
      <c r="CE8" s="58"/>
      <c r="CF8" s="58"/>
      <c r="CG8" s="58"/>
      <c r="CH8" s="58"/>
      <c r="CI8" s="58"/>
      <c r="CJ8" s="58"/>
      <c r="CK8" s="58"/>
      <c r="CL8" s="58"/>
      <c r="CM8" s="58"/>
      <c r="CN8" s="58"/>
      <c r="CO8" s="58"/>
      <c r="CP8" s="58"/>
      <c r="CQ8" s="58"/>
      <c r="CR8" s="58"/>
      <c r="CS8" s="58"/>
      <c r="CT8" s="58"/>
      <c r="CU8" s="58"/>
      <c r="CV8" s="58"/>
      <c r="CW8" s="58"/>
      <c r="CX8" s="58"/>
      <c r="CY8" s="58"/>
      <c r="CZ8" s="58"/>
      <c r="DA8" s="58"/>
      <c r="DB8" s="58"/>
      <c r="DC8" s="58"/>
      <c r="DD8" s="58"/>
      <c r="DE8" s="58"/>
      <c r="DF8" s="58"/>
      <c r="DG8" s="58"/>
      <c r="DH8" s="58"/>
      <c r="DI8" s="58"/>
      <c r="DJ8" s="58"/>
      <c r="DK8" s="58"/>
      <c r="DL8" s="58"/>
      <c r="DM8" s="58"/>
      <c r="DN8" s="58"/>
      <c r="DO8" s="58"/>
      <c r="DP8" s="58"/>
      <c r="DQ8" s="58"/>
      <c r="DR8" s="58"/>
      <c r="DS8" s="58"/>
      <c r="DT8" s="58"/>
      <c r="DU8" s="58"/>
      <c r="DV8" s="58"/>
      <c r="DW8" s="58"/>
      <c r="DX8" s="58"/>
      <c r="DY8" s="58"/>
      <c r="DZ8" s="58"/>
      <c r="EA8" s="58"/>
      <c r="EB8" s="58"/>
      <c r="EC8" s="58"/>
      <c r="ED8" s="58"/>
      <c r="EE8" s="58"/>
      <c r="EF8" s="58"/>
      <c r="EG8" s="58"/>
      <c r="EH8" s="58"/>
      <c r="EI8" s="58"/>
      <c r="EJ8" s="58"/>
      <c r="EK8" s="58"/>
      <c r="EL8" s="58"/>
      <c r="EM8" s="58"/>
      <c r="EN8" s="58"/>
      <c r="EO8" s="58"/>
      <c r="EP8" s="58"/>
      <c r="EQ8" s="58"/>
      <c r="ER8" s="58"/>
      <c r="ES8" s="58"/>
      <c r="ET8" s="58"/>
      <c r="EU8" s="58"/>
      <c r="EV8" s="58"/>
      <c r="EW8" s="58"/>
      <c r="EX8" s="58"/>
      <c r="EY8" s="58"/>
      <c r="EZ8" s="58"/>
      <c r="FA8" s="58"/>
      <c r="FB8" s="58"/>
      <c r="FC8" s="58"/>
      <c r="FD8" s="58"/>
      <c r="FE8" s="58"/>
    </row>
    <row r="10" spans="1:161" s="2" customFormat="1" ht="15.75" x14ac:dyDescent="0.25">
      <c r="A10" s="59" t="s">
        <v>10</v>
      </c>
      <c r="B10" s="59"/>
      <c r="C10" s="59"/>
      <c r="D10" s="59"/>
      <c r="E10" s="59"/>
      <c r="F10" s="59"/>
      <c r="G10" s="59"/>
      <c r="H10" s="59"/>
      <c r="I10" s="59"/>
      <c r="J10" s="59"/>
      <c r="K10" s="59"/>
      <c r="L10" s="59"/>
      <c r="M10" s="59"/>
      <c r="N10" s="59"/>
      <c r="O10" s="59"/>
      <c r="P10" s="59"/>
      <c r="Q10" s="59"/>
      <c r="R10" s="59"/>
      <c r="S10" s="59"/>
      <c r="T10" s="59"/>
      <c r="U10" s="59"/>
      <c r="V10" s="59"/>
      <c r="W10" s="59"/>
      <c r="X10" s="59"/>
      <c r="Y10" s="59"/>
      <c r="Z10" s="59"/>
      <c r="AA10" s="59"/>
      <c r="AB10" s="59"/>
      <c r="AC10" s="59"/>
      <c r="AD10" s="59"/>
      <c r="AE10" s="59"/>
      <c r="AF10" s="59"/>
      <c r="AG10" s="59"/>
      <c r="AH10" s="59"/>
      <c r="AI10" s="59"/>
      <c r="AJ10" s="59"/>
      <c r="AK10" s="59"/>
      <c r="AL10" s="59"/>
      <c r="AM10" s="59"/>
      <c r="AN10" s="59"/>
      <c r="AO10" s="59"/>
      <c r="AP10" s="59"/>
      <c r="AQ10" s="59"/>
      <c r="AR10" s="59"/>
      <c r="AS10" s="59"/>
      <c r="AT10" s="59"/>
      <c r="AU10" s="59"/>
      <c r="AV10" s="59"/>
      <c r="AW10" s="59"/>
      <c r="AX10" s="59"/>
      <c r="AY10" s="59"/>
      <c r="AZ10" s="59"/>
      <c r="BA10" s="59"/>
      <c r="BB10" s="59"/>
      <c r="BC10" s="59"/>
      <c r="BD10" s="59"/>
      <c r="BE10" s="59"/>
      <c r="BF10" s="59"/>
      <c r="BG10" s="59"/>
      <c r="BH10" s="59"/>
      <c r="BI10" s="59"/>
      <c r="BJ10" s="59"/>
      <c r="BK10" s="59"/>
      <c r="BL10" s="59"/>
      <c r="BM10" s="59"/>
      <c r="BN10" s="59"/>
      <c r="BO10" s="59"/>
      <c r="BP10" s="59"/>
      <c r="BQ10" s="59"/>
      <c r="BR10" s="59"/>
      <c r="BS10" s="59"/>
      <c r="BT10" s="59"/>
      <c r="BU10" s="59"/>
      <c r="BV10" s="59"/>
      <c r="BW10" s="59"/>
      <c r="BX10" s="59"/>
      <c r="BY10" s="59"/>
      <c r="BZ10" s="59"/>
      <c r="CA10" s="59"/>
      <c r="CB10" s="59"/>
      <c r="CC10" s="59"/>
      <c r="CD10" s="59"/>
      <c r="CE10" s="59"/>
      <c r="CF10" s="59"/>
      <c r="CG10" s="59"/>
      <c r="CH10" s="59"/>
      <c r="CI10" s="59"/>
      <c r="CJ10" s="59"/>
      <c r="CK10" s="59"/>
      <c r="CL10" s="59"/>
      <c r="CM10" s="59"/>
      <c r="CN10" s="59"/>
      <c r="CO10" s="59"/>
      <c r="CP10" s="59"/>
      <c r="CQ10" s="59"/>
      <c r="CR10" s="59"/>
      <c r="CS10" s="59"/>
      <c r="CT10" s="59"/>
      <c r="CU10" s="59"/>
      <c r="CV10" s="59"/>
      <c r="CW10" s="59"/>
      <c r="CX10" s="59"/>
      <c r="CY10" s="59"/>
      <c r="CZ10" s="59"/>
      <c r="DA10" s="59"/>
      <c r="DB10" s="59"/>
      <c r="DC10" s="59"/>
      <c r="DD10" s="59"/>
      <c r="DE10" s="59"/>
      <c r="DF10" s="59"/>
      <c r="DG10" s="59"/>
      <c r="DH10" s="59"/>
      <c r="DI10" s="59"/>
      <c r="DJ10" s="59"/>
      <c r="DK10" s="59"/>
      <c r="DL10" s="59"/>
      <c r="DM10" s="59"/>
      <c r="DN10" s="59"/>
      <c r="DO10" s="59"/>
      <c r="DP10" s="59"/>
      <c r="DQ10" s="59"/>
      <c r="DR10" s="59"/>
      <c r="DS10" s="59"/>
      <c r="DT10" s="59"/>
      <c r="DU10" s="59"/>
      <c r="DV10" s="59"/>
      <c r="DW10" s="59"/>
      <c r="DX10" s="59"/>
      <c r="DY10" s="59"/>
      <c r="DZ10" s="59"/>
      <c r="EA10" s="59"/>
      <c r="EB10" s="59"/>
      <c r="EC10" s="59"/>
      <c r="ED10" s="59"/>
      <c r="EE10" s="59"/>
      <c r="EF10" s="59"/>
      <c r="EG10" s="59"/>
      <c r="EH10" s="59"/>
      <c r="EI10" s="59"/>
      <c r="EJ10" s="59"/>
      <c r="EK10" s="59"/>
      <c r="EL10" s="59"/>
      <c r="EM10" s="59"/>
      <c r="EN10" s="59"/>
      <c r="EO10" s="59"/>
      <c r="EP10" s="59"/>
      <c r="EQ10" s="59"/>
      <c r="ER10" s="59"/>
      <c r="ES10" s="59"/>
      <c r="ET10" s="59"/>
      <c r="EU10" s="59"/>
      <c r="EV10" s="59"/>
      <c r="EW10" s="59"/>
      <c r="EX10" s="59"/>
      <c r="EY10" s="59"/>
      <c r="EZ10" s="59"/>
      <c r="FA10" s="59"/>
      <c r="FB10" s="59"/>
      <c r="FC10" s="59"/>
      <c r="FD10" s="59"/>
      <c r="FE10" s="59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60" t="s">
        <v>30</v>
      </c>
      <c r="AC12" s="60"/>
      <c r="AD12" s="60"/>
      <c r="AE12" s="60"/>
      <c r="AF12" s="60"/>
      <c r="AG12" s="60"/>
      <c r="AH12" s="60"/>
      <c r="AI12" s="60"/>
      <c r="AJ12" s="60"/>
      <c r="AK12" s="60"/>
      <c r="AL12" s="60"/>
      <c r="AM12" s="60"/>
      <c r="AN12" s="60"/>
      <c r="AO12" s="60"/>
      <c r="AP12" s="60"/>
      <c r="AQ12" s="60"/>
      <c r="AR12" s="60"/>
      <c r="AS12" s="60"/>
      <c r="AT12" s="60"/>
      <c r="AU12" s="60"/>
      <c r="AV12" s="60"/>
      <c r="AW12" s="60"/>
      <c r="AX12" s="60"/>
      <c r="AY12" s="60"/>
      <c r="AZ12" s="60"/>
      <c r="BA12" s="60"/>
      <c r="BB12" s="60"/>
      <c r="BC12" s="60"/>
      <c r="BD12" s="60"/>
      <c r="BE12" s="60"/>
      <c r="BF12" s="60"/>
      <c r="BG12" s="60"/>
      <c r="BH12" s="60"/>
      <c r="BI12" s="60"/>
      <c r="BJ12" s="60"/>
      <c r="BK12" s="60"/>
      <c r="BL12" s="60"/>
      <c r="BM12" s="60"/>
      <c r="BN12" s="60"/>
      <c r="BO12" s="60"/>
      <c r="BP12" s="60"/>
      <c r="BQ12" s="60"/>
      <c r="BR12" s="60"/>
      <c r="BS12" s="60"/>
      <c r="BT12" s="60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60" t="s">
        <v>31</v>
      </c>
      <c r="Z14" s="60"/>
      <c r="AA14" s="60"/>
      <c r="AB14" s="60"/>
      <c r="AC14" s="60"/>
      <c r="AD14" s="60"/>
      <c r="AE14" s="60"/>
      <c r="AF14" s="60"/>
      <c r="AG14" s="60"/>
      <c r="AH14" s="60"/>
      <c r="AI14" s="60"/>
      <c r="AJ14" s="60"/>
      <c r="AK14" s="60"/>
      <c r="AL14" s="60"/>
      <c r="AM14" s="60"/>
      <c r="AN14" s="60"/>
      <c r="AO14" s="60"/>
      <c r="AP14" s="60"/>
      <c r="AQ14" s="60"/>
      <c r="AR14" s="60"/>
      <c r="AS14" s="60"/>
      <c r="AT14" s="60"/>
      <c r="AU14" s="60"/>
      <c r="AV14" s="60"/>
      <c r="AW14" s="60"/>
      <c r="AX14" s="60"/>
      <c r="AY14" s="60"/>
      <c r="AZ14" s="60"/>
      <c r="BA14" s="60"/>
      <c r="BB14" s="60"/>
      <c r="BC14" s="60"/>
      <c r="BD14" s="60"/>
      <c r="BE14" s="60"/>
      <c r="BF14" s="60"/>
      <c r="BG14" s="60"/>
      <c r="BH14" s="60"/>
      <c r="BI14" s="60"/>
      <c r="BJ14" s="60"/>
      <c r="BK14" s="60"/>
      <c r="BL14" s="60"/>
      <c r="BM14" s="60"/>
      <c r="BN14" s="60"/>
      <c r="BO14" s="60"/>
      <c r="BP14" s="60"/>
      <c r="BQ14" s="60"/>
      <c r="BR14" s="60"/>
      <c r="BS14" s="60"/>
      <c r="BT14" s="60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48" t="s">
        <v>66</v>
      </c>
      <c r="U16" s="48"/>
      <c r="V16" s="48"/>
      <c r="W16" s="48"/>
      <c r="X16" s="48"/>
      <c r="Y16" s="48"/>
      <c r="Z16" s="48"/>
      <c r="AA16" s="48"/>
      <c r="AB16" s="48"/>
      <c r="AC16" s="48"/>
      <c r="AD16" s="48"/>
      <c r="AE16" s="48"/>
      <c r="AF16" s="48"/>
      <c r="AG16" s="48"/>
      <c r="AH16" s="48"/>
      <c r="AI16" s="48"/>
      <c r="AJ16" s="48"/>
      <c r="AK16" s="48"/>
      <c r="AL16" s="48"/>
      <c r="AM16" s="48"/>
      <c r="AN16" s="48"/>
      <c r="AO16" s="48"/>
      <c r="AP16" s="48"/>
      <c r="AQ16" s="48"/>
      <c r="AR16" s="48"/>
      <c r="AS16" s="48"/>
      <c r="AT16" s="48"/>
      <c r="AU16" s="48"/>
      <c r="AV16" s="48"/>
      <c r="AW16" s="48"/>
      <c r="AX16" s="48"/>
      <c r="AY16" s="48"/>
      <c r="AZ16" s="48"/>
      <c r="BA16" s="48"/>
      <c r="BB16" s="48"/>
      <c r="BC16" s="48"/>
      <c r="BD16" s="48"/>
      <c r="BE16" s="48"/>
      <c r="BF16" s="48"/>
      <c r="BG16" s="48"/>
      <c r="BH16" s="48"/>
      <c r="BI16" s="48"/>
      <c r="BJ16" s="48"/>
      <c r="BK16" s="48"/>
      <c r="BL16" s="48"/>
      <c r="BM16" s="48"/>
      <c r="BN16" s="48"/>
      <c r="BO16" s="48"/>
      <c r="BP16" s="48"/>
      <c r="BQ16" s="48"/>
      <c r="BR16" s="48"/>
      <c r="BS16" s="48"/>
      <c r="BT16" s="48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49"/>
      <c r="B18" s="50"/>
      <c r="C18" s="50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1"/>
      <c r="R18" s="26"/>
      <c r="S18" s="27"/>
      <c r="T18" s="27"/>
      <c r="U18" s="27"/>
      <c r="V18" s="27"/>
      <c r="W18" s="27"/>
      <c r="X18" s="27"/>
      <c r="Y18" s="27"/>
      <c r="Z18" s="27"/>
      <c r="AA18" s="27"/>
      <c r="AB18" s="27"/>
      <c r="AC18" s="27"/>
      <c r="AD18" s="27"/>
      <c r="AE18" s="27"/>
      <c r="AF18" s="27"/>
      <c r="AG18" s="27"/>
      <c r="AH18" s="27"/>
      <c r="AI18" s="28"/>
      <c r="AJ18" s="26" t="s">
        <v>15</v>
      </c>
      <c r="AK18" s="27"/>
      <c r="AL18" s="27"/>
      <c r="AM18" s="27"/>
      <c r="AN18" s="27"/>
      <c r="AO18" s="27"/>
      <c r="AP18" s="27"/>
      <c r="AQ18" s="27"/>
      <c r="AR18" s="27"/>
      <c r="AS18" s="27"/>
      <c r="AT18" s="27"/>
      <c r="AU18" s="27"/>
      <c r="AV18" s="27"/>
      <c r="AW18" s="27"/>
      <c r="AX18" s="27"/>
      <c r="AY18" s="27"/>
      <c r="AZ18" s="27"/>
      <c r="BA18" s="28"/>
      <c r="BB18" s="35" t="s">
        <v>20</v>
      </c>
      <c r="BC18" s="36"/>
      <c r="BD18" s="36"/>
      <c r="BE18" s="36"/>
      <c r="BF18" s="36"/>
      <c r="BG18" s="36"/>
      <c r="BH18" s="36"/>
      <c r="BI18" s="36"/>
      <c r="BJ18" s="36"/>
      <c r="BK18" s="36"/>
      <c r="BL18" s="36"/>
      <c r="BM18" s="36"/>
      <c r="BN18" s="36"/>
      <c r="BO18" s="36"/>
      <c r="BP18" s="36"/>
      <c r="BQ18" s="36"/>
      <c r="BR18" s="36"/>
      <c r="BS18" s="36"/>
      <c r="BT18" s="36"/>
      <c r="BU18" s="36"/>
      <c r="BV18" s="36"/>
      <c r="BW18" s="36"/>
      <c r="BX18" s="36"/>
      <c r="BY18" s="36"/>
      <c r="BZ18" s="36"/>
      <c r="CA18" s="36"/>
      <c r="CB18" s="36"/>
      <c r="CC18" s="36"/>
      <c r="CD18" s="36"/>
      <c r="CE18" s="36"/>
      <c r="CF18" s="36"/>
      <c r="CG18" s="37"/>
      <c r="CH18" s="26" t="s">
        <v>21</v>
      </c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27"/>
      <c r="CW18" s="27"/>
      <c r="CX18" s="27"/>
      <c r="CY18" s="27"/>
      <c r="CZ18" s="27"/>
      <c r="DA18" s="27"/>
      <c r="DB18" s="28"/>
      <c r="DC18" s="26" t="s">
        <v>22</v>
      </c>
      <c r="DD18" s="27"/>
      <c r="DE18" s="27"/>
      <c r="DF18" s="27"/>
      <c r="DG18" s="27"/>
      <c r="DH18" s="27"/>
      <c r="DI18" s="27"/>
      <c r="DJ18" s="27"/>
      <c r="DK18" s="27"/>
      <c r="DL18" s="27"/>
      <c r="DM18" s="27"/>
      <c r="DN18" s="27"/>
      <c r="DO18" s="27"/>
      <c r="DP18" s="27"/>
      <c r="DQ18" s="27"/>
      <c r="DR18" s="27"/>
      <c r="DS18" s="27"/>
      <c r="DT18" s="28"/>
      <c r="DU18" s="35" t="s">
        <v>23</v>
      </c>
      <c r="DV18" s="36"/>
      <c r="DW18" s="36"/>
      <c r="DX18" s="36"/>
      <c r="DY18" s="36"/>
      <c r="DZ18" s="36"/>
      <c r="EA18" s="36"/>
      <c r="EB18" s="36"/>
      <c r="EC18" s="36"/>
      <c r="ED18" s="36"/>
      <c r="EE18" s="36"/>
      <c r="EF18" s="36"/>
      <c r="EG18" s="36"/>
      <c r="EH18" s="36"/>
      <c r="EI18" s="36"/>
      <c r="EJ18" s="36"/>
      <c r="EK18" s="36"/>
      <c r="EL18" s="36"/>
      <c r="EM18" s="36"/>
      <c r="EN18" s="37"/>
      <c r="EO18" s="26" t="s">
        <v>24</v>
      </c>
      <c r="EP18" s="27"/>
      <c r="EQ18" s="27"/>
      <c r="ER18" s="27"/>
      <c r="ES18" s="27"/>
      <c r="ET18" s="27"/>
      <c r="EU18" s="27"/>
      <c r="EV18" s="27"/>
      <c r="EW18" s="27"/>
      <c r="EX18" s="27"/>
      <c r="EY18" s="27"/>
      <c r="EZ18" s="27"/>
      <c r="FA18" s="27"/>
      <c r="FB18" s="27"/>
      <c r="FC18" s="27"/>
      <c r="FD18" s="27"/>
      <c r="FE18" s="28"/>
    </row>
    <row r="19" spans="1:161" s="9" customFormat="1" ht="15" customHeight="1" x14ac:dyDescent="0.2">
      <c r="A19" s="52"/>
      <c r="B19" s="53"/>
      <c r="C19" s="53"/>
      <c r="D19" s="53"/>
      <c r="E19" s="53"/>
      <c r="F19" s="53"/>
      <c r="G19" s="53"/>
      <c r="H19" s="53"/>
      <c r="I19" s="53"/>
      <c r="J19" s="53"/>
      <c r="K19" s="53"/>
      <c r="L19" s="53"/>
      <c r="M19" s="53"/>
      <c r="N19" s="53"/>
      <c r="O19" s="53"/>
      <c r="P19" s="53"/>
      <c r="Q19" s="54"/>
      <c r="R19" s="29"/>
      <c r="S19" s="30"/>
      <c r="T19" s="30"/>
      <c r="U19" s="30"/>
      <c r="V19" s="30"/>
      <c r="W19" s="30"/>
      <c r="X19" s="30"/>
      <c r="Y19" s="30"/>
      <c r="Z19" s="30"/>
      <c r="AA19" s="30"/>
      <c r="AB19" s="30"/>
      <c r="AC19" s="30"/>
      <c r="AD19" s="30"/>
      <c r="AE19" s="30"/>
      <c r="AF19" s="30"/>
      <c r="AG19" s="30"/>
      <c r="AH19" s="30"/>
      <c r="AI19" s="31"/>
      <c r="AJ19" s="29"/>
      <c r="AK19" s="30"/>
      <c r="AL19" s="30"/>
      <c r="AM19" s="30"/>
      <c r="AN19" s="30"/>
      <c r="AO19" s="30"/>
      <c r="AP19" s="30"/>
      <c r="AQ19" s="30"/>
      <c r="AR19" s="30"/>
      <c r="AS19" s="30"/>
      <c r="AT19" s="30"/>
      <c r="AU19" s="30"/>
      <c r="AV19" s="30"/>
      <c r="AW19" s="30"/>
      <c r="AX19" s="30"/>
      <c r="AY19" s="30"/>
      <c r="AZ19" s="30"/>
      <c r="BA19" s="31"/>
      <c r="BB19" s="38" t="s">
        <v>16</v>
      </c>
      <c r="BC19" s="39"/>
      <c r="BD19" s="39"/>
      <c r="BE19" s="39"/>
      <c r="BF19" s="39"/>
      <c r="BG19" s="39"/>
      <c r="BH19" s="39"/>
      <c r="BI19" s="39"/>
      <c r="BJ19" s="39"/>
      <c r="BK19" s="39"/>
      <c r="BL19" s="39"/>
      <c r="BM19" s="39"/>
      <c r="BN19" s="39"/>
      <c r="BO19" s="39"/>
      <c r="BP19" s="39"/>
      <c r="BQ19" s="40"/>
      <c r="BR19" s="38" t="s">
        <v>17</v>
      </c>
      <c r="BS19" s="39"/>
      <c r="BT19" s="39"/>
      <c r="BU19" s="39"/>
      <c r="BV19" s="39"/>
      <c r="BW19" s="39"/>
      <c r="BX19" s="39"/>
      <c r="BY19" s="39"/>
      <c r="BZ19" s="39"/>
      <c r="CA19" s="39"/>
      <c r="CB19" s="39"/>
      <c r="CC19" s="39"/>
      <c r="CD19" s="39"/>
      <c r="CE19" s="39"/>
      <c r="CF19" s="39"/>
      <c r="CG19" s="40"/>
      <c r="CH19" s="29"/>
      <c r="CI19" s="30"/>
      <c r="CJ19" s="30"/>
      <c r="CK19" s="30"/>
      <c r="CL19" s="30"/>
      <c r="CM19" s="30"/>
      <c r="CN19" s="30"/>
      <c r="CO19" s="30"/>
      <c r="CP19" s="30"/>
      <c r="CQ19" s="30"/>
      <c r="CR19" s="30"/>
      <c r="CS19" s="30"/>
      <c r="CT19" s="30"/>
      <c r="CU19" s="30"/>
      <c r="CV19" s="30"/>
      <c r="CW19" s="30"/>
      <c r="CX19" s="30"/>
      <c r="CY19" s="30"/>
      <c r="CZ19" s="30"/>
      <c r="DA19" s="30"/>
      <c r="DB19" s="31"/>
      <c r="DC19" s="29"/>
      <c r="DD19" s="30"/>
      <c r="DE19" s="30"/>
      <c r="DF19" s="30"/>
      <c r="DG19" s="30"/>
      <c r="DH19" s="30"/>
      <c r="DI19" s="30"/>
      <c r="DJ19" s="30"/>
      <c r="DK19" s="30"/>
      <c r="DL19" s="30"/>
      <c r="DM19" s="30"/>
      <c r="DN19" s="30"/>
      <c r="DO19" s="30"/>
      <c r="DP19" s="30"/>
      <c r="DQ19" s="30"/>
      <c r="DR19" s="30"/>
      <c r="DS19" s="30"/>
      <c r="DT19" s="31"/>
      <c r="DU19" s="41" t="s">
        <v>18</v>
      </c>
      <c r="DV19" s="42"/>
      <c r="DW19" s="42"/>
      <c r="DX19" s="42"/>
      <c r="DY19" s="42"/>
      <c r="DZ19" s="42"/>
      <c r="EA19" s="42"/>
      <c r="EB19" s="42"/>
      <c r="EC19" s="42"/>
      <c r="ED19" s="43"/>
      <c r="EE19" s="41" t="s">
        <v>19</v>
      </c>
      <c r="EF19" s="42"/>
      <c r="EG19" s="42"/>
      <c r="EH19" s="42"/>
      <c r="EI19" s="42"/>
      <c r="EJ19" s="42"/>
      <c r="EK19" s="42"/>
      <c r="EL19" s="42"/>
      <c r="EM19" s="42"/>
      <c r="EN19" s="43"/>
      <c r="EO19" s="29"/>
      <c r="EP19" s="30"/>
      <c r="EQ19" s="30"/>
      <c r="ER19" s="30"/>
      <c r="ES19" s="30"/>
      <c r="ET19" s="30"/>
      <c r="EU19" s="30"/>
      <c r="EV19" s="30"/>
      <c r="EW19" s="30"/>
      <c r="EX19" s="30"/>
      <c r="EY19" s="30"/>
      <c r="EZ19" s="30"/>
      <c r="FA19" s="30"/>
      <c r="FB19" s="30"/>
      <c r="FC19" s="30"/>
      <c r="FD19" s="30"/>
      <c r="FE19" s="31"/>
    </row>
    <row r="20" spans="1:161" s="9" customFormat="1" ht="15" customHeight="1" x14ac:dyDescent="0.2">
      <c r="A20" s="55"/>
      <c r="B20" s="56"/>
      <c r="C20" s="56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7"/>
      <c r="R20" s="32"/>
      <c r="S20" s="33"/>
      <c r="T20" s="33"/>
      <c r="U20" s="33"/>
      <c r="V20" s="33"/>
      <c r="W20" s="33"/>
      <c r="X20" s="33"/>
      <c r="Y20" s="33"/>
      <c r="Z20" s="33"/>
      <c r="AA20" s="33"/>
      <c r="AB20" s="33"/>
      <c r="AC20" s="33"/>
      <c r="AD20" s="33"/>
      <c r="AE20" s="33"/>
      <c r="AF20" s="33"/>
      <c r="AG20" s="33"/>
      <c r="AH20" s="33"/>
      <c r="AI20" s="34"/>
      <c r="AJ20" s="32"/>
      <c r="AK20" s="33"/>
      <c r="AL20" s="33"/>
      <c r="AM20" s="33"/>
      <c r="AN20" s="33"/>
      <c r="AO20" s="33"/>
      <c r="AP20" s="33"/>
      <c r="AQ20" s="33"/>
      <c r="AR20" s="33"/>
      <c r="AS20" s="33"/>
      <c r="AT20" s="33"/>
      <c r="AU20" s="33"/>
      <c r="AV20" s="33"/>
      <c r="AW20" s="33"/>
      <c r="AX20" s="33"/>
      <c r="AY20" s="33"/>
      <c r="AZ20" s="33"/>
      <c r="BA20" s="34"/>
      <c r="BB20" s="47" t="s">
        <v>18</v>
      </c>
      <c r="BC20" s="47"/>
      <c r="BD20" s="47"/>
      <c r="BE20" s="47"/>
      <c r="BF20" s="47"/>
      <c r="BG20" s="47"/>
      <c r="BH20" s="47"/>
      <c r="BI20" s="47"/>
      <c r="BJ20" s="47" t="s">
        <v>19</v>
      </c>
      <c r="BK20" s="47"/>
      <c r="BL20" s="47"/>
      <c r="BM20" s="47"/>
      <c r="BN20" s="47"/>
      <c r="BO20" s="47"/>
      <c r="BP20" s="47"/>
      <c r="BQ20" s="47"/>
      <c r="BR20" s="47" t="s">
        <v>18</v>
      </c>
      <c r="BS20" s="47"/>
      <c r="BT20" s="47"/>
      <c r="BU20" s="47"/>
      <c r="BV20" s="47"/>
      <c r="BW20" s="47"/>
      <c r="BX20" s="47"/>
      <c r="BY20" s="47"/>
      <c r="BZ20" s="47" t="s">
        <v>19</v>
      </c>
      <c r="CA20" s="47"/>
      <c r="CB20" s="47"/>
      <c r="CC20" s="47"/>
      <c r="CD20" s="47"/>
      <c r="CE20" s="47"/>
      <c r="CF20" s="47"/>
      <c r="CG20" s="47"/>
      <c r="CH20" s="32"/>
      <c r="CI20" s="33"/>
      <c r="CJ20" s="33"/>
      <c r="CK20" s="33"/>
      <c r="CL20" s="33"/>
      <c r="CM20" s="33"/>
      <c r="CN20" s="33"/>
      <c r="CO20" s="33"/>
      <c r="CP20" s="33"/>
      <c r="CQ20" s="33"/>
      <c r="CR20" s="33"/>
      <c r="CS20" s="33"/>
      <c r="CT20" s="33"/>
      <c r="CU20" s="33"/>
      <c r="CV20" s="33"/>
      <c r="CW20" s="33"/>
      <c r="CX20" s="33"/>
      <c r="CY20" s="33"/>
      <c r="CZ20" s="33"/>
      <c r="DA20" s="33"/>
      <c r="DB20" s="34"/>
      <c r="DC20" s="32"/>
      <c r="DD20" s="33"/>
      <c r="DE20" s="33"/>
      <c r="DF20" s="33"/>
      <c r="DG20" s="33"/>
      <c r="DH20" s="33"/>
      <c r="DI20" s="33"/>
      <c r="DJ20" s="33"/>
      <c r="DK20" s="33"/>
      <c r="DL20" s="33"/>
      <c r="DM20" s="33"/>
      <c r="DN20" s="33"/>
      <c r="DO20" s="33"/>
      <c r="DP20" s="33"/>
      <c r="DQ20" s="33"/>
      <c r="DR20" s="33"/>
      <c r="DS20" s="33"/>
      <c r="DT20" s="34"/>
      <c r="DU20" s="44"/>
      <c r="DV20" s="45"/>
      <c r="DW20" s="45"/>
      <c r="DX20" s="45"/>
      <c r="DY20" s="45"/>
      <c r="DZ20" s="45"/>
      <c r="EA20" s="45"/>
      <c r="EB20" s="45"/>
      <c r="EC20" s="45"/>
      <c r="ED20" s="46"/>
      <c r="EE20" s="44"/>
      <c r="EF20" s="45"/>
      <c r="EG20" s="45"/>
      <c r="EH20" s="45"/>
      <c r="EI20" s="45"/>
      <c r="EJ20" s="45"/>
      <c r="EK20" s="45"/>
      <c r="EL20" s="45"/>
      <c r="EM20" s="45"/>
      <c r="EN20" s="46"/>
      <c r="EO20" s="32"/>
      <c r="EP20" s="33"/>
      <c r="EQ20" s="33"/>
      <c r="ER20" s="33"/>
      <c r="ES20" s="33"/>
      <c r="ET20" s="33"/>
      <c r="EU20" s="33"/>
      <c r="EV20" s="33"/>
      <c r="EW20" s="33"/>
      <c r="EX20" s="33"/>
      <c r="EY20" s="33"/>
      <c r="EZ20" s="33"/>
      <c r="FA20" s="33"/>
      <c r="FB20" s="33"/>
      <c r="FC20" s="33"/>
      <c r="FD20" s="33"/>
      <c r="FE20" s="34"/>
    </row>
    <row r="21" spans="1:161" s="9" customFormat="1" ht="14.25" customHeight="1" x14ac:dyDescent="0.2">
      <c r="A21" s="23">
        <v>1</v>
      </c>
      <c r="B21" s="24"/>
      <c r="C21" s="24"/>
      <c r="D21" s="24"/>
      <c r="E21" s="24"/>
      <c r="F21" s="24"/>
      <c r="G21" s="24"/>
      <c r="H21" s="24"/>
      <c r="I21" s="24"/>
      <c r="J21" s="24"/>
      <c r="K21" s="24"/>
      <c r="L21" s="24"/>
      <c r="M21" s="24"/>
      <c r="N21" s="24"/>
      <c r="O21" s="24"/>
      <c r="P21" s="24"/>
      <c r="Q21" s="25"/>
      <c r="R21" s="23">
        <v>2</v>
      </c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5"/>
      <c r="AJ21" s="16">
        <v>3</v>
      </c>
      <c r="AK21" s="16"/>
      <c r="AL21" s="16"/>
      <c r="AM21" s="16"/>
      <c r="AN21" s="16"/>
      <c r="AO21" s="16"/>
      <c r="AP21" s="16"/>
      <c r="AQ21" s="16"/>
      <c r="AR21" s="16"/>
      <c r="AS21" s="16"/>
      <c r="AT21" s="16"/>
      <c r="AU21" s="16"/>
      <c r="AV21" s="16"/>
      <c r="AW21" s="16"/>
      <c r="AX21" s="16"/>
      <c r="AY21" s="16"/>
      <c r="AZ21" s="16"/>
      <c r="BA21" s="16"/>
      <c r="BB21" s="16">
        <v>4</v>
      </c>
      <c r="BC21" s="16"/>
      <c r="BD21" s="16"/>
      <c r="BE21" s="16"/>
      <c r="BF21" s="16"/>
      <c r="BG21" s="16"/>
      <c r="BH21" s="16"/>
      <c r="BI21" s="16"/>
      <c r="BJ21" s="16">
        <v>5</v>
      </c>
      <c r="BK21" s="16"/>
      <c r="BL21" s="16"/>
      <c r="BM21" s="16"/>
      <c r="BN21" s="16"/>
      <c r="BO21" s="16"/>
      <c r="BP21" s="16"/>
      <c r="BQ21" s="16"/>
      <c r="BR21" s="16">
        <v>6</v>
      </c>
      <c r="BS21" s="16"/>
      <c r="BT21" s="16"/>
      <c r="BU21" s="16"/>
      <c r="BV21" s="16"/>
      <c r="BW21" s="16"/>
      <c r="BX21" s="16"/>
      <c r="BY21" s="16"/>
      <c r="BZ21" s="16">
        <v>7</v>
      </c>
      <c r="CA21" s="16"/>
      <c r="CB21" s="16"/>
      <c r="CC21" s="16"/>
      <c r="CD21" s="16"/>
      <c r="CE21" s="16"/>
      <c r="CF21" s="16"/>
      <c r="CG21" s="16"/>
      <c r="CH21" s="16">
        <v>8</v>
      </c>
      <c r="CI21" s="16"/>
      <c r="CJ21" s="16"/>
      <c r="CK21" s="16"/>
      <c r="CL21" s="16"/>
      <c r="CM21" s="16"/>
      <c r="CN21" s="16"/>
      <c r="CO21" s="16"/>
      <c r="CP21" s="16"/>
      <c r="CQ21" s="16"/>
      <c r="CR21" s="16"/>
      <c r="CS21" s="16"/>
      <c r="CT21" s="16"/>
      <c r="CU21" s="16"/>
      <c r="CV21" s="16"/>
      <c r="CW21" s="16"/>
      <c r="CX21" s="16"/>
      <c r="CY21" s="16"/>
      <c r="CZ21" s="16"/>
      <c r="DA21" s="16"/>
      <c r="DB21" s="16"/>
      <c r="DC21" s="16">
        <v>9</v>
      </c>
      <c r="DD21" s="16"/>
      <c r="DE21" s="16"/>
      <c r="DF21" s="16"/>
      <c r="DG21" s="16"/>
      <c r="DH21" s="16"/>
      <c r="DI21" s="16"/>
      <c r="DJ21" s="16"/>
      <c r="DK21" s="16"/>
      <c r="DL21" s="16"/>
      <c r="DM21" s="16"/>
      <c r="DN21" s="16"/>
      <c r="DO21" s="16"/>
      <c r="DP21" s="16"/>
      <c r="DQ21" s="16"/>
      <c r="DR21" s="16"/>
      <c r="DS21" s="16"/>
      <c r="DT21" s="16"/>
      <c r="DU21" s="16">
        <v>10</v>
      </c>
      <c r="DV21" s="16"/>
      <c r="DW21" s="16"/>
      <c r="DX21" s="16"/>
      <c r="DY21" s="16"/>
      <c r="DZ21" s="16"/>
      <c r="EA21" s="16"/>
      <c r="EB21" s="16"/>
      <c r="EC21" s="16"/>
      <c r="ED21" s="16"/>
      <c r="EE21" s="16">
        <v>11</v>
      </c>
      <c r="EF21" s="16"/>
      <c r="EG21" s="16"/>
      <c r="EH21" s="16"/>
      <c r="EI21" s="16"/>
      <c r="EJ21" s="16"/>
      <c r="EK21" s="16"/>
      <c r="EL21" s="16"/>
      <c r="EM21" s="16"/>
      <c r="EN21" s="16"/>
      <c r="EO21" s="16">
        <v>12</v>
      </c>
      <c r="EP21" s="16"/>
      <c r="EQ21" s="16"/>
      <c r="ER21" s="16"/>
      <c r="ES21" s="16"/>
      <c r="ET21" s="16"/>
      <c r="EU21" s="16"/>
      <c r="EV21" s="16"/>
      <c r="EW21" s="16"/>
      <c r="EX21" s="16"/>
      <c r="EY21" s="16"/>
      <c r="EZ21" s="16"/>
      <c r="FA21" s="16"/>
      <c r="FB21" s="16"/>
      <c r="FC21" s="16"/>
      <c r="FD21" s="16"/>
      <c r="FE21" s="16"/>
    </row>
    <row r="22" spans="1:161" s="9" customFormat="1" ht="13.5" customHeight="1" x14ac:dyDescent="0.2">
      <c r="A22" s="10"/>
      <c r="B22" s="17" t="s">
        <v>11</v>
      </c>
      <c r="C22" s="17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  <c r="O22" s="17"/>
      <c r="P22" s="17"/>
      <c r="Q22" s="18"/>
      <c r="R22" s="10"/>
      <c r="S22" s="19" t="s">
        <v>12</v>
      </c>
      <c r="T22" s="19"/>
      <c r="U22" s="19"/>
      <c r="V22" s="19"/>
      <c r="W22" s="19"/>
      <c r="X22" s="19"/>
      <c r="Y22" s="19"/>
      <c r="Z22" s="19"/>
      <c r="AA22" s="19"/>
      <c r="AB22" s="19"/>
      <c r="AC22" s="19"/>
      <c r="AD22" s="19"/>
      <c r="AE22" s="19"/>
      <c r="AF22" s="19"/>
      <c r="AG22" s="19"/>
      <c r="AH22" s="19"/>
      <c r="AI22" s="20"/>
      <c r="AJ22" s="61">
        <v>2.6</v>
      </c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16"/>
      <c r="BC22" s="16"/>
      <c r="BD22" s="16"/>
      <c r="BE22" s="16"/>
      <c r="BF22" s="16"/>
      <c r="BG22" s="16"/>
      <c r="BH22" s="16"/>
      <c r="BI22" s="16"/>
      <c r="BJ22" s="16"/>
      <c r="BK22" s="16"/>
      <c r="BL22" s="16"/>
      <c r="BM22" s="16"/>
      <c r="BN22" s="16"/>
      <c r="BO22" s="16"/>
      <c r="BP22" s="16"/>
      <c r="BQ22" s="16"/>
      <c r="BR22" s="61">
        <v>14.5</v>
      </c>
      <c r="BS22" s="61"/>
      <c r="BT22" s="61"/>
      <c r="BU22" s="61"/>
      <c r="BV22" s="61"/>
      <c r="BW22" s="61"/>
      <c r="BX22" s="61"/>
      <c r="BY22" s="61"/>
      <c r="BZ22" s="61">
        <v>14.5</v>
      </c>
      <c r="CA22" s="61"/>
      <c r="CB22" s="61"/>
      <c r="CC22" s="61"/>
      <c r="CD22" s="61"/>
      <c r="CE22" s="61"/>
      <c r="CF22" s="61"/>
      <c r="CG22" s="61"/>
      <c r="CH22" s="61">
        <v>2.6</v>
      </c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>
        <v>14.5</v>
      </c>
      <c r="DD22" s="61"/>
      <c r="DE22" s="61"/>
      <c r="DF22" s="61"/>
      <c r="DG22" s="61"/>
      <c r="DH22" s="61"/>
      <c r="DI22" s="61"/>
      <c r="DJ22" s="61"/>
      <c r="DK22" s="61"/>
      <c r="DL22" s="61"/>
      <c r="DM22" s="61"/>
      <c r="DN22" s="61"/>
      <c r="DO22" s="61"/>
      <c r="DP22" s="61"/>
      <c r="DQ22" s="61"/>
      <c r="DR22" s="61"/>
      <c r="DS22" s="61"/>
      <c r="DT22" s="61"/>
      <c r="DU22" s="16">
        <v>3</v>
      </c>
      <c r="DV22" s="16"/>
      <c r="DW22" s="16"/>
      <c r="DX22" s="16"/>
      <c r="DY22" s="16"/>
      <c r="DZ22" s="16"/>
      <c r="EA22" s="16"/>
      <c r="EB22" s="16"/>
      <c r="EC22" s="16"/>
      <c r="ED22" s="16"/>
      <c r="EE22" s="61">
        <f>1479/744</f>
        <v>1.9879032258064515</v>
      </c>
      <c r="EF22" s="61"/>
      <c r="EG22" s="61"/>
      <c r="EH22" s="61"/>
      <c r="EI22" s="61"/>
      <c r="EJ22" s="61"/>
      <c r="EK22" s="61"/>
      <c r="EL22" s="61"/>
      <c r="EM22" s="61"/>
      <c r="EN22" s="61"/>
      <c r="EO22" s="61">
        <f>AJ22+EE22</f>
        <v>4.5879032258064516</v>
      </c>
      <c r="EP22" s="16"/>
      <c r="EQ22" s="16"/>
      <c r="ER22" s="16"/>
      <c r="ES22" s="16"/>
      <c r="ET22" s="16"/>
      <c r="EU22" s="16"/>
      <c r="EV22" s="16"/>
      <c r="EW22" s="16"/>
      <c r="EX22" s="16"/>
      <c r="EY22" s="16"/>
      <c r="EZ22" s="16"/>
      <c r="FA22" s="16"/>
      <c r="FB22" s="16"/>
      <c r="FC22" s="16"/>
      <c r="FD22" s="16"/>
      <c r="FE22" s="16"/>
    </row>
    <row r="23" spans="1:161" s="9" customFormat="1" ht="39.75" customHeight="1" x14ac:dyDescent="0.2">
      <c r="A23" s="10"/>
      <c r="B23" s="17" t="s">
        <v>33</v>
      </c>
      <c r="C23" s="17"/>
      <c r="D23" s="17"/>
      <c r="E23" s="17"/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8"/>
      <c r="R23" s="10"/>
      <c r="S23" s="19" t="s">
        <v>13</v>
      </c>
      <c r="T23" s="19"/>
      <c r="U23" s="19"/>
      <c r="V23" s="19"/>
      <c r="W23" s="19"/>
      <c r="X23" s="19"/>
      <c r="Y23" s="19"/>
      <c r="Z23" s="19"/>
      <c r="AA23" s="19"/>
      <c r="AB23" s="19"/>
      <c r="AC23" s="19"/>
      <c r="AD23" s="19"/>
      <c r="AE23" s="19"/>
      <c r="AF23" s="19"/>
      <c r="AG23" s="19"/>
      <c r="AH23" s="19"/>
      <c r="AI23" s="20"/>
      <c r="AJ23" s="61">
        <f>1636/744</f>
        <v>2.1989247311827955</v>
      </c>
      <c r="AK23" s="61"/>
      <c r="AL23" s="61"/>
      <c r="AM23" s="61"/>
      <c r="AN23" s="61"/>
      <c r="AO23" s="61"/>
      <c r="AP23" s="61"/>
      <c r="AQ23" s="61"/>
      <c r="AR23" s="61"/>
      <c r="AS23" s="61"/>
      <c r="AT23" s="61"/>
      <c r="AU23" s="61"/>
      <c r="AV23" s="61"/>
      <c r="AW23" s="61"/>
      <c r="AX23" s="61"/>
      <c r="AY23" s="61"/>
      <c r="AZ23" s="61"/>
      <c r="BA23" s="61"/>
      <c r="BB23" s="16"/>
      <c r="BC23" s="16"/>
      <c r="BD23" s="16"/>
      <c r="BE23" s="16"/>
      <c r="BF23" s="16"/>
      <c r="BG23" s="16"/>
      <c r="BH23" s="16"/>
      <c r="BI23" s="16"/>
      <c r="BJ23" s="16"/>
      <c r="BK23" s="16"/>
      <c r="BL23" s="16"/>
      <c r="BM23" s="16"/>
      <c r="BN23" s="16"/>
      <c r="BO23" s="16"/>
      <c r="BP23" s="16"/>
      <c r="BQ23" s="16"/>
      <c r="BR23" s="16"/>
      <c r="BS23" s="16"/>
      <c r="BT23" s="16"/>
      <c r="BU23" s="16"/>
      <c r="BV23" s="16"/>
      <c r="BW23" s="16"/>
      <c r="BX23" s="16"/>
      <c r="BY23" s="16"/>
      <c r="BZ23" s="16"/>
      <c r="CA23" s="16"/>
      <c r="CB23" s="16"/>
      <c r="CC23" s="16"/>
      <c r="CD23" s="16"/>
      <c r="CE23" s="16"/>
      <c r="CF23" s="16"/>
      <c r="CG23" s="16"/>
      <c r="CH23" s="16"/>
      <c r="CI23" s="16"/>
      <c r="CJ23" s="16"/>
      <c r="CK23" s="16"/>
      <c r="CL23" s="16"/>
      <c r="CM23" s="16"/>
      <c r="CN23" s="16"/>
      <c r="CO23" s="16"/>
      <c r="CP23" s="16"/>
      <c r="CQ23" s="16"/>
      <c r="CR23" s="16"/>
      <c r="CS23" s="16"/>
      <c r="CT23" s="16"/>
      <c r="CU23" s="16"/>
      <c r="CV23" s="16"/>
      <c r="CW23" s="16"/>
      <c r="CX23" s="16"/>
      <c r="CY23" s="16"/>
      <c r="CZ23" s="16"/>
      <c r="DA23" s="16"/>
      <c r="DB23" s="16"/>
      <c r="DC23" s="16"/>
      <c r="DD23" s="16"/>
      <c r="DE23" s="16"/>
      <c r="DF23" s="16"/>
      <c r="DG23" s="16"/>
      <c r="DH23" s="16"/>
      <c r="DI23" s="16"/>
      <c r="DJ23" s="16"/>
      <c r="DK23" s="16"/>
      <c r="DL23" s="16"/>
      <c r="DM23" s="16"/>
      <c r="DN23" s="16"/>
      <c r="DO23" s="16"/>
      <c r="DP23" s="16"/>
      <c r="DQ23" s="16"/>
      <c r="DR23" s="16"/>
      <c r="DS23" s="16"/>
      <c r="DT23" s="16"/>
      <c r="DU23" s="61">
        <v>1.8</v>
      </c>
      <c r="DV23" s="61"/>
      <c r="DW23" s="61"/>
      <c r="DX23" s="61"/>
      <c r="DY23" s="61"/>
      <c r="DZ23" s="61"/>
      <c r="EA23" s="61"/>
      <c r="EB23" s="61"/>
      <c r="EC23" s="61"/>
      <c r="ED23" s="61"/>
      <c r="EE23" s="61">
        <f>1356/744</f>
        <v>1.8225806451612903</v>
      </c>
      <c r="EF23" s="61"/>
      <c r="EG23" s="61"/>
      <c r="EH23" s="61"/>
      <c r="EI23" s="61"/>
      <c r="EJ23" s="61"/>
      <c r="EK23" s="61"/>
      <c r="EL23" s="61"/>
      <c r="EM23" s="61"/>
      <c r="EN23" s="61"/>
      <c r="EO23" s="61">
        <f>AJ23+EE23</f>
        <v>4.021505376344086</v>
      </c>
      <c r="EP23" s="61"/>
      <c r="EQ23" s="61"/>
      <c r="ER23" s="61"/>
      <c r="ES23" s="61"/>
      <c r="ET23" s="61"/>
      <c r="EU23" s="61"/>
      <c r="EV23" s="61"/>
      <c r="EW23" s="61"/>
      <c r="EX23" s="61"/>
      <c r="EY23" s="61"/>
      <c r="EZ23" s="61"/>
      <c r="FA23" s="61"/>
      <c r="FB23" s="61"/>
      <c r="FC23" s="61"/>
      <c r="FD23" s="61"/>
      <c r="FE23" s="61"/>
    </row>
    <row r="24" spans="1:161" s="9" customFormat="1" ht="39.75" customHeight="1" x14ac:dyDescent="0.2">
      <c r="A24" s="10"/>
      <c r="B24" s="17"/>
      <c r="C24" s="17"/>
      <c r="D24" s="17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8"/>
      <c r="R24" s="10"/>
      <c r="S24" s="19" t="s">
        <v>14</v>
      </c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  <c r="AE24" s="19"/>
      <c r="AF24" s="19"/>
      <c r="AG24" s="19"/>
      <c r="AH24" s="19"/>
      <c r="AI24" s="20"/>
      <c r="AJ24" s="16"/>
      <c r="AK24" s="16"/>
      <c r="AL24" s="16"/>
      <c r="AM24" s="16"/>
      <c r="AN24" s="16"/>
      <c r="AO24" s="16"/>
      <c r="AP24" s="16"/>
      <c r="AQ24" s="16"/>
      <c r="AR24" s="16"/>
      <c r="AS24" s="16"/>
      <c r="AT24" s="16"/>
      <c r="AU24" s="16"/>
      <c r="AV24" s="16"/>
      <c r="AW24" s="16"/>
      <c r="AX24" s="16"/>
      <c r="AY24" s="16"/>
      <c r="AZ24" s="16"/>
      <c r="BA24" s="16"/>
      <c r="BB24" s="16"/>
      <c r="BC24" s="16"/>
      <c r="BD24" s="16"/>
      <c r="BE24" s="16"/>
      <c r="BF24" s="16"/>
      <c r="BG24" s="16"/>
      <c r="BH24" s="16"/>
      <c r="BI24" s="16"/>
      <c r="BJ24" s="16"/>
      <c r="BK24" s="16"/>
      <c r="BL24" s="16"/>
      <c r="BM24" s="16"/>
      <c r="BN24" s="16"/>
      <c r="BO24" s="16"/>
      <c r="BP24" s="16"/>
      <c r="BQ24" s="16"/>
      <c r="BR24" s="16"/>
      <c r="BS24" s="16"/>
      <c r="BT24" s="16"/>
      <c r="BU24" s="16"/>
      <c r="BV24" s="16"/>
      <c r="BW24" s="16"/>
      <c r="BX24" s="16"/>
      <c r="BY24" s="16"/>
      <c r="BZ24" s="16"/>
      <c r="CA24" s="16"/>
      <c r="CB24" s="16"/>
      <c r="CC24" s="16"/>
      <c r="CD24" s="16"/>
      <c r="CE24" s="16"/>
      <c r="CF24" s="16"/>
      <c r="CG24" s="16"/>
      <c r="CH24" s="16"/>
      <c r="CI24" s="16"/>
      <c r="CJ24" s="16"/>
      <c r="CK24" s="16"/>
      <c r="CL24" s="16"/>
      <c r="CM24" s="16"/>
      <c r="CN24" s="16"/>
      <c r="CO24" s="16"/>
      <c r="CP24" s="16"/>
      <c r="CQ24" s="16"/>
      <c r="CR24" s="16"/>
      <c r="CS24" s="16"/>
      <c r="CT24" s="16"/>
      <c r="CU24" s="16"/>
      <c r="CV24" s="16"/>
      <c r="CW24" s="16"/>
      <c r="CX24" s="16"/>
      <c r="CY24" s="16"/>
      <c r="CZ24" s="16"/>
      <c r="DA24" s="16"/>
      <c r="DB24" s="16"/>
      <c r="DC24" s="16"/>
      <c r="DD24" s="16"/>
      <c r="DE24" s="16"/>
      <c r="DF24" s="16"/>
      <c r="DG24" s="16"/>
      <c r="DH24" s="16"/>
      <c r="DI24" s="16"/>
      <c r="DJ24" s="16"/>
      <c r="DK24" s="16"/>
      <c r="DL24" s="16"/>
      <c r="DM24" s="16"/>
      <c r="DN24" s="16"/>
      <c r="DO24" s="16"/>
      <c r="DP24" s="16"/>
      <c r="DQ24" s="16"/>
      <c r="DR24" s="16"/>
      <c r="DS24" s="16"/>
      <c r="DT24" s="16"/>
      <c r="DU24" s="16"/>
      <c r="DV24" s="16"/>
      <c r="DW24" s="16"/>
      <c r="DX24" s="16"/>
      <c r="DY24" s="16"/>
      <c r="DZ24" s="16"/>
      <c r="EA24" s="16"/>
      <c r="EB24" s="16"/>
      <c r="EC24" s="16"/>
      <c r="ED24" s="16"/>
      <c r="EE24" s="16"/>
      <c r="EF24" s="16"/>
      <c r="EG24" s="16"/>
      <c r="EH24" s="16"/>
      <c r="EI24" s="16"/>
      <c r="EJ24" s="16"/>
      <c r="EK24" s="16"/>
      <c r="EL24" s="16"/>
      <c r="EM24" s="16"/>
      <c r="EN24" s="16"/>
      <c r="EO24" s="16"/>
      <c r="EP24" s="16"/>
      <c r="EQ24" s="16"/>
      <c r="ER24" s="16"/>
      <c r="ES24" s="16"/>
      <c r="ET24" s="16"/>
      <c r="EU24" s="16"/>
      <c r="EV24" s="16"/>
      <c r="EW24" s="16"/>
      <c r="EX24" s="16"/>
      <c r="EY24" s="16"/>
      <c r="EZ24" s="16"/>
      <c r="FA24" s="16"/>
      <c r="FB24" s="16"/>
      <c r="FC24" s="16"/>
      <c r="FD24" s="16"/>
      <c r="FE24" s="16"/>
    </row>
    <row r="25" spans="1:161" s="9" customFormat="1" ht="53.25" customHeight="1" x14ac:dyDescent="0.2">
      <c r="A25" s="10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8"/>
      <c r="R25" s="10"/>
      <c r="S25" s="19" t="s">
        <v>25</v>
      </c>
      <c r="T25" s="19"/>
      <c r="U25" s="19"/>
      <c r="V25" s="19"/>
      <c r="W25" s="19"/>
      <c r="X25" s="19"/>
      <c r="Y25" s="19"/>
      <c r="Z25" s="19"/>
      <c r="AA25" s="19"/>
      <c r="AB25" s="19"/>
      <c r="AC25" s="19"/>
      <c r="AD25" s="19"/>
      <c r="AE25" s="19"/>
      <c r="AF25" s="19"/>
      <c r="AG25" s="19"/>
      <c r="AH25" s="19"/>
      <c r="AI25" s="20"/>
      <c r="AJ25" s="16"/>
      <c r="AK25" s="16"/>
      <c r="AL25" s="16"/>
      <c r="AM25" s="16"/>
      <c r="AN25" s="16"/>
      <c r="AO25" s="16"/>
      <c r="AP25" s="16"/>
      <c r="AQ25" s="16"/>
      <c r="AR25" s="16"/>
      <c r="AS25" s="16"/>
      <c r="AT25" s="16"/>
      <c r="AU25" s="16"/>
      <c r="AV25" s="16"/>
      <c r="AW25" s="16"/>
      <c r="AX25" s="16"/>
      <c r="AY25" s="16"/>
      <c r="AZ25" s="16"/>
      <c r="BA25" s="16"/>
      <c r="BB25" s="16"/>
      <c r="BC25" s="16"/>
      <c r="BD25" s="16"/>
      <c r="BE25" s="16"/>
      <c r="BF25" s="16"/>
      <c r="BG25" s="16"/>
      <c r="BH25" s="16"/>
      <c r="BI25" s="16"/>
      <c r="BJ25" s="16"/>
      <c r="BK25" s="16"/>
      <c r="BL25" s="16"/>
      <c r="BM25" s="16"/>
      <c r="BN25" s="16"/>
      <c r="BO25" s="16"/>
      <c r="BP25" s="16"/>
      <c r="BQ25" s="16"/>
      <c r="BR25" s="16"/>
      <c r="BS25" s="16"/>
      <c r="BT25" s="16"/>
      <c r="BU25" s="16"/>
      <c r="BV25" s="16"/>
      <c r="BW25" s="16"/>
      <c r="BX25" s="16"/>
      <c r="BY25" s="16"/>
      <c r="BZ25" s="16"/>
      <c r="CA25" s="16"/>
      <c r="CB25" s="16"/>
      <c r="CC25" s="16"/>
      <c r="CD25" s="16"/>
      <c r="CE25" s="16"/>
      <c r="CF25" s="16"/>
      <c r="CG25" s="16"/>
      <c r="CH25" s="16"/>
      <c r="CI25" s="16"/>
      <c r="CJ25" s="16"/>
      <c r="CK25" s="16"/>
      <c r="CL25" s="16"/>
      <c r="CM25" s="16"/>
      <c r="CN25" s="16"/>
      <c r="CO25" s="16"/>
      <c r="CP25" s="16"/>
      <c r="CQ25" s="16"/>
      <c r="CR25" s="16"/>
      <c r="CS25" s="16"/>
      <c r="CT25" s="16"/>
      <c r="CU25" s="16"/>
      <c r="CV25" s="16"/>
      <c r="CW25" s="16"/>
      <c r="CX25" s="16"/>
      <c r="CY25" s="16"/>
      <c r="CZ25" s="16"/>
      <c r="DA25" s="16"/>
      <c r="DB25" s="16"/>
      <c r="DC25" s="16"/>
      <c r="DD25" s="16"/>
      <c r="DE25" s="16"/>
      <c r="DF25" s="16"/>
      <c r="DG25" s="16"/>
      <c r="DH25" s="16"/>
      <c r="DI25" s="16"/>
      <c r="DJ25" s="16"/>
      <c r="DK25" s="16"/>
      <c r="DL25" s="16"/>
      <c r="DM25" s="16"/>
      <c r="DN25" s="16"/>
      <c r="DO25" s="16"/>
      <c r="DP25" s="16"/>
      <c r="DQ25" s="16"/>
      <c r="DR25" s="16"/>
      <c r="DS25" s="16"/>
      <c r="DT25" s="16"/>
      <c r="DU25" s="16"/>
      <c r="DV25" s="16"/>
      <c r="DW25" s="16"/>
      <c r="DX25" s="16"/>
      <c r="DY25" s="16"/>
      <c r="DZ25" s="16"/>
      <c r="EA25" s="16"/>
      <c r="EB25" s="16"/>
      <c r="EC25" s="16"/>
      <c r="ED25" s="16"/>
      <c r="EE25" s="16"/>
      <c r="EF25" s="16"/>
      <c r="EG25" s="16"/>
      <c r="EH25" s="16"/>
      <c r="EI25" s="16"/>
      <c r="EJ25" s="16"/>
      <c r="EK25" s="16"/>
      <c r="EL25" s="16"/>
      <c r="EM25" s="16"/>
      <c r="EN25" s="16"/>
      <c r="EO25" s="16"/>
      <c r="EP25" s="16"/>
      <c r="EQ25" s="16"/>
      <c r="ER25" s="16"/>
      <c r="ES25" s="16"/>
      <c r="ET25" s="16"/>
      <c r="EU25" s="16"/>
      <c r="EV25" s="16"/>
      <c r="EW25" s="16"/>
      <c r="EX25" s="16"/>
      <c r="EY25" s="16"/>
      <c r="EZ25" s="16"/>
      <c r="FA25" s="16"/>
      <c r="FB25" s="16"/>
      <c r="FC25" s="16"/>
      <c r="FD25" s="16"/>
      <c r="FE25" s="16"/>
    </row>
    <row r="26" spans="1:161" s="9" customFormat="1" ht="57" customHeight="1" x14ac:dyDescent="0.2">
      <c r="A26" s="10"/>
      <c r="B26" s="21" t="s">
        <v>26</v>
      </c>
      <c r="C26" s="21"/>
      <c r="D26" s="21"/>
      <c r="E26" s="21"/>
      <c r="F26" s="21"/>
      <c r="G26" s="21"/>
      <c r="H26" s="21"/>
      <c r="I26" s="21"/>
      <c r="J26" s="21"/>
      <c r="K26" s="21"/>
      <c r="L26" s="21"/>
      <c r="M26" s="21"/>
      <c r="N26" s="21"/>
      <c r="O26" s="21"/>
      <c r="P26" s="21"/>
      <c r="Q26" s="22"/>
      <c r="R26" s="10"/>
      <c r="S26" s="19" t="s">
        <v>12</v>
      </c>
      <c r="T26" s="19"/>
      <c r="U26" s="19"/>
      <c r="V26" s="19"/>
      <c r="W26" s="19"/>
      <c r="X26" s="19"/>
      <c r="Y26" s="19"/>
      <c r="Z26" s="19"/>
      <c r="AA26" s="19"/>
      <c r="AB26" s="19"/>
      <c r="AC26" s="19"/>
      <c r="AD26" s="19"/>
      <c r="AE26" s="19"/>
      <c r="AF26" s="19"/>
      <c r="AG26" s="19"/>
      <c r="AH26" s="19"/>
      <c r="AI26" s="20"/>
      <c r="AJ26" s="16"/>
      <c r="AK26" s="16"/>
      <c r="AL26" s="16"/>
      <c r="AM26" s="16"/>
      <c r="AN26" s="16"/>
      <c r="AO26" s="16"/>
      <c r="AP26" s="16"/>
      <c r="AQ26" s="16"/>
      <c r="AR26" s="16"/>
      <c r="AS26" s="16"/>
      <c r="AT26" s="16"/>
      <c r="AU26" s="16"/>
      <c r="AV26" s="16"/>
      <c r="AW26" s="16"/>
      <c r="AX26" s="16"/>
      <c r="AY26" s="16"/>
      <c r="AZ26" s="16"/>
      <c r="BA26" s="16"/>
      <c r="BB26" s="16"/>
      <c r="BC26" s="16"/>
      <c r="BD26" s="16"/>
      <c r="BE26" s="16"/>
      <c r="BF26" s="16"/>
      <c r="BG26" s="16"/>
      <c r="BH26" s="16"/>
      <c r="BI26" s="16"/>
      <c r="BJ26" s="16"/>
      <c r="BK26" s="16"/>
      <c r="BL26" s="16"/>
      <c r="BM26" s="16"/>
      <c r="BN26" s="16"/>
      <c r="BO26" s="16"/>
      <c r="BP26" s="16"/>
      <c r="BQ26" s="16"/>
      <c r="BR26" s="16"/>
      <c r="BS26" s="16"/>
      <c r="BT26" s="16"/>
      <c r="BU26" s="16"/>
      <c r="BV26" s="16"/>
      <c r="BW26" s="16"/>
      <c r="BX26" s="16"/>
      <c r="BY26" s="16"/>
      <c r="BZ26" s="16"/>
      <c r="CA26" s="16"/>
      <c r="CB26" s="16"/>
      <c r="CC26" s="16"/>
      <c r="CD26" s="16"/>
      <c r="CE26" s="16"/>
      <c r="CF26" s="16"/>
      <c r="CG26" s="16"/>
      <c r="CH26" s="16"/>
      <c r="CI26" s="16"/>
      <c r="CJ26" s="16"/>
      <c r="CK26" s="16"/>
      <c r="CL26" s="16"/>
      <c r="CM26" s="16"/>
      <c r="CN26" s="16"/>
      <c r="CO26" s="16"/>
      <c r="CP26" s="16"/>
      <c r="CQ26" s="16"/>
      <c r="CR26" s="16"/>
      <c r="CS26" s="16"/>
      <c r="CT26" s="16"/>
      <c r="CU26" s="16"/>
      <c r="CV26" s="16"/>
      <c r="CW26" s="16"/>
      <c r="CX26" s="16"/>
      <c r="CY26" s="16"/>
      <c r="CZ26" s="16"/>
      <c r="DA26" s="16"/>
      <c r="DB26" s="16"/>
      <c r="DC26" s="16"/>
      <c r="DD26" s="16"/>
      <c r="DE26" s="16"/>
      <c r="DF26" s="16"/>
      <c r="DG26" s="16"/>
      <c r="DH26" s="16"/>
      <c r="DI26" s="16"/>
      <c r="DJ26" s="16"/>
      <c r="DK26" s="16"/>
      <c r="DL26" s="16"/>
      <c r="DM26" s="16"/>
      <c r="DN26" s="16"/>
      <c r="DO26" s="16"/>
      <c r="DP26" s="16"/>
      <c r="DQ26" s="16"/>
      <c r="DR26" s="16"/>
      <c r="DS26" s="16"/>
      <c r="DT26" s="16"/>
      <c r="DU26" s="16"/>
      <c r="DV26" s="16"/>
      <c r="DW26" s="16"/>
      <c r="DX26" s="16"/>
      <c r="DY26" s="16"/>
      <c r="DZ26" s="16"/>
      <c r="EA26" s="16"/>
      <c r="EB26" s="16"/>
      <c r="EC26" s="16"/>
      <c r="ED26" s="16"/>
      <c r="EE26" s="16"/>
      <c r="EF26" s="16"/>
      <c r="EG26" s="16"/>
      <c r="EH26" s="16"/>
      <c r="EI26" s="16"/>
      <c r="EJ26" s="16"/>
      <c r="EK26" s="16"/>
      <c r="EL26" s="16"/>
      <c r="EM26" s="16"/>
      <c r="EN26" s="16"/>
      <c r="EO26" s="16"/>
      <c r="EP26" s="16"/>
      <c r="EQ26" s="16"/>
      <c r="ER26" s="16"/>
      <c r="ES26" s="16"/>
      <c r="ET26" s="16"/>
      <c r="EU26" s="16"/>
      <c r="EV26" s="16"/>
      <c r="EW26" s="16"/>
      <c r="EX26" s="16"/>
      <c r="EY26" s="16"/>
      <c r="EZ26" s="16"/>
      <c r="FA26" s="16"/>
      <c r="FB26" s="16"/>
      <c r="FC26" s="16"/>
      <c r="FD26" s="16"/>
      <c r="FE26" s="16"/>
    </row>
    <row r="27" spans="1:161" s="9" customFormat="1" ht="39.75" customHeight="1" x14ac:dyDescent="0.2">
      <c r="A27" s="10"/>
      <c r="B27" s="17"/>
      <c r="C27" s="17"/>
      <c r="D27" s="17"/>
      <c r="E27" s="17"/>
      <c r="F27" s="17"/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8"/>
      <c r="R27" s="10"/>
      <c r="S27" s="19" t="s">
        <v>13</v>
      </c>
      <c r="T27" s="19"/>
      <c r="U27" s="19"/>
      <c r="V27" s="19"/>
      <c r="W27" s="19"/>
      <c r="X27" s="19"/>
      <c r="Y27" s="19"/>
      <c r="Z27" s="19"/>
      <c r="AA27" s="19"/>
      <c r="AB27" s="19"/>
      <c r="AC27" s="19"/>
      <c r="AD27" s="19"/>
      <c r="AE27" s="19"/>
      <c r="AF27" s="19"/>
      <c r="AG27" s="19"/>
      <c r="AH27" s="19"/>
      <c r="AI27" s="20"/>
      <c r="AJ27" s="16"/>
      <c r="AK27" s="16"/>
      <c r="AL27" s="16"/>
      <c r="AM27" s="16"/>
      <c r="AN27" s="16"/>
      <c r="AO27" s="16"/>
      <c r="AP27" s="16"/>
      <c r="AQ27" s="16"/>
      <c r="AR27" s="16"/>
      <c r="AS27" s="16"/>
      <c r="AT27" s="16"/>
      <c r="AU27" s="16"/>
      <c r="AV27" s="16"/>
      <c r="AW27" s="16"/>
      <c r="AX27" s="16"/>
      <c r="AY27" s="16"/>
      <c r="AZ27" s="16"/>
      <c r="BA27" s="16"/>
      <c r="BB27" s="16"/>
      <c r="BC27" s="16"/>
      <c r="BD27" s="16"/>
      <c r="BE27" s="16"/>
      <c r="BF27" s="16"/>
      <c r="BG27" s="16"/>
      <c r="BH27" s="16"/>
      <c r="BI27" s="16"/>
      <c r="BJ27" s="16"/>
      <c r="BK27" s="16"/>
      <c r="BL27" s="16"/>
      <c r="BM27" s="16"/>
      <c r="BN27" s="16"/>
      <c r="BO27" s="16"/>
      <c r="BP27" s="16"/>
      <c r="BQ27" s="16"/>
      <c r="BR27" s="16"/>
      <c r="BS27" s="16"/>
      <c r="BT27" s="16"/>
      <c r="BU27" s="16"/>
      <c r="BV27" s="16"/>
      <c r="BW27" s="16"/>
      <c r="BX27" s="16"/>
      <c r="BY27" s="16"/>
      <c r="BZ27" s="16"/>
      <c r="CA27" s="16"/>
      <c r="CB27" s="16"/>
      <c r="CC27" s="16"/>
      <c r="CD27" s="16"/>
      <c r="CE27" s="16"/>
      <c r="CF27" s="16"/>
      <c r="CG27" s="16"/>
      <c r="CH27" s="16"/>
      <c r="CI27" s="16"/>
      <c r="CJ27" s="16"/>
      <c r="CK27" s="16"/>
      <c r="CL27" s="16"/>
      <c r="CM27" s="16"/>
      <c r="CN27" s="16"/>
      <c r="CO27" s="16"/>
      <c r="CP27" s="16"/>
      <c r="CQ27" s="16"/>
      <c r="CR27" s="16"/>
      <c r="CS27" s="16"/>
      <c r="CT27" s="16"/>
      <c r="CU27" s="16"/>
      <c r="CV27" s="16"/>
      <c r="CW27" s="16"/>
      <c r="CX27" s="16"/>
      <c r="CY27" s="16"/>
      <c r="CZ27" s="16"/>
      <c r="DA27" s="16"/>
      <c r="DB27" s="16"/>
      <c r="DC27" s="16"/>
      <c r="DD27" s="16"/>
      <c r="DE27" s="16"/>
      <c r="DF27" s="16"/>
      <c r="DG27" s="16"/>
      <c r="DH27" s="16"/>
      <c r="DI27" s="16"/>
      <c r="DJ27" s="16"/>
      <c r="DK27" s="16"/>
      <c r="DL27" s="16"/>
      <c r="DM27" s="16"/>
      <c r="DN27" s="16"/>
      <c r="DO27" s="16"/>
      <c r="DP27" s="16"/>
      <c r="DQ27" s="16"/>
      <c r="DR27" s="16"/>
      <c r="DS27" s="16"/>
      <c r="DT27" s="16"/>
      <c r="DU27" s="16"/>
      <c r="DV27" s="16"/>
      <c r="DW27" s="16"/>
      <c r="DX27" s="16"/>
      <c r="DY27" s="16"/>
      <c r="DZ27" s="16"/>
      <c r="EA27" s="16"/>
      <c r="EB27" s="16"/>
      <c r="EC27" s="16"/>
      <c r="ED27" s="16"/>
      <c r="EE27" s="16"/>
      <c r="EF27" s="16"/>
      <c r="EG27" s="16"/>
      <c r="EH27" s="16"/>
      <c r="EI27" s="16"/>
      <c r="EJ27" s="16"/>
      <c r="EK27" s="16"/>
      <c r="EL27" s="16"/>
      <c r="EM27" s="16"/>
      <c r="EN27" s="16"/>
      <c r="EO27" s="16"/>
      <c r="EP27" s="16"/>
      <c r="EQ27" s="16"/>
      <c r="ER27" s="16"/>
      <c r="ES27" s="16"/>
      <c r="ET27" s="16"/>
      <c r="EU27" s="16"/>
      <c r="EV27" s="16"/>
      <c r="EW27" s="16"/>
      <c r="EX27" s="16"/>
      <c r="EY27" s="16"/>
      <c r="EZ27" s="16"/>
      <c r="FA27" s="16"/>
      <c r="FB27" s="16"/>
      <c r="FC27" s="16"/>
      <c r="FD27" s="16"/>
      <c r="FE27" s="16"/>
    </row>
    <row r="28" spans="1:161" s="9" customFormat="1" ht="39.75" customHeight="1" x14ac:dyDescent="0.2">
      <c r="A28" s="10"/>
      <c r="B28" s="17"/>
      <c r="C28" s="17"/>
      <c r="D28" s="17"/>
      <c r="E28" s="17"/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8"/>
      <c r="R28" s="10"/>
      <c r="S28" s="19" t="s">
        <v>14</v>
      </c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20"/>
      <c r="AJ28" s="16"/>
      <c r="AK28" s="16"/>
      <c r="AL28" s="16"/>
      <c r="AM28" s="16"/>
      <c r="AN28" s="16"/>
      <c r="AO28" s="16"/>
      <c r="AP28" s="16"/>
      <c r="AQ28" s="16"/>
      <c r="AR28" s="16"/>
      <c r="AS28" s="16"/>
      <c r="AT28" s="16"/>
      <c r="AU28" s="16"/>
      <c r="AV28" s="16"/>
      <c r="AW28" s="16"/>
      <c r="AX28" s="16"/>
      <c r="AY28" s="16"/>
      <c r="AZ28" s="16"/>
      <c r="BA28" s="16"/>
      <c r="BB28" s="16"/>
      <c r="BC28" s="16"/>
      <c r="BD28" s="16"/>
      <c r="BE28" s="16"/>
      <c r="BF28" s="16"/>
      <c r="BG28" s="16"/>
      <c r="BH28" s="16"/>
      <c r="BI28" s="16"/>
      <c r="BJ28" s="16"/>
      <c r="BK28" s="16"/>
      <c r="BL28" s="16"/>
      <c r="BM28" s="16"/>
      <c r="BN28" s="16"/>
      <c r="BO28" s="16"/>
      <c r="BP28" s="16"/>
      <c r="BQ28" s="16"/>
      <c r="BR28" s="16"/>
      <c r="BS28" s="16"/>
      <c r="BT28" s="16"/>
      <c r="BU28" s="16"/>
      <c r="BV28" s="16"/>
      <c r="BW28" s="16"/>
      <c r="BX28" s="16"/>
      <c r="BY28" s="16"/>
      <c r="BZ28" s="16"/>
      <c r="CA28" s="16"/>
      <c r="CB28" s="16"/>
      <c r="CC28" s="16"/>
      <c r="CD28" s="16"/>
      <c r="CE28" s="16"/>
      <c r="CF28" s="16"/>
      <c r="CG28" s="16"/>
      <c r="CH28" s="16"/>
      <c r="CI28" s="16"/>
      <c r="CJ28" s="16"/>
      <c r="CK28" s="16"/>
      <c r="CL28" s="16"/>
      <c r="CM28" s="16"/>
      <c r="CN28" s="16"/>
      <c r="CO28" s="16"/>
      <c r="CP28" s="16"/>
      <c r="CQ28" s="16"/>
      <c r="CR28" s="16"/>
      <c r="CS28" s="16"/>
      <c r="CT28" s="16"/>
      <c r="CU28" s="16"/>
      <c r="CV28" s="16"/>
      <c r="CW28" s="16"/>
      <c r="CX28" s="16"/>
      <c r="CY28" s="16"/>
      <c r="CZ28" s="16"/>
      <c r="DA28" s="16"/>
      <c r="DB28" s="16"/>
      <c r="DC28" s="16"/>
      <c r="DD28" s="16"/>
      <c r="DE28" s="16"/>
      <c r="DF28" s="16"/>
      <c r="DG28" s="16"/>
      <c r="DH28" s="16"/>
      <c r="DI28" s="16"/>
      <c r="DJ28" s="16"/>
      <c r="DK28" s="16"/>
      <c r="DL28" s="16"/>
      <c r="DM28" s="16"/>
      <c r="DN28" s="16"/>
      <c r="DO28" s="16"/>
      <c r="DP28" s="16"/>
      <c r="DQ28" s="16"/>
      <c r="DR28" s="16"/>
      <c r="DS28" s="16"/>
      <c r="DT28" s="16"/>
      <c r="DU28" s="16"/>
      <c r="DV28" s="16"/>
      <c r="DW28" s="16"/>
      <c r="DX28" s="16"/>
      <c r="DY28" s="16"/>
      <c r="DZ28" s="16"/>
      <c r="EA28" s="16"/>
      <c r="EB28" s="16"/>
      <c r="EC28" s="16"/>
      <c r="ED28" s="16"/>
      <c r="EE28" s="16"/>
      <c r="EF28" s="16"/>
      <c r="EG28" s="16"/>
      <c r="EH28" s="16"/>
      <c r="EI28" s="16"/>
      <c r="EJ28" s="16"/>
      <c r="EK28" s="16"/>
      <c r="EL28" s="16"/>
      <c r="EM28" s="16"/>
      <c r="EN28" s="16"/>
      <c r="EO28" s="16"/>
      <c r="EP28" s="16"/>
      <c r="EQ28" s="16"/>
      <c r="ER28" s="16"/>
      <c r="ES28" s="16"/>
      <c r="ET28" s="16"/>
      <c r="EU28" s="16"/>
      <c r="EV28" s="16"/>
      <c r="EW28" s="16"/>
      <c r="EX28" s="16"/>
      <c r="EY28" s="16"/>
      <c r="EZ28" s="16"/>
      <c r="FA28" s="16"/>
      <c r="FB28" s="16"/>
      <c r="FC28" s="16"/>
      <c r="FD28" s="16"/>
      <c r="FE28" s="16"/>
    </row>
    <row r="29" spans="1:161" s="9" customFormat="1" ht="53.25" customHeight="1" x14ac:dyDescent="0.2">
      <c r="A29" s="10"/>
      <c r="B29" s="17"/>
      <c r="C29" s="17"/>
      <c r="D29" s="17"/>
      <c r="E29" s="17"/>
      <c r="F29" s="17"/>
      <c r="G29" s="17"/>
      <c r="H29" s="17"/>
      <c r="I29" s="17"/>
      <c r="J29" s="17"/>
      <c r="K29" s="17"/>
      <c r="L29" s="17"/>
      <c r="M29" s="17"/>
      <c r="N29" s="17"/>
      <c r="O29" s="17"/>
      <c r="P29" s="17"/>
      <c r="Q29" s="18"/>
      <c r="R29" s="10"/>
      <c r="S29" s="19" t="s">
        <v>25</v>
      </c>
      <c r="T29" s="19"/>
      <c r="U29" s="19"/>
      <c r="V29" s="19"/>
      <c r="W29" s="19"/>
      <c r="X29" s="19"/>
      <c r="Y29" s="19"/>
      <c r="Z29" s="19"/>
      <c r="AA29" s="19"/>
      <c r="AB29" s="19"/>
      <c r="AC29" s="19"/>
      <c r="AD29" s="19"/>
      <c r="AE29" s="19"/>
      <c r="AF29" s="19"/>
      <c r="AG29" s="19"/>
      <c r="AH29" s="19"/>
      <c r="AI29" s="20"/>
      <c r="AJ29" s="16"/>
      <c r="AK29" s="16"/>
      <c r="AL29" s="16"/>
      <c r="AM29" s="16"/>
      <c r="AN29" s="16"/>
      <c r="AO29" s="16"/>
      <c r="AP29" s="16"/>
      <c r="AQ29" s="16"/>
      <c r="AR29" s="16"/>
      <c r="AS29" s="16"/>
      <c r="AT29" s="16"/>
      <c r="AU29" s="16"/>
      <c r="AV29" s="16"/>
      <c r="AW29" s="16"/>
      <c r="AX29" s="16"/>
      <c r="AY29" s="16"/>
      <c r="AZ29" s="16"/>
      <c r="BA29" s="16"/>
      <c r="BB29" s="16"/>
      <c r="BC29" s="16"/>
      <c r="BD29" s="16"/>
      <c r="BE29" s="16"/>
      <c r="BF29" s="16"/>
      <c r="BG29" s="16"/>
      <c r="BH29" s="16"/>
      <c r="BI29" s="16"/>
      <c r="BJ29" s="16"/>
      <c r="BK29" s="16"/>
      <c r="BL29" s="16"/>
      <c r="BM29" s="16"/>
      <c r="BN29" s="16"/>
      <c r="BO29" s="16"/>
      <c r="BP29" s="16"/>
      <c r="BQ29" s="16"/>
      <c r="BR29" s="16"/>
      <c r="BS29" s="16"/>
      <c r="BT29" s="16"/>
      <c r="BU29" s="16"/>
      <c r="BV29" s="16"/>
      <c r="BW29" s="16"/>
      <c r="BX29" s="16"/>
      <c r="BY29" s="16"/>
      <c r="BZ29" s="16"/>
      <c r="CA29" s="16"/>
      <c r="CB29" s="16"/>
      <c r="CC29" s="16"/>
      <c r="CD29" s="16"/>
      <c r="CE29" s="16"/>
      <c r="CF29" s="16"/>
      <c r="CG29" s="16"/>
      <c r="CH29" s="16"/>
      <c r="CI29" s="16"/>
      <c r="CJ29" s="16"/>
      <c r="CK29" s="16"/>
      <c r="CL29" s="16"/>
      <c r="CM29" s="16"/>
      <c r="CN29" s="16"/>
      <c r="CO29" s="16"/>
      <c r="CP29" s="16"/>
      <c r="CQ29" s="16"/>
      <c r="CR29" s="16"/>
      <c r="CS29" s="16"/>
      <c r="CT29" s="16"/>
      <c r="CU29" s="16"/>
      <c r="CV29" s="16"/>
      <c r="CW29" s="16"/>
      <c r="CX29" s="16"/>
      <c r="CY29" s="16"/>
      <c r="CZ29" s="16"/>
      <c r="DA29" s="16"/>
      <c r="DB29" s="16"/>
      <c r="DC29" s="16"/>
      <c r="DD29" s="16"/>
      <c r="DE29" s="16"/>
      <c r="DF29" s="16"/>
      <c r="DG29" s="16"/>
      <c r="DH29" s="16"/>
      <c r="DI29" s="16"/>
      <c r="DJ29" s="16"/>
      <c r="DK29" s="16"/>
      <c r="DL29" s="16"/>
      <c r="DM29" s="16"/>
      <c r="DN29" s="16"/>
      <c r="DO29" s="16"/>
      <c r="DP29" s="16"/>
      <c r="DQ29" s="16"/>
      <c r="DR29" s="16"/>
      <c r="DS29" s="16"/>
      <c r="DT29" s="16"/>
      <c r="DU29" s="16"/>
      <c r="DV29" s="16"/>
      <c r="DW29" s="16"/>
      <c r="DX29" s="16"/>
      <c r="DY29" s="16"/>
      <c r="DZ29" s="16"/>
      <c r="EA29" s="16"/>
      <c r="EB29" s="16"/>
      <c r="EC29" s="16"/>
      <c r="ED29" s="16"/>
      <c r="EE29" s="16"/>
      <c r="EF29" s="16"/>
      <c r="EG29" s="16"/>
      <c r="EH29" s="16"/>
      <c r="EI29" s="16"/>
      <c r="EJ29" s="16"/>
      <c r="EK29" s="16"/>
      <c r="EL29" s="16"/>
      <c r="EM29" s="16"/>
      <c r="EN29" s="16"/>
      <c r="EO29" s="16"/>
      <c r="EP29" s="16"/>
      <c r="EQ29" s="16"/>
      <c r="ER29" s="16"/>
      <c r="ES29" s="16"/>
      <c r="ET29" s="16"/>
      <c r="EU29" s="16"/>
      <c r="EV29" s="16"/>
      <c r="EW29" s="16"/>
      <c r="EX29" s="16"/>
      <c r="EY29" s="16"/>
      <c r="EZ29" s="16"/>
      <c r="FA29" s="16"/>
      <c r="FB29" s="16"/>
      <c r="FC29" s="16"/>
      <c r="FD29" s="16"/>
      <c r="FE29" s="16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4" t="s">
        <v>27</v>
      </c>
      <c r="B32" s="15"/>
      <c r="C32" s="15"/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/>
      <c r="BA32" s="15"/>
      <c r="BB32" s="15"/>
      <c r="BC32" s="15"/>
      <c r="BD32" s="15"/>
      <c r="BE32" s="15"/>
      <c r="BF32" s="15"/>
      <c r="BG32" s="15"/>
      <c r="BH32" s="15"/>
      <c r="BI32" s="15"/>
      <c r="BJ32" s="15"/>
      <c r="BK32" s="15"/>
      <c r="BL32" s="15"/>
      <c r="BM32" s="15"/>
      <c r="BN32" s="15"/>
      <c r="BO32" s="15"/>
      <c r="BP32" s="15"/>
      <c r="BQ32" s="15"/>
      <c r="BR32" s="15"/>
      <c r="BS32" s="15"/>
      <c r="BT32" s="15"/>
      <c r="BU32" s="15"/>
      <c r="BV32" s="15"/>
      <c r="BW32" s="15"/>
      <c r="BX32" s="15"/>
      <c r="BY32" s="15"/>
      <c r="BZ32" s="15"/>
      <c r="CA32" s="15"/>
      <c r="CB32" s="15"/>
      <c r="CC32" s="15"/>
      <c r="CD32" s="15"/>
      <c r="CE32" s="15"/>
      <c r="CF32" s="15"/>
      <c r="CG32" s="15"/>
      <c r="CH32" s="15"/>
      <c r="CI32" s="15"/>
      <c r="CJ32" s="15"/>
      <c r="CK32" s="15"/>
      <c r="CL32" s="15"/>
      <c r="CM32" s="15"/>
      <c r="CN32" s="15"/>
      <c r="CO32" s="15"/>
      <c r="CP32" s="15"/>
      <c r="CQ32" s="15"/>
      <c r="CR32" s="15"/>
      <c r="CS32" s="15"/>
      <c r="CT32" s="15"/>
      <c r="CU32" s="15"/>
      <c r="CV32" s="15"/>
      <c r="CW32" s="15"/>
      <c r="CX32" s="15"/>
      <c r="CY32" s="15"/>
      <c r="CZ32" s="15"/>
      <c r="DA32" s="15"/>
      <c r="DB32" s="15"/>
      <c r="DC32" s="15"/>
      <c r="DD32" s="15"/>
      <c r="DE32" s="15"/>
      <c r="DF32" s="15"/>
      <c r="DG32" s="15"/>
      <c r="DH32" s="15"/>
      <c r="DI32" s="15"/>
      <c r="DJ32" s="15"/>
      <c r="DK32" s="15"/>
      <c r="DL32" s="15"/>
      <c r="DM32" s="15"/>
      <c r="DN32" s="15"/>
      <c r="DO32" s="15"/>
      <c r="DP32" s="15"/>
      <c r="DQ32" s="15"/>
      <c r="DR32" s="15"/>
      <c r="DS32" s="15"/>
      <c r="DT32" s="15"/>
      <c r="DU32" s="15"/>
      <c r="DV32" s="15"/>
      <c r="DW32" s="15"/>
      <c r="DX32" s="15"/>
      <c r="DY32" s="15"/>
      <c r="DZ32" s="15"/>
      <c r="EA32" s="15"/>
      <c r="EB32" s="15"/>
      <c r="EC32" s="15"/>
      <c r="ED32" s="15"/>
      <c r="EE32" s="15"/>
      <c r="EF32" s="15"/>
      <c r="EG32" s="15"/>
      <c r="EH32" s="15"/>
      <c r="EI32" s="15"/>
      <c r="EJ32" s="15"/>
      <c r="EK32" s="15"/>
      <c r="EL32" s="15"/>
      <c r="EM32" s="15"/>
      <c r="EN32" s="15"/>
      <c r="EO32" s="15"/>
      <c r="EP32" s="15"/>
      <c r="EQ32" s="15"/>
      <c r="ER32" s="15"/>
      <c r="ES32" s="15"/>
      <c r="ET32" s="15"/>
      <c r="EU32" s="15"/>
      <c r="EV32" s="15"/>
      <c r="EW32" s="15"/>
      <c r="EX32" s="15"/>
      <c r="EY32" s="15"/>
      <c r="EZ32" s="15"/>
      <c r="FA32" s="15"/>
      <c r="FB32" s="15"/>
      <c r="FC32" s="15"/>
      <c r="FD32" s="15"/>
      <c r="FE32" s="15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5" zoomScaleNormal="100" zoomScaleSheetLayoutView="100" workbookViewId="0">
      <selection activeCell="DU23" sqref="DU23:ED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58" t="s">
        <v>7</v>
      </c>
      <c r="B6" s="58"/>
      <c r="C6" s="58"/>
      <c r="D6" s="58"/>
      <c r="E6" s="58"/>
      <c r="F6" s="58"/>
      <c r="G6" s="58"/>
      <c r="H6" s="58"/>
      <c r="I6" s="58"/>
      <c r="J6" s="58"/>
      <c r="K6" s="58"/>
      <c r="L6" s="58"/>
      <c r="M6" s="58"/>
      <c r="N6" s="58"/>
      <c r="O6" s="58"/>
      <c r="P6" s="58"/>
      <c r="Q6" s="58"/>
      <c r="R6" s="58"/>
      <c r="S6" s="58"/>
      <c r="T6" s="58"/>
      <c r="U6" s="58"/>
      <c r="V6" s="58"/>
      <c r="W6" s="58"/>
      <c r="X6" s="58"/>
      <c r="Y6" s="58"/>
      <c r="Z6" s="58"/>
      <c r="AA6" s="58"/>
      <c r="AB6" s="58"/>
      <c r="AC6" s="58"/>
      <c r="AD6" s="58"/>
      <c r="AE6" s="58"/>
      <c r="AF6" s="58"/>
      <c r="AG6" s="58"/>
      <c r="AH6" s="58"/>
      <c r="AI6" s="58"/>
      <c r="AJ6" s="58"/>
      <c r="AK6" s="58"/>
      <c r="AL6" s="58"/>
      <c r="AM6" s="58"/>
      <c r="AN6" s="58"/>
      <c r="AO6" s="58"/>
      <c r="AP6" s="58"/>
      <c r="AQ6" s="58"/>
      <c r="AR6" s="58"/>
      <c r="AS6" s="58"/>
      <c r="AT6" s="58"/>
      <c r="AU6" s="58"/>
      <c r="AV6" s="58"/>
      <c r="AW6" s="58"/>
      <c r="AX6" s="58"/>
      <c r="AY6" s="58"/>
      <c r="AZ6" s="58"/>
      <c r="BA6" s="58"/>
      <c r="BB6" s="58"/>
      <c r="BC6" s="58"/>
      <c r="BD6" s="58"/>
      <c r="BE6" s="58"/>
      <c r="BF6" s="58"/>
      <c r="BG6" s="58"/>
      <c r="BH6" s="58"/>
      <c r="BI6" s="58"/>
      <c r="BJ6" s="58"/>
      <c r="BK6" s="58"/>
      <c r="BL6" s="58"/>
      <c r="BM6" s="58"/>
      <c r="BN6" s="58"/>
      <c r="BO6" s="58"/>
      <c r="BP6" s="58"/>
      <c r="BQ6" s="58"/>
      <c r="BR6" s="58"/>
      <c r="BS6" s="58"/>
      <c r="BT6" s="58"/>
      <c r="BU6" s="58"/>
      <c r="BV6" s="58"/>
      <c r="BW6" s="58"/>
      <c r="BX6" s="58"/>
      <c r="BY6" s="58"/>
      <c r="BZ6" s="58"/>
      <c r="CA6" s="58"/>
      <c r="CB6" s="58"/>
      <c r="CC6" s="58"/>
      <c r="CD6" s="58"/>
      <c r="CE6" s="58"/>
      <c r="CF6" s="58"/>
      <c r="CG6" s="58"/>
      <c r="CH6" s="58"/>
      <c r="CI6" s="58"/>
      <c r="CJ6" s="58"/>
      <c r="CK6" s="58"/>
      <c r="CL6" s="58"/>
      <c r="CM6" s="58"/>
      <c r="CN6" s="58"/>
      <c r="CO6" s="58"/>
      <c r="CP6" s="58"/>
      <c r="CQ6" s="58"/>
      <c r="CR6" s="58"/>
      <c r="CS6" s="58"/>
      <c r="CT6" s="58"/>
      <c r="CU6" s="58"/>
      <c r="CV6" s="58"/>
      <c r="CW6" s="58"/>
      <c r="CX6" s="58"/>
      <c r="CY6" s="58"/>
      <c r="CZ6" s="58"/>
      <c r="DA6" s="58"/>
      <c r="DB6" s="58"/>
      <c r="DC6" s="58"/>
      <c r="DD6" s="58"/>
      <c r="DE6" s="58"/>
      <c r="DF6" s="58"/>
      <c r="DG6" s="58"/>
      <c r="DH6" s="58"/>
      <c r="DI6" s="58"/>
      <c r="DJ6" s="58"/>
      <c r="DK6" s="58"/>
      <c r="DL6" s="58"/>
      <c r="DM6" s="58"/>
      <c r="DN6" s="58"/>
      <c r="DO6" s="58"/>
      <c r="DP6" s="58"/>
      <c r="DQ6" s="58"/>
      <c r="DR6" s="58"/>
      <c r="DS6" s="58"/>
      <c r="DT6" s="58"/>
      <c r="DU6" s="58"/>
      <c r="DV6" s="58"/>
      <c r="DW6" s="58"/>
      <c r="DX6" s="58"/>
      <c r="DY6" s="58"/>
      <c r="DZ6" s="58"/>
      <c r="EA6" s="58"/>
      <c r="EB6" s="58"/>
      <c r="EC6" s="58"/>
      <c r="ED6" s="58"/>
      <c r="EE6" s="58"/>
      <c r="EF6" s="58"/>
      <c r="EG6" s="58"/>
      <c r="EH6" s="58"/>
      <c r="EI6" s="58"/>
      <c r="EJ6" s="58"/>
      <c r="EK6" s="58"/>
      <c r="EL6" s="58"/>
      <c r="EM6" s="58"/>
      <c r="EN6" s="58"/>
      <c r="EO6" s="58"/>
      <c r="EP6" s="58"/>
      <c r="EQ6" s="58"/>
      <c r="ER6" s="58"/>
      <c r="ES6" s="58"/>
      <c r="ET6" s="58"/>
      <c r="EU6" s="58"/>
      <c r="EV6" s="58"/>
      <c r="EW6" s="58"/>
      <c r="EX6" s="58"/>
      <c r="EY6" s="58"/>
      <c r="EZ6" s="58"/>
      <c r="FA6" s="58"/>
      <c r="FB6" s="58"/>
      <c r="FC6" s="58"/>
      <c r="FD6" s="58"/>
      <c r="FE6" s="58"/>
    </row>
    <row r="7" spans="1:161" s="2" customFormat="1" ht="15.75" customHeight="1" x14ac:dyDescent="0.25">
      <c r="A7" s="58" t="s">
        <v>8</v>
      </c>
      <c r="B7" s="58"/>
      <c r="C7" s="58"/>
      <c r="D7" s="58"/>
      <c r="E7" s="58"/>
      <c r="F7" s="58"/>
      <c r="G7" s="58"/>
      <c r="H7" s="58"/>
      <c r="I7" s="58"/>
      <c r="J7" s="58"/>
      <c r="K7" s="58"/>
      <c r="L7" s="58"/>
      <c r="M7" s="58"/>
      <c r="N7" s="58"/>
      <c r="O7" s="58"/>
      <c r="P7" s="58"/>
      <c r="Q7" s="58"/>
      <c r="R7" s="58"/>
      <c r="S7" s="58"/>
      <c r="T7" s="58"/>
      <c r="U7" s="58"/>
      <c r="V7" s="58"/>
      <c r="W7" s="58"/>
      <c r="X7" s="58"/>
      <c r="Y7" s="58"/>
      <c r="Z7" s="58"/>
      <c r="AA7" s="58"/>
      <c r="AB7" s="58"/>
      <c r="AC7" s="58"/>
      <c r="AD7" s="58"/>
      <c r="AE7" s="58"/>
      <c r="AF7" s="58"/>
      <c r="AG7" s="58"/>
      <c r="AH7" s="58"/>
      <c r="AI7" s="58"/>
      <c r="AJ7" s="58"/>
      <c r="AK7" s="58"/>
      <c r="AL7" s="58"/>
      <c r="AM7" s="58"/>
      <c r="AN7" s="58"/>
      <c r="AO7" s="58"/>
      <c r="AP7" s="58"/>
      <c r="AQ7" s="58"/>
      <c r="AR7" s="58"/>
      <c r="AS7" s="58"/>
      <c r="AT7" s="58"/>
      <c r="AU7" s="58"/>
      <c r="AV7" s="58"/>
      <c r="AW7" s="58"/>
      <c r="AX7" s="58"/>
      <c r="AY7" s="58"/>
      <c r="AZ7" s="58"/>
      <c r="BA7" s="58"/>
      <c r="BB7" s="58"/>
      <c r="BC7" s="58"/>
      <c r="BD7" s="58"/>
      <c r="BE7" s="58"/>
      <c r="BF7" s="58"/>
      <c r="BG7" s="58"/>
      <c r="BH7" s="58"/>
      <c r="BI7" s="58"/>
      <c r="BJ7" s="58"/>
      <c r="BK7" s="58"/>
      <c r="BL7" s="58"/>
      <c r="BM7" s="58"/>
      <c r="BN7" s="58"/>
      <c r="BO7" s="58"/>
      <c r="BP7" s="58"/>
      <c r="BQ7" s="58"/>
      <c r="BR7" s="58"/>
      <c r="BS7" s="58"/>
      <c r="BT7" s="58"/>
      <c r="BU7" s="58"/>
      <c r="BV7" s="58"/>
      <c r="BW7" s="58"/>
      <c r="BX7" s="58"/>
      <c r="BY7" s="58"/>
      <c r="BZ7" s="58"/>
      <c r="CA7" s="58"/>
      <c r="CB7" s="58"/>
      <c r="CC7" s="58"/>
      <c r="CD7" s="58"/>
      <c r="CE7" s="58"/>
      <c r="CF7" s="58"/>
      <c r="CG7" s="58"/>
      <c r="CH7" s="58"/>
      <c r="CI7" s="58"/>
      <c r="CJ7" s="58"/>
      <c r="CK7" s="58"/>
      <c r="CL7" s="58"/>
      <c r="CM7" s="58"/>
      <c r="CN7" s="58"/>
      <c r="CO7" s="58"/>
      <c r="CP7" s="58"/>
      <c r="CQ7" s="58"/>
      <c r="CR7" s="58"/>
      <c r="CS7" s="58"/>
      <c r="CT7" s="58"/>
      <c r="CU7" s="58"/>
      <c r="CV7" s="58"/>
      <c r="CW7" s="58"/>
      <c r="CX7" s="58"/>
      <c r="CY7" s="58"/>
      <c r="CZ7" s="58"/>
      <c r="DA7" s="58"/>
      <c r="DB7" s="58"/>
      <c r="DC7" s="58"/>
      <c r="DD7" s="58"/>
      <c r="DE7" s="58"/>
      <c r="DF7" s="58"/>
      <c r="DG7" s="58"/>
      <c r="DH7" s="58"/>
      <c r="DI7" s="58"/>
      <c r="DJ7" s="58"/>
      <c r="DK7" s="58"/>
      <c r="DL7" s="58"/>
      <c r="DM7" s="58"/>
      <c r="DN7" s="58"/>
      <c r="DO7" s="58"/>
      <c r="DP7" s="58"/>
      <c r="DQ7" s="58"/>
      <c r="DR7" s="58"/>
      <c r="DS7" s="58"/>
      <c r="DT7" s="58"/>
      <c r="DU7" s="58"/>
      <c r="DV7" s="58"/>
      <c r="DW7" s="58"/>
      <c r="DX7" s="58"/>
      <c r="DY7" s="58"/>
      <c r="DZ7" s="58"/>
      <c r="EA7" s="58"/>
      <c r="EB7" s="58"/>
      <c r="EC7" s="58"/>
      <c r="ED7" s="58"/>
      <c r="EE7" s="58"/>
      <c r="EF7" s="58"/>
      <c r="EG7" s="58"/>
      <c r="EH7" s="58"/>
      <c r="EI7" s="58"/>
      <c r="EJ7" s="58"/>
      <c r="EK7" s="58"/>
      <c r="EL7" s="58"/>
      <c r="EM7" s="58"/>
      <c r="EN7" s="58"/>
      <c r="EO7" s="58"/>
      <c r="EP7" s="58"/>
      <c r="EQ7" s="58"/>
      <c r="ER7" s="58"/>
      <c r="ES7" s="58"/>
      <c r="ET7" s="58"/>
      <c r="EU7" s="58"/>
      <c r="EV7" s="58"/>
      <c r="EW7" s="58"/>
      <c r="EX7" s="58"/>
      <c r="EY7" s="58"/>
      <c r="EZ7" s="58"/>
      <c r="FA7" s="58"/>
      <c r="FB7" s="58"/>
      <c r="FC7" s="58"/>
      <c r="FD7" s="58"/>
      <c r="FE7" s="58"/>
    </row>
    <row r="8" spans="1:161" s="2" customFormat="1" ht="15.75" customHeight="1" x14ac:dyDescent="0.25">
      <c r="A8" s="58" t="s">
        <v>9</v>
      </c>
      <c r="B8" s="58"/>
      <c r="C8" s="58"/>
      <c r="D8" s="58"/>
      <c r="E8" s="58"/>
      <c r="F8" s="58"/>
      <c r="G8" s="58"/>
      <c r="H8" s="58"/>
      <c r="I8" s="58"/>
      <c r="J8" s="58"/>
      <c r="K8" s="58"/>
      <c r="L8" s="58"/>
      <c r="M8" s="58"/>
      <c r="N8" s="58"/>
      <c r="O8" s="58"/>
      <c r="P8" s="58"/>
      <c r="Q8" s="58"/>
      <c r="R8" s="58"/>
      <c r="S8" s="58"/>
      <c r="T8" s="58"/>
      <c r="U8" s="58"/>
      <c r="V8" s="58"/>
      <c r="W8" s="58"/>
      <c r="X8" s="58"/>
      <c r="Y8" s="58"/>
      <c r="Z8" s="58"/>
      <c r="AA8" s="58"/>
      <c r="AB8" s="58"/>
      <c r="AC8" s="58"/>
      <c r="AD8" s="58"/>
      <c r="AE8" s="58"/>
      <c r="AF8" s="58"/>
      <c r="AG8" s="58"/>
      <c r="AH8" s="58"/>
      <c r="AI8" s="58"/>
      <c r="AJ8" s="58"/>
      <c r="AK8" s="58"/>
      <c r="AL8" s="58"/>
      <c r="AM8" s="58"/>
      <c r="AN8" s="58"/>
      <c r="AO8" s="58"/>
      <c r="AP8" s="58"/>
      <c r="AQ8" s="58"/>
      <c r="AR8" s="58"/>
      <c r="AS8" s="58"/>
      <c r="AT8" s="58"/>
      <c r="AU8" s="58"/>
      <c r="AV8" s="58"/>
      <c r="AW8" s="58"/>
      <c r="AX8" s="58"/>
      <c r="AY8" s="58"/>
      <c r="AZ8" s="58"/>
      <c r="BA8" s="58"/>
      <c r="BB8" s="58"/>
      <c r="BC8" s="58"/>
      <c r="BD8" s="58"/>
      <c r="BE8" s="58"/>
      <c r="BF8" s="58"/>
      <c r="BG8" s="58"/>
      <c r="BH8" s="58"/>
      <c r="BI8" s="58"/>
      <c r="BJ8" s="58"/>
      <c r="BK8" s="58"/>
      <c r="BL8" s="58"/>
      <c r="BM8" s="58"/>
      <c r="BN8" s="58"/>
      <c r="BO8" s="58"/>
      <c r="BP8" s="58"/>
      <c r="BQ8" s="58"/>
      <c r="BR8" s="58"/>
      <c r="BS8" s="58"/>
      <c r="BT8" s="58"/>
      <c r="BU8" s="58"/>
      <c r="BV8" s="58"/>
      <c r="BW8" s="58"/>
      <c r="BX8" s="58"/>
      <c r="BY8" s="58"/>
      <c r="BZ8" s="58"/>
      <c r="CA8" s="58"/>
      <c r="CB8" s="58"/>
      <c r="CC8" s="58"/>
      <c r="CD8" s="58"/>
      <c r="CE8" s="58"/>
      <c r="CF8" s="58"/>
      <c r="CG8" s="58"/>
      <c r="CH8" s="58"/>
      <c r="CI8" s="58"/>
      <c r="CJ8" s="58"/>
      <c r="CK8" s="58"/>
      <c r="CL8" s="58"/>
      <c r="CM8" s="58"/>
      <c r="CN8" s="58"/>
      <c r="CO8" s="58"/>
      <c r="CP8" s="58"/>
      <c r="CQ8" s="58"/>
      <c r="CR8" s="58"/>
      <c r="CS8" s="58"/>
      <c r="CT8" s="58"/>
      <c r="CU8" s="58"/>
      <c r="CV8" s="58"/>
      <c r="CW8" s="58"/>
      <c r="CX8" s="58"/>
      <c r="CY8" s="58"/>
      <c r="CZ8" s="58"/>
      <c r="DA8" s="58"/>
      <c r="DB8" s="58"/>
      <c r="DC8" s="58"/>
      <c r="DD8" s="58"/>
      <c r="DE8" s="58"/>
      <c r="DF8" s="58"/>
      <c r="DG8" s="58"/>
      <c r="DH8" s="58"/>
      <c r="DI8" s="58"/>
      <c r="DJ8" s="58"/>
      <c r="DK8" s="58"/>
      <c r="DL8" s="58"/>
      <c r="DM8" s="58"/>
      <c r="DN8" s="58"/>
      <c r="DO8" s="58"/>
      <c r="DP8" s="58"/>
      <c r="DQ8" s="58"/>
      <c r="DR8" s="58"/>
      <c r="DS8" s="58"/>
      <c r="DT8" s="58"/>
      <c r="DU8" s="58"/>
      <c r="DV8" s="58"/>
      <c r="DW8" s="58"/>
      <c r="DX8" s="58"/>
      <c r="DY8" s="58"/>
      <c r="DZ8" s="58"/>
      <c r="EA8" s="58"/>
      <c r="EB8" s="58"/>
      <c r="EC8" s="58"/>
      <c r="ED8" s="58"/>
      <c r="EE8" s="58"/>
      <c r="EF8" s="58"/>
      <c r="EG8" s="58"/>
      <c r="EH8" s="58"/>
      <c r="EI8" s="58"/>
      <c r="EJ8" s="58"/>
      <c r="EK8" s="58"/>
      <c r="EL8" s="58"/>
      <c r="EM8" s="58"/>
      <c r="EN8" s="58"/>
      <c r="EO8" s="58"/>
      <c r="EP8" s="58"/>
      <c r="EQ8" s="58"/>
      <c r="ER8" s="58"/>
      <c r="ES8" s="58"/>
      <c r="ET8" s="58"/>
      <c r="EU8" s="58"/>
      <c r="EV8" s="58"/>
      <c r="EW8" s="58"/>
      <c r="EX8" s="58"/>
      <c r="EY8" s="58"/>
      <c r="EZ8" s="58"/>
      <c r="FA8" s="58"/>
      <c r="FB8" s="58"/>
      <c r="FC8" s="58"/>
      <c r="FD8" s="58"/>
      <c r="FE8" s="58"/>
    </row>
    <row r="10" spans="1:161" s="2" customFormat="1" ht="15.75" x14ac:dyDescent="0.25">
      <c r="A10" s="59" t="s">
        <v>10</v>
      </c>
      <c r="B10" s="59"/>
      <c r="C10" s="59"/>
      <c r="D10" s="59"/>
      <c r="E10" s="59"/>
      <c r="F10" s="59"/>
      <c r="G10" s="59"/>
      <c r="H10" s="59"/>
      <c r="I10" s="59"/>
      <c r="J10" s="59"/>
      <c r="K10" s="59"/>
      <c r="L10" s="59"/>
      <c r="M10" s="59"/>
      <c r="N10" s="59"/>
      <c r="O10" s="59"/>
      <c r="P10" s="59"/>
      <c r="Q10" s="59"/>
      <c r="R10" s="59"/>
      <c r="S10" s="59"/>
      <c r="T10" s="59"/>
      <c r="U10" s="59"/>
      <c r="V10" s="59"/>
      <c r="W10" s="59"/>
      <c r="X10" s="59"/>
      <c r="Y10" s="59"/>
      <c r="Z10" s="59"/>
      <c r="AA10" s="59"/>
      <c r="AB10" s="59"/>
      <c r="AC10" s="59"/>
      <c r="AD10" s="59"/>
      <c r="AE10" s="59"/>
      <c r="AF10" s="59"/>
      <c r="AG10" s="59"/>
      <c r="AH10" s="59"/>
      <c r="AI10" s="59"/>
      <c r="AJ10" s="59"/>
      <c r="AK10" s="59"/>
      <c r="AL10" s="59"/>
      <c r="AM10" s="59"/>
      <c r="AN10" s="59"/>
      <c r="AO10" s="59"/>
      <c r="AP10" s="59"/>
      <c r="AQ10" s="59"/>
      <c r="AR10" s="59"/>
      <c r="AS10" s="59"/>
      <c r="AT10" s="59"/>
      <c r="AU10" s="59"/>
      <c r="AV10" s="59"/>
      <c r="AW10" s="59"/>
      <c r="AX10" s="59"/>
      <c r="AY10" s="59"/>
      <c r="AZ10" s="59"/>
      <c r="BA10" s="59"/>
      <c r="BB10" s="59"/>
      <c r="BC10" s="59"/>
      <c r="BD10" s="59"/>
      <c r="BE10" s="59"/>
      <c r="BF10" s="59"/>
      <c r="BG10" s="59"/>
      <c r="BH10" s="59"/>
      <c r="BI10" s="59"/>
      <c r="BJ10" s="59"/>
      <c r="BK10" s="59"/>
      <c r="BL10" s="59"/>
      <c r="BM10" s="59"/>
      <c r="BN10" s="59"/>
      <c r="BO10" s="59"/>
      <c r="BP10" s="59"/>
      <c r="BQ10" s="59"/>
      <c r="BR10" s="59"/>
      <c r="BS10" s="59"/>
      <c r="BT10" s="59"/>
      <c r="BU10" s="59"/>
      <c r="BV10" s="59"/>
      <c r="BW10" s="59"/>
      <c r="BX10" s="59"/>
      <c r="BY10" s="59"/>
      <c r="BZ10" s="59"/>
      <c r="CA10" s="59"/>
      <c r="CB10" s="59"/>
      <c r="CC10" s="59"/>
      <c r="CD10" s="59"/>
      <c r="CE10" s="59"/>
      <c r="CF10" s="59"/>
      <c r="CG10" s="59"/>
      <c r="CH10" s="59"/>
      <c r="CI10" s="59"/>
      <c r="CJ10" s="59"/>
      <c r="CK10" s="59"/>
      <c r="CL10" s="59"/>
      <c r="CM10" s="59"/>
      <c r="CN10" s="59"/>
      <c r="CO10" s="59"/>
      <c r="CP10" s="59"/>
      <c r="CQ10" s="59"/>
      <c r="CR10" s="59"/>
      <c r="CS10" s="59"/>
      <c r="CT10" s="59"/>
      <c r="CU10" s="59"/>
      <c r="CV10" s="59"/>
      <c r="CW10" s="59"/>
      <c r="CX10" s="59"/>
      <c r="CY10" s="59"/>
      <c r="CZ10" s="59"/>
      <c r="DA10" s="59"/>
      <c r="DB10" s="59"/>
      <c r="DC10" s="59"/>
      <c r="DD10" s="59"/>
      <c r="DE10" s="59"/>
      <c r="DF10" s="59"/>
      <c r="DG10" s="59"/>
      <c r="DH10" s="59"/>
      <c r="DI10" s="59"/>
      <c r="DJ10" s="59"/>
      <c r="DK10" s="59"/>
      <c r="DL10" s="59"/>
      <c r="DM10" s="59"/>
      <c r="DN10" s="59"/>
      <c r="DO10" s="59"/>
      <c r="DP10" s="59"/>
      <c r="DQ10" s="59"/>
      <c r="DR10" s="59"/>
      <c r="DS10" s="59"/>
      <c r="DT10" s="59"/>
      <c r="DU10" s="59"/>
      <c r="DV10" s="59"/>
      <c r="DW10" s="59"/>
      <c r="DX10" s="59"/>
      <c r="DY10" s="59"/>
      <c r="DZ10" s="59"/>
      <c r="EA10" s="59"/>
      <c r="EB10" s="59"/>
      <c r="EC10" s="59"/>
      <c r="ED10" s="59"/>
      <c r="EE10" s="59"/>
      <c r="EF10" s="59"/>
      <c r="EG10" s="59"/>
      <c r="EH10" s="59"/>
      <c r="EI10" s="59"/>
      <c r="EJ10" s="59"/>
      <c r="EK10" s="59"/>
      <c r="EL10" s="59"/>
      <c r="EM10" s="59"/>
      <c r="EN10" s="59"/>
      <c r="EO10" s="59"/>
      <c r="EP10" s="59"/>
      <c r="EQ10" s="59"/>
      <c r="ER10" s="59"/>
      <c r="ES10" s="59"/>
      <c r="ET10" s="59"/>
      <c r="EU10" s="59"/>
      <c r="EV10" s="59"/>
      <c r="EW10" s="59"/>
      <c r="EX10" s="59"/>
      <c r="EY10" s="59"/>
      <c r="EZ10" s="59"/>
      <c r="FA10" s="59"/>
      <c r="FB10" s="59"/>
      <c r="FC10" s="59"/>
      <c r="FD10" s="59"/>
      <c r="FE10" s="59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60" t="s">
        <v>30</v>
      </c>
      <c r="AC12" s="60"/>
      <c r="AD12" s="60"/>
      <c r="AE12" s="60"/>
      <c r="AF12" s="60"/>
      <c r="AG12" s="60"/>
      <c r="AH12" s="60"/>
      <c r="AI12" s="60"/>
      <c r="AJ12" s="60"/>
      <c r="AK12" s="60"/>
      <c r="AL12" s="60"/>
      <c r="AM12" s="60"/>
      <c r="AN12" s="60"/>
      <c r="AO12" s="60"/>
      <c r="AP12" s="60"/>
      <c r="AQ12" s="60"/>
      <c r="AR12" s="60"/>
      <c r="AS12" s="60"/>
      <c r="AT12" s="60"/>
      <c r="AU12" s="60"/>
      <c r="AV12" s="60"/>
      <c r="AW12" s="60"/>
      <c r="AX12" s="60"/>
      <c r="AY12" s="60"/>
      <c r="AZ12" s="60"/>
      <c r="BA12" s="60"/>
      <c r="BB12" s="60"/>
      <c r="BC12" s="60"/>
      <c r="BD12" s="60"/>
      <c r="BE12" s="60"/>
      <c r="BF12" s="60"/>
      <c r="BG12" s="60"/>
      <c r="BH12" s="60"/>
      <c r="BI12" s="60"/>
      <c r="BJ12" s="60"/>
      <c r="BK12" s="60"/>
      <c r="BL12" s="60"/>
      <c r="BM12" s="60"/>
      <c r="BN12" s="60"/>
      <c r="BO12" s="60"/>
      <c r="BP12" s="60"/>
      <c r="BQ12" s="60"/>
      <c r="BR12" s="60"/>
      <c r="BS12" s="60"/>
      <c r="BT12" s="60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60" t="s">
        <v>31</v>
      </c>
      <c r="Z14" s="60"/>
      <c r="AA14" s="60"/>
      <c r="AB14" s="60"/>
      <c r="AC14" s="60"/>
      <c r="AD14" s="60"/>
      <c r="AE14" s="60"/>
      <c r="AF14" s="60"/>
      <c r="AG14" s="60"/>
      <c r="AH14" s="60"/>
      <c r="AI14" s="60"/>
      <c r="AJ14" s="60"/>
      <c r="AK14" s="60"/>
      <c r="AL14" s="60"/>
      <c r="AM14" s="60"/>
      <c r="AN14" s="60"/>
      <c r="AO14" s="60"/>
      <c r="AP14" s="60"/>
      <c r="AQ14" s="60"/>
      <c r="AR14" s="60"/>
      <c r="AS14" s="60"/>
      <c r="AT14" s="60"/>
      <c r="AU14" s="60"/>
      <c r="AV14" s="60"/>
      <c r="AW14" s="60"/>
      <c r="AX14" s="60"/>
      <c r="AY14" s="60"/>
      <c r="AZ14" s="60"/>
      <c r="BA14" s="60"/>
      <c r="BB14" s="60"/>
      <c r="BC14" s="60"/>
      <c r="BD14" s="60"/>
      <c r="BE14" s="60"/>
      <c r="BF14" s="60"/>
      <c r="BG14" s="60"/>
      <c r="BH14" s="60"/>
      <c r="BI14" s="60"/>
      <c r="BJ14" s="60"/>
      <c r="BK14" s="60"/>
      <c r="BL14" s="60"/>
      <c r="BM14" s="60"/>
      <c r="BN14" s="60"/>
      <c r="BO14" s="60"/>
      <c r="BP14" s="60"/>
      <c r="BQ14" s="60"/>
      <c r="BR14" s="60"/>
      <c r="BS14" s="60"/>
      <c r="BT14" s="60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48" t="s">
        <v>67</v>
      </c>
      <c r="U16" s="48"/>
      <c r="V16" s="48"/>
      <c r="W16" s="48"/>
      <c r="X16" s="48"/>
      <c r="Y16" s="48"/>
      <c r="Z16" s="48"/>
      <c r="AA16" s="48"/>
      <c r="AB16" s="48"/>
      <c r="AC16" s="48"/>
      <c r="AD16" s="48"/>
      <c r="AE16" s="48"/>
      <c r="AF16" s="48"/>
      <c r="AG16" s="48"/>
      <c r="AH16" s="48"/>
      <c r="AI16" s="48"/>
      <c r="AJ16" s="48"/>
      <c r="AK16" s="48"/>
      <c r="AL16" s="48"/>
      <c r="AM16" s="48"/>
      <c r="AN16" s="48"/>
      <c r="AO16" s="48"/>
      <c r="AP16" s="48"/>
      <c r="AQ16" s="48"/>
      <c r="AR16" s="48"/>
      <c r="AS16" s="48"/>
      <c r="AT16" s="48"/>
      <c r="AU16" s="48"/>
      <c r="AV16" s="48"/>
      <c r="AW16" s="48"/>
      <c r="AX16" s="48"/>
      <c r="AY16" s="48"/>
      <c r="AZ16" s="48"/>
      <c r="BA16" s="48"/>
      <c r="BB16" s="48"/>
      <c r="BC16" s="48"/>
      <c r="BD16" s="48"/>
      <c r="BE16" s="48"/>
      <c r="BF16" s="48"/>
      <c r="BG16" s="48"/>
      <c r="BH16" s="48"/>
      <c r="BI16" s="48"/>
      <c r="BJ16" s="48"/>
      <c r="BK16" s="48"/>
      <c r="BL16" s="48"/>
      <c r="BM16" s="48"/>
      <c r="BN16" s="48"/>
      <c r="BO16" s="48"/>
      <c r="BP16" s="48"/>
      <c r="BQ16" s="48"/>
      <c r="BR16" s="48"/>
      <c r="BS16" s="48"/>
      <c r="BT16" s="48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49"/>
      <c r="B18" s="50"/>
      <c r="C18" s="50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1"/>
      <c r="R18" s="26"/>
      <c r="S18" s="27"/>
      <c r="T18" s="27"/>
      <c r="U18" s="27"/>
      <c r="V18" s="27"/>
      <c r="W18" s="27"/>
      <c r="X18" s="27"/>
      <c r="Y18" s="27"/>
      <c r="Z18" s="27"/>
      <c r="AA18" s="27"/>
      <c r="AB18" s="27"/>
      <c r="AC18" s="27"/>
      <c r="AD18" s="27"/>
      <c r="AE18" s="27"/>
      <c r="AF18" s="27"/>
      <c r="AG18" s="27"/>
      <c r="AH18" s="27"/>
      <c r="AI18" s="28"/>
      <c r="AJ18" s="26" t="s">
        <v>15</v>
      </c>
      <c r="AK18" s="27"/>
      <c r="AL18" s="27"/>
      <c r="AM18" s="27"/>
      <c r="AN18" s="27"/>
      <c r="AO18" s="27"/>
      <c r="AP18" s="27"/>
      <c r="AQ18" s="27"/>
      <c r="AR18" s="27"/>
      <c r="AS18" s="27"/>
      <c r="AT18" s="27"/>
      <c r="AU18" s="27"/>
      <c r="AV18" s="27"/>
      <c r="AW18" s="27"/>
      <c r="AX18" s="27"/>
      <c r="AY18" s="27"/>
      <c r="AZ18" s="27"/>
      <c r="BA18" s="28"/>
      <c r="BB18" s="35" t="s">
        <v>20</v>
      </c>
      <c r="BC18" s="36"/>
      <c r="BD18" s="36"/>
      <c r="BE18" s="36"/>
      <c r="BF18" s="36"/>
      <c r="BG18" s="36"/>
      <c r="BH18" s="36"/>
      <c r="BI18" s="36"/>
      <c r="BJ18" s="36"/>
      <c r="BK18" s="36"/>
      <c r="BL18" s="36"/>
      <c r="BM18" s="36"/>
      <c r="BN18" s="36"/>
      <c r="BO18" s="36"/>
      <c r="BP18" s="36"/>
      <c r="BQ18" s="36"/>
      <c r="BR18" s="36"/>
      <c r="BS18" s="36"/>
      <c r="BT18" s="36"/>
      <c r="BU18" s="36"/>
      <c r="BV18" s="36"/>
      <c r="BW18" s="36"/>
      <c r="BX18" s="36"/>
      <c r="BY18" s="36"/>
      <c r="BZ18" s="36"/>
      <c r="CA18" s="36"/>
      <c r="CB18" s="36"/>
      <c r="CC18" s="36"/>
      <c r="CD18" s="36"/>
      <c r="CE18" s="36"/>
      <c r="CF18" s="36"/>
      <c r="CG18" s="37"/>
      <c r="CH18" s="26" t="s">
        <v>21</v>
      </c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27"/>
      <c r="CW18" s="27"/>
      <c r="CX18" s="27"/>
      <c r="CY18" s="27"/>
      <c r="CZ18" s="27"/>
      <c r="DA18" s="27"/>
      <c r="DB18" s="28"/>
      <c r="DC18" s="26" t="s">
        <v>22</v>
      </c>
      <c r="DD18" s="27"/>
      <c r="DE18" s="27"/>
      <c r="DF18" s="27"/>
      <c r="DG18" s="27"/>
      <c r="DH18" s="27"/>
      <c r="DI18" s="27"/>
      <c r="DJ18" s="27"/>
      <c r="DK18" s="27"/>
      <c r="DL18" s="27"/>
      <c r="DM18" s="27"/>
      <c r="DN18" s="27"/>
      <c r="DO18" s="27"/>
      <c r="DP18" s="27"/>
      <c r="DQ18" s="27"/>
      <c r="DR18" s="27"/>
      <c r="DS18" s="27"/>
      <c r="DT18" s="28"/>
      <c r="DU18" s="35" t="s">
        <v>23</v>
      </c>
      <c r="DV18" s="36"/>
      <c r="DW18" s="36"/>
      <c r="DX18" s="36"/>
      <c r="DY18" s="36"/>
      <c r="DZ18" s="36"/>
      <c r="EA18" s="36"/>
      <c r="EB18" s="36"/>
      <c r="EC18" s="36"/>
      <c r="ED18" s="36"/>
      <c r="EE18" s="36"/>
      <c r="EF18" s="36"/>
      <c r="EG18" s="36"/>
      <c r="EH18" s="36"/>
      <c r="EI18" s="36"/>
      <c r="EJ18" s="36"/>
      <c r="EK18" s="36"/>
      <c r="EL18" s="36"/>
      <c r="EM18" s="36"/>
      <c r="EN18" s="37"/>
      <c r="EO18" s="26" t="s">
        <v>24</v>
      </c>
      <c r="EP18" s="27"/>
      <c r="EQ18" s="27"/>
      <c r="ER18" s="27"/>
      <c r="ES18" s="27"/>
      <c r="ET18" s="27"/>
      <c r="EU18" s="27"/>
      <c r="EV18" s="27"/>
      <c r="EW18" s="27"/>
      <c r="EX18" s="27"/>
      <c r="EY18" s="27"/>
      <c r="EZ18" s="27"/>
      <c r="FA18" s="27"/>
      <c r="FB18" s="27"/>
      <c r="FC18" s="27"/>
      <c r="FD18" s="27"/>
      <c r="FE18" s="28"/>
    </row>
    <row r="19" spans="1:161" s="9" customFormat="1" ht="15" customHeight="1" x14ac:dyDescent="0.2">
      <c r="A19" s="52"/>
      <c r="B19" s="53"/>
      <c r="C19" s="53"/>
      <c r="D19" s="53"/>
      <c r="E19" s="53"/>
      <c r="F19" s="53"/>
      <c r="G19" s="53"/>
      <c r="H19" s="53"/>
      <c r="I19" s="53"/>
      <c r="J19" s="53"/>
      <c r="K19" s="53"/>
      <c r="L19" s="53"/>
      <c r="M19" s="53"/>
      <c r="N19" s="53"/>
      <c r="O19" s="53"/>
      <c r="P19" s="53"/>
      <c r="Q19" s="54"/>
      <c r="R19" s="29"/>
      <c r="S19" s="30"/>
      <c r="T19" s="30"/>
      <c r="U19" s="30"/>
      <c r="V19" s="30"/>
      <c r="W19" s="30"/>
      <c r="X19" s="30"/>
      <c r="Y19" s="30"/>
      <c r="Z19" s="30"/>
      <c r="AA19" s="30"/>
      <c r="AB19" s="30"/>
      <c r="AC19" s="30"/>
      <c r="AD19" s="30"/>
      <c r="AE19" s="30"/>
      <c r="AF19" s="30"/>
      <c r="AG19" s="30"/>
      <c r="AH19" s="30"/>
      <c r="AI19" s="31"/>
      <c r="AJ19" s="29"/>
      <c r="AK19" s="30"/>
      <c r="AL19" s="30"/>
      <c r="AM19" s="30"/>
      <c r="AN19" s="30"/>
      <c r="AO19" s="30"/>
      <c r="AP19" s="30"/>
      <c r="AQ19" s="30"/>
      <c r="AR19" s="30"/>
      <c r="AS19" s="30"/>
      <c r="AT19" s="30"/>
      <c r="AU19" s="30"/>
      <c r="AV19" s="30"/>
      <c r="AW19" s="30"/>
      <c r="AX19" s="30"/>
      <c r="AY19" s="30"/>
      <c r="AZ19" s="30"/>
      <c r="BA19" s="31"/>
      <c r="BB19" s="38" t="s">
        <v>16</v>
      </c>
      <c r="BC19" s="39"/>
      <c r="BD19" s="39"/>
      <c r="BE19" s="39"/>
      <c r="BF19" s="39"/>
      <c r="BG19" s="39"/>
      <c r="BH19" s="39"/>
      <c r="BI19" s="39"/>
      <c r="BJ19" s="39"/>
      <c r="BK19" s="39"/>
      <c r="BL19" s="39"/>
      <c r="BM19" s="39"/>
      <c r="BN19" s="39"/>
      <c r="BO19" s="39"/>
      <c r="BP19" s="39"/>
      <c r="BQ19" s="40"/>
      <c r="BR19" s="38" t="s">
        <v>17</v>
      </c>
      <c r="BS19" s="39"/>
      <c r="BT19" s="39"/>
      <c r="BU19" s="39"/>
      <c r="BV19" s="39"/>
      <c r="BW19" s="39"/>
      <c r="BX19" s="39"/>
      <c r="BY19" s="39"/>
      <c r="BZ19" s="39"/>
      <c r="CA19" s="39"/>
      <c r="CB19" s="39"/>
      <c r="CC19" s="39"/>
      <c r="CD19" s="39"/>
      <c r="CE19" s="39"/>
      <c r="CF19" s="39"/>
      <c r="CG19" s="40"/>
      <c r="CH19" s="29"/>
      <c r="CI19" s="30"/>
      <c r="CJ19" s="30"/>
      <c r="CK19" s="30"/>
      <c r="CL19" s="30"/>
      <c r="CM19" s="30"/>
      <c r="CN19" s="30"/>
      <c r="CO19" s="30"/>
      <c r="CP19" s="30"/>
      <c r="CQ19" s="30"/>
      <c r="CR19" s="30"/>
      <c r="CS19" s="30"/>
      <c r="CT19" s="30"/>
      <c r="CU19" s="30"/>
      <c r="CV19" s="30"/>
      <c r="CW19" s="30"/>
      <c r="CX19" s="30"/>
      <c r="CY19" s="30"/>
      <c r="CZ19" s="30"/>
      <c r="DA19" s="30"/>
      <c r="DB19" s="31"/>
      <c r="DC19" s="29"/>
      <c r="DD19" s="30"/>
      <c r="DE19" s="30"/>
      <c r="DF19" s="30"/>
      <c r="DG19" s="30"/>
      <c r="DH19" s="30"/>
      <c r="DI19" s="30"/>
      <c r="DJ19" s="30"/>
      <c r="DK19" s="30"/>
      <c r="DL19" s="30"/>
      <c r="DM19" s="30"/>
      <c r="DN19" s="30"/>
      <c r="DO19" s="30"/>
      <c r="DP19" s="30"/>
      <c r="DQ19" s="30"/>
      <c r="DR19" s="30"/>
      <c r="DS19" s="30"/>
      <c r="DT19" s="31"/>
      <c r="DU19" s="41" t="s">
        <v>18</v>
      </c>
      <c r="DV19" s="42"/>
      <c r="DW19" s="42"/>
      <c r="DX19" s="42"/>
      <c r="DY19" s="42"/>
      <c r="DZ19" s="42"/>
      <c r="EA19" s="42"/>
      <c r="EB19" s="42"/>
      <c r="EC19" s="42"/>
      <c r="ED19" s="43"/>
      <c r="EE19" s="41" t="s">
        <v>19</v>
      </c>
      <c r="EF19" s="42"/>
      <c r="EG19" s="42"/>
      <c r="EH19" s="42"/>
      <c r="EI19" s="42"/>
      <c r="EJ19" s="42"/>
      <c r="EK19" s="42"/>
      <c r="EL19" s="42"/>
      <c r="EM19" s="42"/>
      <c r="EN19" s="43"/>
      <c r="EO19" s="29"/>
      <c r="EP19" s="30"/>
      <c r="EQ19" s="30"/>
      <c r="ER19" s="30"/>
      <c r="ES19" s="30"/>
      <c r="ET19" s="30"/>
      <c r="EU19" s="30"/>
      <c r="EV19" s="30"/>
      <c r="EW19" s="30"/>
      <c r="EX19" s="30"/>
      <c r="EY19" s="30"/>
      <c r="EZ19" s="30"/>
      <c r="FA19" s="30"/>
      <c r="FB19" s="30"/>
      <c r="FC19" s="30"/>
      <c r="FD19" s="30"/>
      <c r="FE19" s="31"/>
    </row>
    <row r="20" spans="1:161" s="9" customFormat="1" ht="15" customHeight="1" x14ac:dyDescent="0.2">
      <c r="A20" s="55"/>
      <c r="B20" s="56"/>
      <c r="C20" s="56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7"/>
      <c r="R20" s="32"/>
      <c r="S20" s="33"/>
      <c r="T20" s="33"/>
      <c r="U20" s="33"/>
      <c r="V20" s="33"/>
      <c r="W20" s="33"/>
      <c r="X20" s="33"/>
      <c r="Y20" s="33"/>
      <c r="Z20" s="33"/>
      <c r="AA20" s="33"/>
      <c r="AB20" s="33"/>
      <c r="AC20" s="33"/>
      <c r="AD20" s="33"/>
      <c r="AE20" s="33"/>
      <c r="AF20" s="33"/>
      <c r="AG20" s="33"/>
      <c r="AH20" s="33"/>
      <c r="AI20" s="34"/>
      <c r="AJ20" s="32"/>
      <c r="AK20" s="33"/>
      <c r="AL20" s="33"/>
      <c r="AM20" s="33"/>
      <c r="AN20" s="33"/>
      <c r="AO20" s="33"/>
      <c r="AP20" s="33"/>
      <c r="AQ20" s="33"/>
      <c r="AR20" s="33"/>
      <c r="AS20" s="33"/>
      <c r="AT20" s="33"/>
      <c r="AU20" s="33"/>
      <c r="AV20" s="33"/>
      <c r="AW20" s="33"/>
      <c r="AX20" s="33"/>
      <c r="AY20" s="33"/>
      <c r="AZ20" s="33"/>
      <c r="BA20" s="34"/>
      <c r="BB20" s="47" t="s">
        <v>18</v>
      </c>
      <c r="BC20" s="47"/>
      <c r="BD20" s="47"/>
      <c r="BE20" s="47"/>
      <c r="BF20" s="47"/>
      <c r="BG20" s="47"/>
      <c r="BH20" s="47"/>
      <c r="BI20" s="47"/>
      <c r="BJ20" s="47" t="s">
        <v>19</v>
      </c>
      <c r="BK20" s="47"/>
      <c r="BL20" s="47"/>
      <c r="BM20" s="47"/>
      <c r="BN20" s="47"/>
      <c r="BO20" s="47"/>
      <c r="BP20" s="47"/>
      <c r="BQ20" s="47"/>
      <c r="BR20" s="47" t="s">
        <v>18</v>
      </c>
      <c r="BS20" s="47"/>
      <c r="BT20" s="47"/>
      <c r="BU20" s="47"/>
      <c r="BV20" s="47"/>
      <c r="BW20" s="47"/>
      <c r="BX20" s="47"/>
      <c r="BY20" s="47"/>
      <c r="BZ20" s="47" t="s">
        <v>19</v>
      </c>
      <c r="CA20" s="47"/>
      <c r="CB20" s="47"/>
      <c r="CC20" s="47"/>
      <c r="CD20" s="47"/>
      <c r="CE20" s="47"/>
      <c r="CF20" s="47"/>
      <c r="CG20" s="47"/>
      <c r="CH20" s="32"/>
      <c r="CI20" s="33"/>
      <c r="CJ20" s="33"/>
      <c r="CK20" s="33"/>
      <c r="CL20" s="33"/>
      <c r="CM20" s="33"/>
      <c r="CN20" s="33"/>
      <c r="CO20" s="33"/>
      <c r="CP20" s="33"/>
      <c r="CQ20" s="33"/>
      <c r="CR20" s="33"/>
      <c r="CS20" s="33"/>
      <c r="CT20" s="33"/>
      <c r="CU20" s="33"/>
      <c r="CV20" s="33"/>
      <c r="CW20" s="33"/>
      <c r="CX20" s="33"/>
      <c r="CY20" s="33"/>
      <c r="CZ20" s="33"/>
      <c r="DA20" s="33"/>
      <c r="DB20" s="34"/>
      <c r="DC20" s="32"/>
      <c r="DD20" s="33"/>
      <c r="DE20" s="33"/>
      <c r="DF20" s="33"/>
      <c r="DG20" s="33"/>
      <c r="DH20" s="33"/>
      <c r="DI20" s="33"/>
      <c r="DJ20" s="33"/>
      <c r="DK20" s="33"/>
      <c r="DL20" s="33"/>
      <c r="DM20" s="33"/>
      <c r="DN20" s="33"/>
      <c r="DO20" s="33"/>
      <c r="DP20" s="33"/>
      <c r="DQ20" s="33"/>
      <c r="DR20" s="33"/>
      <c r="DS20" s="33"/>
      <c r="DT20" s="34"/>
      <c r="DU20" s="44"/>
      <c r="DV20" s="45"/>
      <c r="DW20" s="45"/>
      <c r="DX20" s="45"/>
      <c r="DY20" s="45"/>
      <c r="DZ20" s="45"/>
      <c r="EA20" s="45"/>
      <c r="EB20" s="45"/>
      <c r="EC20" s="45"/>
      <c r="ED20" s="46"/>
      <c r="EE20" s="44"/>
      <c r="EF20" s="45"/>
      <c r="EG20" s="45"/>
      <c r="EH20" s="45"/>
      <c r="EI20" s="45"/>
      <c r="EJ20" s="45"/>
      <c r="EK20" s="45"/>
      <c r="EL20" s="45"/>
      <c r="EM20" s="45"/>
      <c r="EN20" s="46"/>
      <c r="EO20" s="32"/>
      <c r="EP20" s="33"/>
      <c r="EQ20" s="33"/>
      <c r="ER20" s="33"/>
      <c r="ES20" s="33"/>
      <c r="ET20" s="33"/>
      <c r="EU20" s="33"/>
      <c r="EV20" s="33"/>
      <c r="EW20" s="33"/>
      <c r="EX20" s="33"/>
      <c r="EY20" s="33"/>
      <c r="EZ20" s="33"/>
      <c r="FA20" s="33"/>
      <c r="FB20" s="33"/>
      <c r="FC20" s="33"/>
      <c r="FD20" s="33"/>
      <c r="FE20" s="34"/>
    </row>
    <row r="21" spans="1:161" s="9" customFormat="1" ht="14.25" customHeight="1" x14ac:dyDescent="0.2">
      <c r="A21" s="23">
        <v>1</v>
      </c>
      <c r="B21" s="24"/>
      <c r="C21" s="24"/>
      <c r="D21" s="24"/>
      <c r="E21" s="24"/>
      <c r="F21" s="24"/>
      <c r="G21" s="24"/>
      <c r="H21" s="24"/>
      <c r="I21" s="24"/>
      <c r="J21" s="24"/>
      <c r="K21" s="24"/>
      <c r="L21" s="24"/>
      <c r="M21" s="24"/>
      <c r="N21" s="24"/>
      <c r="O21" s="24"/>
      <c r="P21" s="24"/>
      <c r="Q21" s="25"/>
      <c r="R21" s="23">
        <v>2</v>
      </c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5"/>
      <c r="AJ21" s="16">
        <v>3</v>
      </c>
      <c r="AK21" s="16"/>
      <c r="AL21" s="16"/>
      <c r="AM21" s="16"/>
      <c r="AN21" s="16"/>
      <c r="AO21" s="16"/>
      <c r="AP21" s="16"/>
      <c r="AQ21" s="16"/>
      <c r="AR21" s="16"/>
      <c r="AS21" s="16"/>
      <c r="AT21" s="16"/>
      <c r="AU21" s="16"/>
      <c r="AV21" s="16"/>
      <c r="AW21" s="16"/>
      <c r="AX21" s="16"/>
      <c r="AY21" s="16"/>
      <c r="AZ21" s="16"/>
      <c r="BA21" s="16"/>
      <c r="BB21" s="16">
        <v>4</v>
      </c>
      <c r="BC21" s="16"/>
      <c r="BD21" s="16"/>
      <c r="BE21" s="16"/>
      <c r="BF21" s="16"/>
      <c r="BG21" s="16"/>
      <c r="BH21" s="16"/>
      <c r="BI21" s="16"/>
      <c r="BJ21" s="16">
        <v>5</v>
      </c>
      <c r="BK21" s="16"/>
      <c r="BL21" s="16"/>
      <c r="BM21" s="16"/>
      <c r="BN21" s="16"/>
      <c r="BO21" s="16"/>
      <c r="BP21" s="16"/>
      <c r="BQ21" s="16"/>
      <c r="BR21" s="16">
        <v>6</v>
      </c>
      <c r="BS21" s="16"/>
      <c r="BT21" s="16"/>
      <c r="BU21" s="16"/>
      <c r="BV21" s="16"/>
      <c r="BW21" s="16"/>
      <c r="BX21" s="16"/>
      <c r="BY21" s="16"/>
      <c r="BZ21" s="16">
        <v>7</v>
      </c>
      <c r="CA21" s="16"/>
      <c r="CB21" s="16"/>
      <c r="CC21" s="16"/>
      <c r="CD21" s="16"/>
      <c r="CE21" s="16"/>
      <c r="CF21" s="16"/>
      <c r="CG21" s="16"/>
      <c r="CH21" s="16">
        <v>8</v>
      </c>
      <c r="CI21" s="16"/>
      <c r="CJ21" s="16"/>
      <c r="CK21" s="16"/>
      <c r="CL21" s="16"/>
      <c r="CM21" s="16"/>
      <c r="CN21" s="16"/>
      <c r="CO21" s="16"/>
      <c r="CP21" s="16"/>
      <c r="CQ21" s="16"/>
      <c r="CR21" s="16"/>
      <c r="CS21" s="16"/>
      <c r="CT21" s="16"/>
      <c r="CU21" s="16"/>
      <c r="CV21" s="16"/>
      <c r="CW21" s="16"/>
      <c r="CX21" s="16"/>
      <c r="CY21" s="16"/>
      <c r="CZ21" s="16"/>
      <c r="DA21" s="16"/>
      <c r="DB21" s="16"/>
      <c r="DC21" s="16">
        <v>9</v>
      </c>
      <c r="DD21" s="16"/>
      <c r="DE21" s="16"/>
      <c r="DF21" s="16"/>
      <c r="DG21" s="16"/>
      <c r="DH21" s="16"/>
      <c r="DI21" s="16"/>
      <c r="DJ21" s="16"/>
      <c r="DK21" s="16"/>
      <c r="DL21" s="16"/>
      <c r="DM21" s="16"/>
      <c r="DN21" s="16"/>
      <c r="DO21" s="16"/>
      <c r="DP21" s="16"/>
      <c r="DQ21" s="16"/>
      <c r="DR21" s="16"/>
      <c r="DS21" s="16"/>
      <c r="DT21" s="16"/>
      <c r="DU21" s="16">
        <v>10</v>
      </c>
      <c r="DV21" s="16"/>
      <c r="DW21" s="16"/>
      <c r="DX21" s="16"/>
      <c r="DY21" s="16"/>
      <c r="DZ21" s="16"/>
      <c r="EA21" s="16"/>
      <c r="EB21" s="16"/>
      <c r="EC21" s="16"/>
      <c r="ED21" s="16"/>
      <c r="EE21" s="16">
        <v>11</v>
      </c>
      <c r="EF21" s="16"/>
      <c r="EG21" s="16"/>
      <c r="EH21" s="16"/>
      <c r="EI21" s="16"/>
      <c r="EJ21" s="16"/>
      <c r="EK21" s="16"/>
      <c r="EL21" s="16"/>
      <c r="EM21" s="16"/>
      <c r="EN21" s="16"/>
      <c r="EO21" s="16">
        <v>12</v>
      </c>
      <c r="EP21" s="16"/>
      <c r="EQ21" s="16"/>
      <c r="ER21" s="16"/>
      <c r="ES21" s="16"/>
      <c r="ET21" s="16"/>
      <c r="EU21" s="16"/>
      <c r="EV21" s="16"/>
      <c r="EW21" s="16"/>
      <c r="EX21" s="16"/>
      <c r="EY21" s="16"/>
      <c r="EZ21" s="16"/>
      <c r="FA21" s="16"/>
      <c r="FB21" s="16"/>
      <c r="FC21" s="16"/>
      <c r="FD21" s="16"/>
      <c r="FE21" s="16"/>
    </row>
    <row r="22" spans="1:161" s="9" customFormat="1" ht="13.5" customHeight="1" x14ac:dyDescent="0.2">
      <c r="A22" s="10"/>
      <c r="B22" s="17" t="s">
        <v>11</v>
      </c>
      <c r="C22" s="17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  <c r="O22" s="17"/>
      <c r="P22" s="17"/>
      <c r="Q22" s="18"/>
      <c r="R22" s="10"/>
      <c r="S22" s="19" t="s">
        <v>12</v>
      </c>
      <c r="T22" s="19"/>
      <c r="U22" s="19"/>
      <c r="V22" s="19"/>
      <c r="W22" s="19"/>
      <c r="X22" s="19"/>
      <c r="Y22" s="19"/>
      <c r="Z22" s="19"/>
      <c r="AA22" s="19"/>
      <c r="AB22" s="19"/>
      <c r="AC22" s="19"/>
      <c r="AD22" s="19"/>
      <c r="AE22" s="19"/>
      <c r="AF22" s="19"/>
      <c r="AG22" s="19"/>
      <c r="AH22" s="19"/>
      <c r="AI22" s="20"/>
      <c r="AJ22" s="61">
        <v>2.5</v>
      </c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16"/>
      <c r="BC22" s="16"/>
      <c r="BD22" s="16"/>
      <c r="BE22" s="16"/>
      <c r="BF22" s="16"/>
      <c r="BG22" s="16"/>
      <c r="BH22" s="16"/>
      <c r="BI22" s="16"/>
      <c r="BJ22" s="16"/>
      <c r="BK22" s="16"/>
      <c r="BL22" s="16"/>
      <c r="BM22" s="16"/>
      <c r="BN22" s="16"/>
      <c r="BO22" s="16"/>
      <c r="BP22" s="16"/>
      <c r="BQ22" s="16"/>
      <c r="BR22" s="61">
        <v>16</v>
      </c>
      <c r="BS22" s="61"/>
      <c r="BT22" s="61"/>
      <c r="BU22" s="61"/>
      <c r="BV22" s="61"/>
      <c r="BW22" s="61"/>
      <c r="BX22" s="61"/>
      <c r="BY22" s="61"/>
      <c r="BZ22" s="61">
        <v>16</v>
      </c>
      <c r="CA22" s="61"/>
      <c r="CB22" s="61"/>
      <c r="CC22" s="61"/>
      <c r="CD22" s="61"/>
      <c r="CE22" s="61"/>
      <c r="CF22" s="61"/>
      <c r="CG22" s="61"/>
      <c r="CH22" s="61">
        <v>2.5</v>
      </c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>
        <v>16</v>
      </c>
      <c r="DD22" s="61"/>
      <c r="DE22" s="61"/>
      <c r="DF22" s="61"/>
      <c r="DG22" s="61"/>
      <c r="DH22" s="61"/>
      <c r="DI22" s="61"/>
      <c r="DJ22" s="61"/>
      <c r="DK22" s="61"/>
      <c r="DL22" s="61"/>
      <c r="DM22" s="61"/>
      <c r="DN22" s="61"/>
      <c r="DO22" s="61"/>
      <c r="DP22" s="61"/>
      <c r="DQ22" s="61"/>
      <c r="DR22" s="61"/>
      <c r="DS22" s="61"/>
      <c r="DT22" s="61"/>
      <c r="DU22" s="16">
        <v>3</v>
      </c>
      <c r="DV22" s="16"/>
      <c r="DW22" s="16"/>
      <c r="DX22" s="16"/>
      <c r="DY22" s="16"/>
      <c r="DZ22" s="16"/>
      <c r="EA22" s="16"/>
      <c r="EB22" s="16"/>
      <c r="EC22" s="16"/>
      <c r="ED22" s="16"/>
      <c r="EE22" s="61">
        <f>1176/744</f>
        <v>1.5806451612903225</v>
      </c>
      <c r="EF22" s="61"/>
      <c r="EG22" s="61"/>
      <c r="EH22" s="61"/>
      <c r="EI22" s="61"/>
      <c r="EJ22" s="61"/>
      <c r="EK22" s="61"/>
      <c r="EL22" s="61"/>
      <c r="EM22" s="61"/>
      <c r="EN22" s="61"/>
      <c r="EO22" s="61">
        <f>AJ22+EE22</f>
        <v>4.0806451612903221</v>
      </c>
      <c r="EP22" s="16"/>
      <c r="EQ22" s="16"/>
      <c r="ER22" s="16"/>
      <c r="ES22" s="16"/>
      <c r="ET22" s="16"/>
      <c r="EU22" s="16"/>
      <c r="EV22" s="16"/>
      <c r="EW22" s="16"/>
      <c r="EX22" s="16"/>
      <c r="EY22" s="16"/>
      <c r="EZ22" s="16"/>
      <c r="FA22" s="16"/>
      <c r="FB22" s="16"/>
      <c r="FC22" s="16"/>
      <c r="FD22" s="16"/>
      <c r="FE22" s="16"/>
    </row>
    <row r="23" spans="1:161" s="9" customFormat="1" ht="39.75" customHeight="1" x14ac:dyDescent="0.2">
      <c r="A23" s="10"/>
      <c r="B23" s="17" t="s">
        <v>33</v>
      </c>
      <c r="C23" s="17"/>
      <c r="D23" s="17"/>
      <c r="E23" s="17"/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8"/>
      <c r="R23" s="10"/>
      <c r="S23" s="19" t="s">
        <v>13</v>
      </c>
      <c r="T23" s="19"/>
      <c r="U23" s="19"/>
      <c r="V23" s="19"/>
      <c r="W23" s="19"/>
      <c r="X23" s="19"/>
      <c r="Y23" s="19"/>
      <c r="Z23" s="19"/>
      <c r="AA23" s="19"/>
      <c r="AB23" s="19"/>
      <c r="AC23" s="19"/>
      <c r="AD23" s="19"/>
      <c r="AE23" s="19"/>
      <c r="AF23" s="19"/>
      <c r="AG23" s="19"/>
      <c r="AH23" s="19"/>
      <c r="AI23" s="20"/>
      <c r="AJ23" s="61">
        <f>1146/744</f>
        <v>1.5403225806451613</v>
      </c>
      <c r="AK23" s="61"/>
      <c r="AL23" s="61"/>
      <c r="AM23" s="61"/>
      <c r="AN23" s="61"/>
      <c r="AO23" s="61"/>
      <c r="AP23" s="61"/>
      <c r="AQ23" s="61"/>
      <c r="AR23" s="61"/>
      <c r="AS23" s="61"/>
      <c r="AT23" s="61"/>
      <c r="AU23" s="61"/>
      <c r="AV23" s="61"/>
      <c r="AW23" s="61"/>
      <c r="AX23" s="61"/>
      <c r="AY23" s="61"/>
      <c r="AZ23" s="61"/>
      <c r="BA23" s="61"/>
      <c r="BB23" s="16"/>
      <c r="BC23" s="16"/>
      <c r="BD23" s="16"/>
      <c r="BE23" s="16"/>
      <c r="BF23" s="16"/>
      <c r="BG23" s="16"/>
      <c r="BH23" s="16"/>
      <c r="BI23" s="16"/>
      <c r="BJ23" s="16"/>
      <c r="BK23" s="16"/>
      <c r="BL23" s="16"/>
      <c r="BM23" s="16"/>
      <c r="BN23" s="16"/>
      <c r="BO23" s="16"/>
      <c r="BP23" s="16"/>
      <c r="BQ23" s="16"/>
      <c r="BR23" s="16"/>
      <c r="BS23" s="16"/>
      <c r="BT23" s="16"/>
      <c r="BU23" s="16"/>
      <c r="BV23" s="16"/>
      <c r="BW23" s="16"/>
      <c r="BX23" s="16"/>
      <c r="BY23" s="16"/>
      <c r="BZ23" s="16"/>
      <c r="CA23" s="16"/>
      <c r="CB23" s="16"/>
      <c r="CC23" s="16"/>
      <c r="CD23" s="16"/>
      <c r="CE23" s="16"/>
      <c r="CF23" s="16"/>
      <c r="CG23" s="16"/>
      <c r="CH23" s="16"/>
      <c r="CI23" s="16"/>
      <c r="CJ23" s="16"/>
      <c r="CK23" s="16"/>
      <c r="CL23" s="16"/>
      <c r="CM23" s="16"/>
      <c r="CN23" s="16"/>
      <c r="CO23" s="16"/>
      <c r="CP23" s="16"/>
      <c r="CQ23" s="16"/>
      <c r="CR23" s="16"/>
      <c r="CS23" s="16"/>
      <c r="CT23" s="16"/>
      <c r="CU23" s="16"/>
      <c r="CV23" s="16"/>
      <c r="CW23" s="16"/>
      <c r="CX23" s="16"/>
      <c r="CY23" s="16"/>
      <c r="CZ23" s="16"/>
      <c r="DA23" s="16"/>
      <c r="DB23" s="16"/>
      <c r="DC23" s="16"/>
      <c r="DD23" s="16"/>
      <c r="DE23" s="16"/>
      <c r="DF23" s="16"/>
      <c r="DG23" s="16"/>
      <c r="DH23" s="16"/>
      <c r="DI23" s="16"/>
      <c r="DJ23" s="16"/>
      <c r="DK23" s="16"/>
      <c r="DL23" s="16"/>
      <c r="DM23" s="16"/>
      <c r="DN23" s="16"/>
      <c r="DO23" s="16"/>
      <c r="DP23" s="16"/>
      <c r="DQ23" s="16"/>
      <c r="DR23" s="16"/>
      <c r="DS23" s="16"/>
      <c r="DT23" s="16"/>
      <c r="DU23" s="61">
        <v>2.2000000000000002</v>
      </c>
      <c r="DV23" s="61"/>
      <c r="DW23" s="61"/>
      <c r="DX23" s="61"/>
      <c r="DY23" s="61"/>
      <c r="DZ23" s="61"/>
      <c r="EA23" s="61"/>
      <c r="EB23" s="61"/>
      <c r="EC23" s="61"/>
      <c r="ED23" s="61"/>
      <c r="EE23" s="61">
        <f>1613/744</f>
        <v>2.168010752688172</v>
      </c>
      <c r="EF23" s="61"/>
      <c r="EG23" s="61"/>
      <c r="EH23" s="61"/>
      <c r="EI23" s="61"/>
      <c r="EJ23" s="61"/>
      <c r="EK23" s="61"/>
      <c r="EL23" s="61"/>
      <c r="EM23" s="61"/>
      <c r="EN23" s="61"/>
      <c r="EO23" s="61">
        <f>AJ23+EE23</f>
        <v>3.708333333333333</v>
      </c>
      <c r="EP23" s="61"/>
      <c r="EQ23" s="61"/>
      <c r="ER23" s="61"/>
      <c r="ES23" s="61"/>
      <c r="ET23" s="61"/>
      <c r="EU23" s="61"/>
      <c r="EV23" s="61"/>
      <c r="EW23" s="61"/>
      <c r="EX23" s="61"/>
      <c r="EY23" s="61"/>
      <c r="EZ23" s="61"/>
      <c r="FA23" s="61"/>
      <c r="FB23" s="61"/>
      <c r="FC23" s="61"/>
      <c r="FD23" s="61"/>
      <c r="FE23" s="61"/>
    </row>
    <row r="24" spans="1:161" s="9" customFormat="1" ht="39.75" customHeight="1" x14ac:dyDescent="0.2">
      <c r="A24" s="10"/>
      <c r="B24" s="17"/>
      <c r="C24" s="17"/>
      <c r="D24" s="17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8"/>
      <c r="R24" s="10"/>
      <c r="S24" s="19" t="s">
        <v>14</v>
      </c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  <c r="AE24" s="19"/>
      <c r="AF24" s="19"/>
      <c r="AG24" s="19"/>
      <c r="AH24" s="19"/>
      <c r="AI24" s="20"/>
      <c r="AJ24" s="16"/>
      <c r="AK24" s="16"/>
      <c r="AL24" s="16"/>
      <c r="AM24" s="16"/>
      <c r="AN24" s="16"/>
      <c r="AO24" s="16"/>
      <c r="AP24" s="16"/>
      <c r="AQ24" s="16"/>
      <c r="AR24" s="16"/>
      <c r="AS24" s="16"/>
      <c r="AT24" s="16"/>
      <c r="AU24" s="16"/>
      <c r="AV24" s="16"/>
      <c r="AW24" s="16"/>
      <c r="AX24" s="16"/>
      <c r="AY24" s="16"/>
      <c r="AZ24" s="16"/>
      <c r="BA24" s="16"/>
      <c r="BB24" s="16"/>
      <c r="BC24" s="16"/>
      <c r="BD24" s="16"/>
      <c r="BE24" s="16"/>
      <c r="BF24" s="16"/>
      <c r="BG24" s="16"/>
      <c r="BH24" s="16"/>
      <c r="BI24" s="16"/>
      <c r="BJ24" s="16"/>
      <c r="BK24" s="16"/>
      <c r="BL24" s="16"/>
      <c r="BM24" s="16"/>
      <c r="BN24" s="16"/>
      <c r="BO24" s="16"/>
      <c r="BP24" s="16"/>
      <c r="BQ24" s="16"/>
      <c r="BR24" s="16"/>
      <c r="BS24" s="16"/>
      <c r="BT24" s="16"/>
      <c r="BU24" s="16"/>
      <c r="BV24" s="16"/>
      <c r="BW24" s="16"/>
      <c r="BX24" s="16"/>
      <c r="BY24" s="16"/>
      <c r="BZ24" s="16"/>
      <c r="CA24" s="16"/>
      <c r="CB24" s="16"/>
      <c r="CC24" s="16"/>
      <c r="CD24" s="16"/>
      <c r="CE24" s="16"/>
      <c r="CF24" s="16"/>
      <c r="CG24" s="16"/>
      <c r="CH24" s="16"/>
      <c r="CI24" s="16"/>
      <c r="CJ24" s="16"/>
      <c r="CK24" s="16"/>
      <c r="CL24" s="16"/>
      <c r="CM24" s="16"/>
      <c r="CN24" s="16"/>
      <c r="CO24" s="16"/>
      <c r="CP24" s="16"/>
      <c r="CQ24" s="16"/>
      <c r="CR24" s="16"/>
      <c r="CS24" s="16"/>
      <c r="CT24" s="16"/>
      <c r="CU24" s="16"/>
      <c r="CV24" s="16"/>
      <c r="CW24" s="16"/>
      <c r="CX24" s="16"/>
      <c r="CY24" s="16"/>
      <c r="CZ24" s="16"/>
      <c r="DA24" s="16"/>
      <c r="DB24" s="16"/>
      <c r="DC24" s="16"/>
      <c r="DD24" s="16"/>
      <c r="DE24" s="16"/>
      <c r="DF24" s="16"/>
      <c r="DG24" s="16"/>
      <c r="DH24" s="16"/>
      <c r="DI24" s="16"/>
      <c r="DJ24" s="16"/>
      <c r="DK24" s="16"/>
      <c r="DL24" s="16"/>
      <c r="DM24" s="16"/>
      <c r="DN24" s="16"/>
      <c r="DO24" s="16"/>
      <c r="DP24" s="16"/>
      <c r="DQ24" s="16"/>
      <c r="DR24" s="16"/>
      <c r="DS24" s="16"/>
      <c r="DT24" s="16"/>
      <c r="DU24" s="16"/>
      <c r="DV24" s="16"/>
      <c r="DW24" s="16"/>
      <c r="DX24" s="16"/>
      <c r="DY24" s="16"/>
      <c r="DZ24" s="16"/>
      <c r="EA24" s="16"/>
      <c r="EB24" s="16"/>
      <c r="EC24" s="16"/>
      <c r="ED24" s="16"/>
      <c r="EE24" s="16"/>
      <c r="EF24" s="16"/>
      <c r="EG24" s="16"/>
      <c r="EH24" s="16"/>
      <c r="EI24" s="16"/>
      <c r="EJ24" s="16"/>
      <c r="EK24" s="16"/>
      <c r="EL24" s="16"/>
      <c r="EM24" s="16"/>
      <c r="EN24" s="16"/>
      <c r="EO24" s="16"/>
      <c r="EP24" s="16"/>
      <c r="EQ24" s="16"/>
      <c r="ER24" s="16"/>
      <c r="ES24" s="16"/>
      <c r="ET24" s="16"/>
      <c r="EU24" s="16"/>
      <c r="EV24" s="16"/>
      <c r="EW24" s="16"/>
      <c r="EX24" s="16"/>
      <c r="EY24" s="16"/>
      <c r="EZ24" s="16"/>
      <c r="FA24" s="16"/>
      <c r="FB24" s="16"/>
      <c r="FC24" s="16"/>
      <c r="FD24" s="16"/>
      <c r="FE24" s="16"/>
    </row>
    <row r="25" spans="1:161" s="9" customFormat="1" ht="53.25" customHeight="1" x14ac:dyDescent="0.2">
      <c r="A25" s="10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8"/>
      <c r="R25" s="10"/>
      <c r="S25" s="19" t="s">
        <v>25</v>
      </c>
      <c r="T25" s="19"/>
      <c r="U25" s="19"/>
      <c r="V25" s="19"/>
      <c r="W25" s="19"/>
      <c r="X25" s="19"/>
      <c r="Y25" s="19"/>
      <c r="Z25" s="19"/>
      <c r="AA25" s="19"/>
      <c r="AB25" s="19"/>
      <c r="AC25" s="19"/>
      <c r="AD25" s="19"/>
      <c r="AE25" s="19"/>
      <c r="AF25" s="19"/>
      <c r="AG25" s="19"/>
      <c r="AH25" s="19"/>
      <c r="AI25" s="20"/>
      <c r="AJ25" s="16"/>
      <c r="AK25" s="16"/>
      <c r="AL25" s="16"/>
      <c r="AM25" s="16"/>
      <c r="AN25" s="16"/>
      <c r="AO25" s="16"/>
      <c r="AP25" s="16"/>
      <c r="AQ25" s="16"/>
      <c r="AR25" s="16"/>
      <c r="AS25" s="16"/>
      <c r="AT25" s="16"/>
      <c r="AU25" s="16"/>
      <c r="AV25" s="16"/>
      <c r="AW25" s="16"/>
      <c r="AX25" s="16"/>
      <c r="AY25" s="16"/>
      <c r="AZ25" s="16"/>
      <c r="BA25" s="16"/>
      <c r="BB25" s="16"/>
      <c r="BC25" s="16"/>
      <c r="BD25" s="16"/>
      <c r="BE25" s="16"/>
      <c r="BF25" s="16"/>
      <c r="BG25" s="16"/>
      <c r="BH25" s="16"/>
      <c r="BI25" s="16"/>
      <c r="BJ25" s="16"/>
      <c r="BK25" s="16"/>
      <c r="BL25" s="16"/>
      <c r="BM25" s="16"/>
      <c r="BN25" s="16"/>
      <c r="BO25" s="16"/>
      <c r="BP25" s="16"/>
      <c r="BQ25" s="16"/>
      <c r="BR25" s="16"/>
      <c r="BS25" s="16"/>
      <c r="BT25" s="16"/>
      <c r="BU25" s="16"/>
      <c r="BV25" s="16"/>
      <c r="BW25" s="16"/>
      <c r="BX25" s="16"/>
      <c r="BY25" s="16"/>
      <c r="BZ25" s="16"/>
      <c r="CA25" s="16"/>
      <c r="CB25" s="16"/>
      <c r="CC25" s="16"/>
      <c r="CD25" s="16"/>
      <c r="CE25" s="16"/>
      <c r="CF25" s="16"/>
      <c r="CG25" s="16"/>
      <c r="CH25" s="16"/>
      <c r="CI25" s="16"/>
      <c r="CJ25" s="16"/>
      <c r="CK25" s="16"/>
      <c r="CL25" s="16"/>
      <c r="CM25" s="16"/>
      <c r="CN25" s="16"/>
      <c r="CO25" s="16"/>
      <c r="CP25" s="16"/>
      <c r="CQ25" s="16"/>
      <c r="CR25" s="16"/>
      <c r="CS25" s="16"/>
      <c r="CT25" s="16"/>
      <c r="CU25" s="16"/>
      <c r="CV25" s="16"/>
      <c r="CW25" s="16"/>
      <c r="CX25" s="16"/>
      <c r="CY25" s="16"/>
      <c r="CZ25" s="16"/>
      <c r="DA25" s="16"/>
      <c r="DB25" s="16"/>
      <c r="DC25" s="16"/>
      <c r="DD25" s="16"/>
      <c r="DE25" s="16"/>
      <c r="DF25" s="16"/>
      <c r="DG25" s="16"/>
      <c r="DH25" s="16"/>
      <c r="DI25" s="16"/>
      <c r="DJ25" s="16"/>
      <c r="DK25" s="16"/>
      <c r="DL25" s="16"/>
      <c r="DM25" s="16"/>
      <c r="DN25" s="16"/>
      <c r="DO25" s="16"/>
      <c r="DP25" s="16"/>
      <c r="DQ25" s="16"/>
      <c r="DR25" s="16"/>
      <c r="DS25" s="16"/>
      <c r="DT25" s="16"/>
      <c r="DU25" s="16"/>
      <c r="DV25" s="16"/>
      <c r="DW25" s="16"/>
      <c r="DX25" s="16"/>
      <c r="DY25" s="16"/>
      <c r="DZ25" s="16"/>
      <c r="EA25" s="16"/>
      <c r="EB25" s="16"/>
      <c r="EC25" s="16"/>
      <c r="ED25" s="16"/>
      <c r="EE25" s="16"/>
      <c r="EF25" s="16"/>
      <c r="EG25" s="16"/>
      <c r="EH25" s="16"/>
      <c r="EI25" s="16"/>
      <c r="EJ25" s="16"/>
      <c r="EK25" s="16"/>
      <c r="EL25" s="16"/>
      <c r="EM25" s="16"/>
      <c r="EN25" s="16"/>
      <c r="EO25" s="16"/>
      <c r="EP25" s="16"/>
      <c r="EQ25" s="16"/>
      <c r="ER25" s="16"/>
      <c r="ES25" s="16"/>
      <c r="ET25" s="16"/>
      <c r="EU25" s="16"/>
      <c r="EV25" s="16"/>
      <c r="EW25" s="16"/>
      <c r="EX25" s="16"/>
      <c r="EY25" s="16"/>
      <c r="EZ25" s="16"/>
      <c r="FA25" s="16"/>
      <c r="FB25" s="16"/>
      <c r="FC25" s="16"/>
      <c r="FD25" s="16"/>
      <c r="FE25" s="16"/>
    </row>
    <row r="26" spans="1:161" s="9" customFormat="1" ht="57" customHeight="1" x14ac:dyDescent="0.2">
      <c r="A26" s="10"/>
      <c r="B26" s="21" t="s">
        <v>26</v>
      </c>
      <c r="C26" s="21"/>
      <c r="D26" s="21"/>
      <c r="E26" s="21"/>
      <c r="F26" s="21"/>
      <c r="G26" s="21"/>
      <c r="H26" s="21"/>
      <c r="I26" s="21"/>
      <c r="J26" s="21"/>
      <c r="K26" s="21"/>
      <c r="L26" s="21"/>
      <c r="M26" s="21"/>
      <c r="N26" s="21"/>
      <c r="O26" s="21"/>
      <c r="P26" s="21"/>
      <c r="Q26" s="22"/>
      <c r="R26" s="10"/>
      <c r="S26" s="19" t="s">
        <v>12</v>
      </c>
      <c r="T26" s="19"/>
      <c r="U26" s="19"/>
      <c r="V26" s="19"/>
      <c r="W26" s="19"/>
      <c r="X26" s="19"/>
      <c r="Y26" s="19"/>
      <c r="Z26" s="19"/>
      <c r="AA26" s="19"/>
      <c r="AB26" s="19"/>
      <c r="AC26" s="19"/>
      <c r="AD26" s="19"/>
      <c r="AE26" s="19"/>
      <c r="AF26" s="19"/>
      <c r="AG26" s="19"/>
      <c r="AH26" s="19"/>
      <c r="AI26" s="20"/>
      <c r="AJ26" s="16"/>
      <c r="AK26" s="16"/>
      <c r="AL26" s="16"/>
      <c r="AM26" s="16"/>
      <c r="AN26" s="16"/>
      <c r="AO26" s="16"/>
      <c r="AP26" s="16"/>
      <c r="AQ26" s="16"/>
      <c r="AR26" s="16"/>
      <c r="AS26" s="16"/>
      <c r="AT26" s="16"/>
      <c r="AU26" s="16"/>
      <c r="AV26" s="16"/>
      <c r="AW26" s="16"/>
      <c r="AX26" s="16"/>
      <c r="AY26" s="16"/>
      <c r="AZ26" s="16"/>
      <c r="BA26" s="16"/>
      <c r="BB26" s="16"/>
      <c r="BC26" s="16"/>
      <c r="BD26" s="16"/>
      <c r="BE26" s="16"/>
      <c r="BF26" s="16"/>
      <c r="BG26" s="16"/>
      <c r="BH26" s="16"/>
      <c r="BI26" s="16"/>
      <c r="BJ26" s="16"/>
      <c r="BK26" s="16"/>
      <c r="BL26" s="16"/>
      <c r="BM26" s="16"/>
      <c r="BN26" s="16"/>
      <c r="BO26" s="16"/>
      <c r="BP26" s="16"/>
      <c r="BQ26" s="16"/>
      <c r="BR26" s="16"/>
      <c r="BS26" s="16"/>
      <c r="BT26" s="16"/>
      <c r="BU26" s="16"/>
      <c r="BV26" s="16"/>
      <c r="BW26" s="16"/>
      <c r="BX26" s="16"/>
      <c r="BY26" s="16"/>
      <c r="BZ26" s="16"/>
      <c r="CA26" s="16"/>
      <c r="CB26" s="16"/>
      <c r="CC26" s="16"/>
      <c r="CD26" s="16"/>
      <c r="CE26" s="16"/>
      <c r="CF26" s="16"/>
      <c r="CG26" s="16"/>
      <c r="CH26" s="16"/>
      <c r="CI26" s="16"/>
      <c r="CJ26" s="16"/>
      <c r="CK26" s="16"/>
      <c r="CL26" s="16"/>
      <c r="CM26" s="16"/>
      <c r="CN26" s="16"/>
      <c r="CO26" s="16"/>
      <c r="CP26" s="16"/>
      <c r="CQ26" s="16"/>
      <c r="CR26" s="16"/>
      <c r="CS26" s="16"/>
      <c r="CT26" s="16"/>
      <c r="CU26" s="16"/>
      <c r="CV26" s="16"/>
      <c r="CW26" s="16"/>
      <c r="CX26" s="16"/>
      <c r="CY26" s="16"/>
      <c r="CZ26" s="16"/>
      <c r="DA26" s="16"/>
      <c r="DB26" s="16"/>
      <c r="DC26" s="16"/>
      <c r="DD26" s="16"/>
      <c r="DE26" s="16"/>
      <c r="DF26" s="16"/>
      <c r="DG26" s="16"/>
      <c r="DH26" s="16"/>
      <c r="DI26" s="16"/>
      <c r="DJ26" s="16"/>
      <c r="DK26" s="16"/>
      <c r="DL26" s="16"/>
      <c r="DM26" s="16"/>
      <c r="DN26" s="16"/>
      <c r="DO26" s="16"/>
      <c r="DP26" s="16"/>
      <c r="DQ26" s="16"/>
      <c r="DR26" s="16"/>
      <c r="DS26" s="16"/>
      <c r="DT26" s="16"/>
      <c r="DU26" s="16"/>
      <c r="DV26" s="16"/>
      <c r="DW26" s="16"/>
      <c r="DX26" s="16"/>
      <c r="DY26" s="16"/>
      <c r="DZ26" s="16"/>
      <c r="EA26" s="16"/>
      <c r="EB26" s="16"/>
      <c r="EC26" s="16"/>
      <c r="ED26" s="16"/>
      <c r="EE26" s="16"/>
      <c r="EF26" s="16"/>
      <c r="EG26" s="16"/>
      <c r="EH26" s="16"/>
      <c r="EI26" s="16"/>
      <c r="EJ26" s="16"/>
      <c r="EK26" s="16"/>
      <c r="EL26" s="16"/>
      <c r="EM26" s="16"/>
      <c r="EN26" s="16"/>
      <c r="EO26" s="16"/>
      <c r="EP26" s="16"/>
      <c r="EQ26" s="16"/>
      <c r="ER26" s="16"/>
      <c r="ES26" s="16"/>
      <c r="ET26" s="16"/>
      <c r="EU26" s="16"/>
      <c r="EV26" s="16"/>
      <c r="EW26" s="16"/>
      <c r="EX26" s="16"/>
      <c r="EY26" s="16"/>
      <c r="EZ26" s="16"/>
      <c r="FA26" s="16"/>
      <c r="FB26" s="16"/>
      <c r="FC26" s="16"/>
      <c r="FD26" s="16"/>
      <c r="FE26" s="16"/>
    </row>
    <row r="27" spans="1:161" s="9" customFormat="1" ht="39.75" customHeight="1" x14ac:dyDescent="0.2">
      <c r="A27" s="10"/>
      <c r="B27" s="17"/>
      <c r="C27" s="17"/>
      <c r="D27" s="17"/>
      <c r="E27" s="17"/>
      <c r="F27" s="17"/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8"/>
      <c r="R27" s="10"/>
      <c r="S27" s="19" t="s">
        <v>13</v>
      </c>
      <c r="T27" s="19"/>
      <c r="U27" s="19"/>
      <c r="V27" s="19"/>
      <c r="W27" s="19"/>
      <c r="X27" s="19"/>
      <c r="Y27" s="19"/>
      <c r="Z27" s="19"/>
      <c r="AA27" s="19"/>
      <c r="AB27" s="19"/>
      <c r="AC27" s="19"/>
      <c r="AD27" s="19"/>
      <c r="AE27" s="19"/>
      <c r="AF27" s="19"/>
      <c r="AG27" s="19"/>
      <c r="AH27" s="19"/>
      <c r="AI27" s="20"/>
      <c r="AJ27" s="16"/>
      <c r="AK27" s="16"/>
      <c r="AL27" s="16"/>
      <c r="AM27" s="16"/>
      <c r="AN27" s="16"/>
      <c r="AO27" s="16"/>
      <c r="AP27" s="16"/>
      <c r="AQ27" s="16"/>
      <c r="AR27" s="16"/>
      <c r="AS27" s="16"/>
      <c r="AT27" s="16"/>
      <c r="AU27" s="16"/>
      <c r="AV27" s="16"/>
      <c r="AW27" s="16"/>
      <c r="AX27" s="16"/>
      <c r="AY27" s="16"/>
      <c r="AZ27" s="16"/>
      <c r="BA27" s="16"/>
      <c r="BB27" s="16"/>
      <c r="BC27" s="16"/>
      <c r="BD27" s="16"/>
      <c r="BE27" s="16"/>
      <c r="BF27" s="16"/>
      <c r="BG27" s="16"/>
      <c r="BH27" s="16"/>
      <c r="BI27" s="16"/>
      <c r="BJ27" s="16"/>
      <c r="BK27" s="16"/>
      <c r="BL27" s="16"/>
      <c r="BM27" s="16"/>
      <c r="BN27" s="16"/>
      <c r="BO27" s="16"/>
      <c r="BP27" s="16"/>
      <c r="BQ27" s="16"/>
      <c r="BR27" s="16"/>
      <c r="BS27" s="16"/>
      <c r="BT27" s="16"/>
      <c r="BU27" s="16"/>
      <c r="BV27" s="16"/>
      <c r="BW27" s="16"/>
      <c r="BX27" s="16"/>
      <c r="BY27" s="16"/>
      <c r="BZ27" s="16"/>
      <c r="CA27" s="16"/>
      <c r="CB27" s="16"/>
      <c r="CC27" s="16"/>
      <c r="CD27" s="16"/>
      <c r="CE27" s="16"/>
      <c r="CF27" s="16"/>
      <c r="CG27" s="16"/>
      <c r="CH27" s="16"/>
      <c r="CI27" s="16"/>
      <c r="CJ27" s="16"/>
      <c r="CK27" s="16"/>
      <c r="CL27" s="16"/>
      <c r="CM27" s="16"/>
      <c r="CN27" s="16"/>
      <c r="CO27" s="16"/>
      <c r="CP27" s="16"/>
      <c r="CQ27" s="16"/>
      <c r="CR27" s="16"/>
      <c r="CS27" s="16"/>
      <c r="CT27" s="16"/>
      <c r="CU27" s="16"/>
      <c r="CV27" s="16"/>
      <c r="CW27" s="16"/>
      <c r="CX27" s="16"/>
      <c r="CY27" s="16"/>
      <c r="CZ27" s="16"/>
      <c r="DA27" s="16"/>
      <c r="DB27" s="16"/>
      <c r="DC27" s="16"/>
      <c r="DD27" s="16"/>
      <c r="DE27" s="16"/>
      <c r="DF27" s="16"/>
      <c r="DG27" s="16"/>
      <c r="DH27" s="16"/>
      <c r="DI27" s="16"/>
      <c r="DJ27" s="16"/>
      <c r="DK27" s="16"/>
      <c r="DL27" s="16"/>
      <c r="DM27" s="16"/>
      <c r="DN27" s="16"/>
      <c r="DO27" s="16"/>
      <c r="DP27" s="16"/>
      <c r="DQ27" s="16"/>
      <c r="DR27" s="16"/>
      <c r="DS27" s="16"/>
      <c r="DT27" s="16"/>
      <c r="DU27" s="16"/>
      <c r="DV27" s="16"/>
      <c r="DW27" s="16"/>
      <c r="DX27" s="16"/>
      <c r="DY27" s="16"/>
      <c r="DZ27" s="16"/>
      <c r="EA27" s="16"/>
      <c r="EB27" s="16"/>
      <c r="EC27" s="16"/>
      <c r="ED27" s="16"/>
      <c r="EE27" s="16"/>
      <c r="EF27" s="16"/>
      <c r="EG27" s="16"/>
      <c r="EH27" s="16"/>
      <c r="EI27" s="16"/>
      <c r="EJ27" s="16"/>
      <c r="EK27" s="16"/>
      <c r="EL27" s="16"/>
      <c r="EM27" s="16"/>
      <c r="EN27" s="16"/>
      <c r="EO27" s="16"/>
      <c r="EP27" s="16"/>
      <c r="EQ27" s="16"/>
      <c r="ER27" s="16"/>
      <c r="ES27" s="16"/>
      <c r="ET27" s="16"/>
      <c r="EU27" s="16"/>
      <c r="EV27" s="16"/>
      <c r="EW27" s="16"/>
      <c r="EX27" s="16"/>
      <c r="EY27" s="16"/>
      <c r="EZ27" s="16"/>
      <c r="FA27" s="16"/>
      <c r="FB27" s="16"/>
      <c r="FC27" s="16"/>
      <c r="FD27" s="16"/>
      <c r="FE27" s="16"/>
    </row>
    <row r="28" spans="1:161" s="9" customFormat="1" ht="39.75" customHeight="1" x14ac:dyDescent="0.2">
      <c r="A28" s="10"/>
      <c r="B28" s="17"/>
      <c r="C28" s="17"/>
      <c r="D28" s="17"/>
      <c r="E28" s="17"/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8"/>
      <c r="R28" s="10"/>
      <c r="S28" s="19" t="s">
        <v>14</v>
      </c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20"/>
      <c r="AJ28" s="16"/>
      <c r="AK28" s="16"/>
      <c r="AL28" s="16"/>
      <c r="AM28" s="16"/>
      <c r="AN28" s="16"/>
      <c r="AO28" s="16"/>
      <c r="AP28" s="16"/>
      <c r="AQ28" s="16"/>
      <c r="AR28" s="16"/>
      <c r="AS28" s="16"/>
      <c r="AT28" s="16"/>
      <c r="AU28" s="16"/>
      <c r="AV28" s="16"/>
      <c r="AW28" s="16"/>
      <c r="AX28" s="16"/>
      <c r="AY28" s="16"/>
      <c r="AZ28" s="16"/>
      <c r="BA28" s="16"/>
      <c r="BB28" s="16"/>
      <c r="BC28" s="16"/>
      <c r="BD28" s="16"/>
      <c r="BE28" s="16"/>
      <c r="BF28" s="16"/>
      <c r="BG28" s="16"/>
      <c r="BH28" s="16"/>
      <c r="BI28" s="16"/>
      <c r="BJ28" s="16"/>
      <c r="BK28" s="16"/>
      <c r="BL28" s="16"/>
      <c r="BM28" s="16"/>
      <c r="BN28" s="16"/>
      <c r="BO28" s="16"/>
      <c r="BP28" s="16"/>
      <c r="BQ28" s="16"/>
      <c r="BR28" s="16"/>
      <c r="BS28" s="16"/>
      <c r="BT28" s="16"/>
      <c r="BU28" s="16"/>
      <c r="BV28" s="16"/>
      <c r="BW28" s="16"/>
      <c r="BX28" s="16"/>
      <c r="BY28" s="16"/>
      <c r="BZ28" s="16"/>
      <c r="CA28" s="16"/>
      <c r="CB28" s="16"/>
      <c r="CC28" s="16"/>
      <c r="CD28" s="16"/>
      <c r="CE28" s="16"/>
      <c r="CF28" s="16"/>
      <c r="CG28" s="16"/>
      <c r="CH28" s="16"/>
      <c r="CI28" s="16"/>
      <c r="CJ28" s="16"/>
      <c r="CK28" s="16"/>
      <c r="CL28" s="16"/>
      <c r="CM28" s="16"/>
      <c r="CN28" s="16"/>
      <c r="CO28" s="16"/>
      <c r="CP28" s="16"/>
      <c r="CQ28" s="16"/>
      <c r="CR28" s="16"/>
      <c r="CS28" s="16"/>
      <c r="CT28" s="16"/>
      <c r="CU28" s="16"/>
      <c r="CV28" s="16"/>
      <c r="CW28" s="16"/>
      <c r="CX28" s="16"/>
      <c r="CY28" s="16"/>
      <c r="CZ28" s="16"/>
      <c r="DA28" s="16"/>
      <c r="DB28" s="16"/>
      <c r="DC28" s="16"/>
      <c r="DD28" s="16"/>
      <c r="DE28" s="16"/>
      <c r="DF28" s="16"/>
      <c r="DG28" s="16"/>
      <c r="DH28" s="16"/>
      <c r="DI28" s="16"/>
      <c r="DJ28" s="16"/>
      <c r="DK28" s="16"/>
      <c r="DL28" s="16"/>
      <c r="DM28" s="16"/>
      <c r="DN28" s="16"/>
      <c r="DO28" s="16"/>
      <c r="DP28" s="16"/>
      <c r="DQ28" s="16"/>
      <c r="DR28" s="16"/>
      <c r="DS28" s="16"/>
      <c r="DT28" s="16"/>
      <c r="DU28" s="16"/>
      <c r="DV28" s="16"/>
      <c r="DW28" s="16"/>
      <c r="DX28" s="16"/>
      <c r="DY28" s="16"/>
      <c r="DZ28" s="16"/>
      <c r="EA28" s="16"/>
      <c r="EB28" s="16"/>
      <c r="EC28" s="16"/>
      <c r="ED28" s="16"/>
      <c r="EE28" s="16"/>
      <c r="EF28" s="16"/>
      <c r="EG28" s="16"/>
      <c r="EH28" s="16"/>
      <c r="EI28" s="16"/>
      <c r="EJ28" s="16"/>
      <c r="EK28" s="16"/>
      <c r="EL28" s="16"/>
      <c r="EM28" s="16"/>
      <c r="EN28" s="16"/>
      <c r="EO28" s="16"/>
      <c r="EP28" s="16"/>
      <c r="EQ28" s="16"/>
      <c r="ER28" s="16"/>
      <c r="ES28" s="16"/>
      <c r="ET28" s="16"/>
      <c r="EU28" s="16"/>
      <c r="EV28" s="16"/>
      <c r="EW28" s="16"/>
      <c r="EX28" s="16"/>
      <c r="EY28" s="16"/>
      <c r="EZ28" s="16"/>
      <c r="FA28" s="16"/>
      <c r="FB28" s="16"/>
      <c r="FC28" s="16"/>
      <c r="FD28" s="16"/>
      <c r="FE28" s="16"/>
    </row>
    <row r="29" spans="1:161" s="9" customFormat="1" ht="53.25" customHeight="1" x14ac:dyDescent="0.2">
      <c r="A29" s="10"/>
      <c r="B29" s="17"/>
      <c r="C29" s="17"/>
      <c r="D29" s="17"/>
      <c r="E29" s="17"/>
      <c r="F29" s="17"/>
      <c r="G29" s="17"/>
      <c r="H29" s="17"/>
      <c r="I29" s="17"/>
      <c r="J29" s="17"/>
      <c r="K29" s="17"/>
      <c r="L29" s="17"/>
      <c r="M29" s="17"/>
      <c r="N29" s="17"/>
      <c r="O29" s="17"/>
      <c r="P29" s="17"/>
      <c r="Q29" s="18"/>
      <c r="R29" s="10"/>
      <c r="S29" s="19" t="s">
        <v>25</v>
      </c>
      <c r="T29" s="19"/>
      <c r="U29" s="19"/>
      <c r="V29" s="19"/>
      <c r="W29" s="19"/>
      <c r="X29" s="19"/>
      <c r="Y29" s="19"/>
      <c r="Z29" s="19"/>
      <c r="AA29" s="19"/>
      <c r="AB29" s="19"/>
      <c r="AC29" s="19"/>
      <c r="AD29" s="19"/>
      <c r="AE29" s="19"/>
      <c r="AF29" s="19"/>
      <c r="AG29" s="19"/>
      <c r="AH29" s="19"/>
      <c r="AI29" s="20"/>
      <c r="AJ29" s="16"/>
      <c r="AK29" s="16"/>
      <c r="AL29" s="16"/>
      <c r="AM29" s="16"/>
      <c r="AN29" s="16"/>
      <c r="AO29" s="16"/>
      <c r="AP29" s="16"/>
      <c r="AQ29" s="16"/>
      <c r="AR29" s="16"/>
      <c r="AS29" s="16"/>
      <c r="AT29" s="16"/>
      <c r="AU29" s="16"/>
      <c r="AV29" s="16"/>
      <c r="AW29" s="16"/>
      <c r="AX29" s="16"/>
      <c r="AY29" s="16"/>
      <c r="AZ29" s="16"/>
      <c r="BA29" s="16"/>
      <c r="BB29" s="16"/>
      <c r="BC29" s="16"/>
      <c r="BD29" s="16"/>
      <c r="BE29" s="16"/>
      <c r="BF29" s="16"/>
      <c r="BG29" s="16"/>
      <c r="BH29" s="16"/>
      <c r="BI29" s="16"/>
      <c r="BJ29" s="16"/>
      <c r="BK29" s="16"/>
      <c r="BL29" s="16"/>
      <c r="BM29" s="16"/>
      <c r="BN29" s="16"/>
      <c r="BO29" s="16"/>
      <c r="BP29" s="16"/>
      <c r="BQ29" s="16"/>
      <c r="BR29" s="16"/>
      <c r="BS29" s="16"/>
      <c r="BT29" s="16"/>
      <c r="BU29" s="16"/>
      <c r="BV29" s="16"/>
      <c r="BW29" s="16"/>
      <c r="BX29" s="16"/>
      <c r="BY29" s="16"/>
      <c r="BZ29" s="16"/>
      <c r="CA29" s="16"/>
      <c r="CB29" s="16"/>
      <c r="CC29" s="16"/>
      <c r="CD29" s="16"/>
      <c r="CE29" s="16"/>
      <c r="CF29" s="16"/>
      <c r="CG29" s="16"/>
      <c r="CH29" s="16"/>
      <c r="CI29" s="16"/>
      <c r="CJ29" s="16"/>
      <c r="CK29" s="16"/>
      <c r="CL29" s="16"/>
      <c r="CM29" s="16"/>
      <c r="CN29" s="16"/>
      <c r="CO29" s="16"/>
      <c r="CP29" s="16"/>
      <c r="CQ29" s="16"/>
      <c r="CR29" s="16"/>
      <c r="CS29" s="16"/>
      <c r="CT29" s="16"/>
      <c r="CU29" s="16"/>
      <c r="CV29" s="16"/>
      <c r="CW29" s="16"/>
      <c r="CX29" s="16"/>
      <c r="CY29" s="16"/>
      <c r="CZ29" s="16"/>
      <c r="DA29" s="16"/>
      <c r="DB29" s="16"/>
      <c r="DC29" s="16"/>
      <c r="DD29" s="16"/>
      <c r="DE29" s="16"/>
      <c r="DF29" s="16"/>
      <c r="DG29" s="16"/>
      <c r="DH29" s="16"/>
      <c r="DI29" s="16"/>
      <c r="DJ29" s="16"/>
      <c r="DK29" s="16"/>
      <c r="DL29" s="16"/>
      <c r="DM29" s="16"/>
      <c r="DN29" s="16"/>
      <c r="DO29" s="16"/>
      <c r="DP29" s="16"/>
      <c r="DQ29" s="16"/>
      <c r="DR29" s="16"/>
      <c r="DS29" s="16"/>
      <c r="DT29" s="16"/>
      <c r="DU29" s="16"/>
      <c r="DV29" s="16"/>
      <c r="DW29" s="16"/>
      <c r="DX29" s="16"/>
      <c r="DY29" s="16"/>
      <c r="DZ29" s="16"/>
      <c r="EA29" s="16"/>
      <c r="EB29" s="16"/>
      <c r="EC29" s="16"/>
      <c r="ED29" s="16"/>
      <c r="EE29" s="16"/>
      <c r="EF29" s="16"/>
      <c r="EG29" s="16"/>
      <c r="EH29" s="16"/>
      <c r="EI29" s="16"/>
      <c r="EJ29" s="16"/>
      <c r="EK29" s="16"/>
      <c r="EL29" s="16"/>
      <c r="EM29" s="16"/>
      <c r="EN29" s="16"/>
      <c r="EO29" s="16"/>
      <c r="EP29" s="16"/>
      <c r="EQ29" s="16"/>
      <c r="ER29" s="16"/>
      <c r="ES29" s="16"/>
      <c r="ET29" s="16"/>
      <c r="EU29" s="16"/>
      <c r="EV29" s="16"/>
      <c r="EW29" s="16"/>
      <c r="EX29" s="16"/>
      <c r="EY29" s="16"/>
      <c r="EZ29" s="16"/>
      <c r="FA29" s="16"/>
      <c r="FB29" s="16"/>
      <c r="FC29" s="16"/>
      <c r="FD29" s="16"/>
      <c r="FE29" s="16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4" t="s">
        <v>27</v>
      </c>
      <c r="B32" s="15"/>
      <c r="C32" s="15"/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/>
      <c r="BA32" s="15"/>
      <c r="BB32" s="15"/>
      <c r="BC32" s="15"/>
      <c r="BD32" s="15"/>
      <c r="BE32" s="15"/>
      <c r="BF32" s="15"/>
      <c r="BG32" s="15"/>
      <c r="BH32" s="15"/>
      <c r="BI32" s="15"/>
      <c r="BJ32" s="15"/>
      <c r="BK32" s="15"/>
      <c r="BL32" s="15"/>
      <c r="BM32" s="15"/>
      <c r="BN32" s="15"/>
      <c r="BO32" s="15"/>
      <c r="BP32" s="15"/>
      <c r="BQ32" s="15"/>
      <c r="BR32" s="15"/>
      <c r="BS32" s="15"/>
      <c r="BT32" s="15"/>
      <c r="BU32" s="15"/>
      <c r="BV32" s="15"/>
      <c r="BW32" s="15"/>
      <c r="BX32" s="15"/>
      <c r="BY32" s="15"/>
      <c r="BZ32" s="15"/>
      <c r="CA32" s="15"/>
      <c r="CB32" s="15"/>
      <c r="CC32" s="15"/>
      <c r="CD32" s="15"/>
      <c r="CE32" s="15"/>
      <c r="CF32" s="15"/>
      <c r="CG32" s="15"/>
      <c r="CH32" s="15"/>
      <c r="CI32" s="15"/>
      <c r="CJ32" s="15"/>
      <c r="CK32" s="15"/>
      <c r="CL32" s="15"/>
      <c r="CM32" s="15"/>
      <c r="CN32" s="15"/>
      <c r="CO32" s="15"/>
      <c r="CP32" s="15"/>
      <c r="CQ32" s="15"/>
      <c r="CR32" s="15"/>
      <c r="CS32" s="15"/>
      <c r="CT32" s="15"/>
      <c r="CU32" s="15"/>
      <c r="CV32" s="15"/>
      <c r="CW32" s="15"/>
      <c r="CX32" s="15"/>
      <c r="CY32" s="15"/>
      <c r="CZ32" s="15"/>
      <c r="DA32" s="15"/>
      <c r="DB32" s="15"/>
      <c r="DC32" s="15"/>
      <c r="DD32" s="15"/>
      <c r="DE32" s="15"/>
      <c r="DF32" s="15"/>
      <c r="DG32" s="15"/>
      <c r="DH32" s="15"/>
      <c r="DI32" s="15"/>
      <c r="DJ32" s="15"/>
      <c r="DK32" s="15"/>
      <c r="DL32" s="15"/>
      <c r="DM32" s="15"/>
      <c r="DN32" s="15"/>
      <c r="DO32" s="15"/>
      <c r="DP32" s="15"/>
      <c r="DQ32" s="15"/>
      <c r="DR32" s="15"/>
      <c r="DS32" s="15"/>
      <c r="DT32" s="15"/>
      <c r="DU32" s="15"/>
      <c r="DV32" s="15"/>
      <c r="DW32" s="15"/>
      <c r="DX32" s="15"/>
      <c r="DY32" s="15"/>
      <c r="DZ32" s="15"/>
      <c r="EA32" s="15"/>
      <c r="EB32" s="15"/>
      <c r="EC32" s="15"/>
      <c r="ED32" s="15"/>
      <c r="EE32" s="15"/>
      <c r="EF32" s="15"/>
      <c r="EG32" s="15"/>
      <c r="EH32" s="15"/>
      <c r="EI32" s="15"/>
      <c r="EJ32" s="15"/>
      <c r="EK32" s="15"/>
      <c r="EL32" s="15"/>
      <c r="EM32" s="15"/>
      <c r="EN32" s="15"/>
      <c r="EO32" s="15"/>
      <c r="EP32" s="15"/>
      <c r="EQ32" s="15"/>
      <c r="ER32" s="15"/>
      <c r="ES32" s="15"/>
      <c r="ET32" s="15"/>
      <c r="EU32" s="15"/>
      <c r="EV32" s="15"/>
      <c r="EW32" s="15"/>
      <c r="EX32" s="15"/>
      <c r="EY32" s="15"/>
      <c r="EZ32" s="15"/>
      <c r="FA32" s="15"/>
      <c r="FB32" s="15"/>
      <c r="FC32" s="15"/>
      <c r="FD32" s="15"/>
      <c r="FE32" s="15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5" zoomScaleNormal="100" zoomScaleSheetLayoutView="100" workbookViewId="0">
      <selection activeCell="AJ23" sqref="AJ23:BA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58" t="s">
        <v>7</v>
      </c>
      <c r="B6" s="58"/>
      <c r="C6" s="58"/>
      <c r="D6" s="58"/>
      <c r="E6" s="58"/>
      <c r="F6" s="58"/>
      <c r="G6" s="58"/>
      <c r="H6" s="58"/>
      <c r="I6" s="58"/>
      <c r="J6" s="58"/>
      <c r="K6" s="58"/>
      <c r="L6" s="58"/>
      <c r="M6" s="58"/>
      <c r="N6" s="58"/>
      <c r="O6" s="58"/>
      <c r="P6" s="58"/>
      <c r="Q6" s="58"/>
      <c r="R6" s="58"/>
      <c r="S6" s="58"/>
      <c r="T6" s="58"/>
      <c r="U6" s="58"/>
      <c r="V6" s="58"/>
      <c r="W6" s="58"/>
      <c r="X6" s="58"/>
      <c r="Y6" s="58"/>
      <c r="Z6" s="58"/>
      <c r="AA6" s="58"/>
      <c r="AB6" s="58"/>
      <c r="AC6" s="58"/>
      <c r="AD6" s="58"/>
      <c r="AE6" s="58"/>
      <c r="AF6" s="58"/>
      <c r="AG6" s="58"/>
      <c r="AH6" s="58"/>
      <c r="AI6" s="58"/>
      <c r="AJ6" s="58"/>
      <c r="AK6" s="58"/>
      <c r="AL6" s="58"/>
      <c r="AM6" s="58"/>
      <c r="AN6" s="58"/>
      <c r="AO6" s="58"/>
      <c r="AP6" s="58"/>
      <c r="AQ6" s="58"/>
      <c r="AR6" s="58"/>
      <c r="AS6" s="58"/>
      <c r="AT6" s="58"/>
      <c r="AU6" s="58"/>
      <c r="AV6" s="58"/>
      <c r="AW6" s="58"/>
      <c r="AX6" s="58"/>
      <c r="AY6" s="58"/>
      <c r="AZ6" s="58"/>
      <c r="BA6" s="58"/>
      <c r="BB6" s="58"/>
      <c r="BC6" s="58"/>
      <c r="BD6" s="58"/>
      <c r="BE6" s="58"/>
      <c r="BF6" s="58"/>
      <c r="BG6" s="58"/>
      <c r="BH6" s="58"/>
      <c r="BI6" s="58"/>
      <c r="BJ6" s="58"/>
      <c r="BK6" s="58"/>
      <c r="BL6" s="58"/>
      <c r="BM6" s="58"/>
      <c r="BN6" s="58"/>
      <c r="BO6" s="58"/>
      <c r="BP6" s="58"/>
      <c r="BQ6" s="58"/>
      <c r="BR6" s="58"/>
      <c r="BS6" s="58"/>
      <c r="BT6" s="58"/>
      <c r="BU6" s="58"/>
      <c r="BV6" s="58"/>
      <c r="BW6" s="58"/>
      <c r="BX6" s="58"/>
      <c r="BY6" s="58"/>
      <c r="BZ6" s="58"/>
      <c r="CA6" s="58"/>
      <c r="CB6" s="58"/>
      <c r="CC6" s="58"/>
      <c r="CD6" s="58"/>
      <c r="CE6" s="58"/>
      <c r="CF6" s="58"/>
      <c r="CG6" s="58"/>
      <c r="CH6" s="58"/>
      <c r="CI6" s="58"/>
      <c r="CJ6" s="58"/>
      <c r="CK6" s="58"/>
      <c r="CL6" s="58"/>
      <c r="CM6" s="58"/>
      <c r="CN6" s="58"/>
      <c r="CO6" s="58"/>
      <c r="CP6" s="58"/>
      <c r="CQ6" s="58"/>
      <c r="CR6" s="58"/>
      <c r="CS6" s="58"/>
      <c r="CT6" s="58"/>
      <c r="CU6" s="58"/>
      <c r="CV6" s="58"/>
      <c r="CW6" s="58"/>
      <c r="CX6" s="58"/>
      <c r="CY6" s="58"/>
      <c r="CZ6" s="58"/>
      <c r="DA6" s="58"/>
      <c r="DB6" s="58"/>
      <c r="DC6" s="58"/>
      <c r="DD6" s="58"/>
      <c r="DE6" s="58"/>
      <c r="DF6" s="58"/>
      <c r="DG6" s="58"/>
      <c r="DH6" s="58"/>
      <c r="DI6" s="58"/>
      <c r="DJ6" s="58"/>
      <c r="DK6" s="58"/>
      <c r="DL6" s="58"/>
      <c r="DM6" s="58"/>
      <c r="DN6" s="58"/>
      <c r="DO6" s="58"/>
      <c r="DP6" s="58"/>
      <c r="DQ6" s="58"/>
      <c r="DR6" s="58"/>
      <c r="DS6" s="58"/>
      <c r="DT6" s="58"/>
      <c r="DU6" s="58"/>
      <c r="DV6" s="58"/>
      <c r="DW6" s="58"/>
      <c r="DX6" s="58"/>
      <c r="DY6" s="58"/>
      <c r="DZ6" s="58"/>
      <c r="EA6" s="58"/>
      <c r="EB6" s="58"/>
      <c r="EC6" s="58"/>
      <c r="ED6" s="58"/>
      <c r="EE6" s="58"/>
      <c r="EF6" s="58"/>
      <c r="EG6" s="58"/>
      <c r="EH6" s="58"/>
      <c r="EI6" s="58"/>
      <c r="EJ6" s="58"/>
      <c r="EK6" s="58"/>
      <c r="EL6" s="58"/>
      <c r="EM6" s="58"/>
      <c r="EN6" s="58"/>
      <c r="EO6" s="58"/>
      <c r="EP6" s="58"/>
      <c r="EQ6" s="58"/>
      <c r="ER6" s="58"/>
      <c r="ES6" s="58"/>
      <c r="ET6" s="58"/>
      <c r="EU6" s="58"/>
      <c r="EV6" s="58"/>
      <c r="EW6" s="58"/>
      <c r="EX6" s="58"/>
      <c r="EY6" s="58"/>
      <c r="EZ6" s="58"/>
      <c r="FA6" s="58"/>
      <c r="FB6" s="58"/>
      <c r="FC6" s="58"/>
      <c r="FD6" s="58"/>
      <c r="FE6" s="58"/>
    </row>
    <row r="7" spans="1:161" s="2" customFormat="1" ht="15.75" customHeight="1" x14ac:dyDescent="0.25">
      <c r="A7" s="58" t="s">
        <v>8</v>
      </c>
      <c r="B7" s="58"/>
      <c r="C7" s="58"/>
      <c r="D7" s="58"/>
      <c r="E7" s="58"/>
      <c r="F7" s="58"/>
      <c r="G7" s="58"/>
      <c r="H7" s="58"/>
      <c r="I7" s="58"/>
      <c r="J7" s="58"/>
      <c r="K7" s="58"/>
      <c r="L7" s="58"/>
      <c r="M7" s="58"/>
      <c r="N7" s="58"/>
      <c r="O7" s="58"/>
      <c r="P7" s="58"/>
      <c r="Q7" s="58"/>
      <c r="R7" s="58"/>
      <c r="S7" s="58"/>
      <c r="T7" s="58"/>
      <c r="U7" s="58"/>
      <c r="V7" s="58"/>
      <c r="W7" s="58"/>
      <c r="X7" s="58"/>
      <c r="Y7" s="58"/>
      <c r="Z7" s="58"/>
      <c r="AA7" s="58"/>
      <c r="AB7" s="58"/>
      <c r="AC7" s="58"/>
      <c r="AD7" s="58"/>
      <c r="AE7" s="58"/>
      <c r="AF7" s="58"/>
      <c r="AG7" s="58"/>
      <c r="AH7" s="58"/>
      <c r="AI7" s="58"/>
      <c r="AJ7" s="58"/>
      <c r="AK7" s="58"/>
      <c r="AL7" s="58"/>
      <c r="AM7" s="58"/>
      <c r="AN7" s="58"/>
      <c r="AO7" s="58"/>
      <c r="AP7" s="58"/>
      <c r="AQ7" s="58"/>
      <c r="AR7" s="58"/>
      <c r="AS7" s="58"/>
      <c r="AT7" s="58"/>
      <c r="AU7" s="58"/>
      <c r="AV7" s="58"/>
      <c r="AW7" s="58"/>
      <c r="AX7" s="58"/>
      <c r="AY7" s="58"/>
      <c r="AZ7" s="58"/>
      <c r="BA7" s="58"/>
      <c r="BB7" s="58"/>
      <c r="BC7" s="58"/>
      <c r="BD7" s="58"/>
      <c r="BE7" s="58"/>
      <c r="BF7" s="58"/>
      <c r="BG7" s="58"/>
      <c r="BH7" s="58"/>
      <c r="BI7" s="58"/>
      <c r="BJ7" s="58"/>
      <c r="BK7" s="58"/>
      <c r="BL7" s="58"/>
      <c r="BM7" s="58"/>
      <c r="BN7" s="58"/>
      <c r="BO7" s="58"/>
      <c r="BP7" s="58"/>
      <c r="BQ7" s="58"/>
      <c r="BR7" s="58"/>
      <c r="BS7" s="58"/>
      <c r="BT7" s="58"/>
      <c r="BU7" s="58"/>
      <c r="BV7" s="58"/>
      <c r="BW7" s="58"/>
      <c r="BX7" s="58"/>
      <c r="BY7" s="58"/>
      <c r="BZ7" s="58"/>
      <c r="CA7" s="58"/>
      <c r="CB7" s="58"/>
      <c r="CC7" s="58"/>
      <c r="CD7" s="58"/>
      <c r="CE7" s="58"/>
      <c r="CF7" s="58"/>
      <c r="CG7" s="58"/>
      <c r="CH7" s="58"/>
      <c r="CI7" s="58"/>
      <c r="CJ7" s="58"/>
      <c r="CK7" s="58"/>
      <c r="CL7" s="58"/>
      <c r="CM7" s="58"/>
      <c r="CN7" s="58"/>
      <c r="CO7" s="58"/>
      <c r="CP7" s="58"/>
      <c r="CQ7" s="58"/>
      <c r="CR7" s="58"/>
      <c r="CS7" s="58"/>
      <c r="CT7" s="58"/>
      <c r="CU7" s="58"/>
      <c r="CV7" s="58"/>
      <c r="CW7" s="58"/>
      <c r="CX7" s="58"/>
      <c r="CY7" s="58"/>
      <c r="CZ7" s="58"/>
      <c r="DA7" s="58"/>
      <c r="DB7" s="58"/>
      <c r="DC7" s="58"/>
      <c r="DD7" s="58"/>
      <c r="DE7" s="58"/>
      <c r="DF7" s="58"/>
      <c r="DG7" s="58"/>
      <c r="DH7" s="58"/>
      <c r="DI7" s="58"/>
      <c r="DJ7" s="58"/>
      <c r="DK7" s="58"/>
      <c r="DL7" s="58"/>
      <c r="DM7" s="58"/>
      <c r="DN7" s="58"/>
      <c r="DO7" s="58"/>
      <c r="DP7" s="58"/>
      <c r="DQ7" s="58"/>
      <c r="DR7" s="58"/>
      <c r="DS7" s="58"/>
      <c r="DT7" s="58"/>
      <c r="DU7" s="58"/>
      <c r="DV7" s="58"/>
      <c r="DW7" s="58"/>
      <c r="DX7" s="58"/>
      <c r="DY7" s="58"/>
      <c r="DZ7" s="58"/>
      <c r="EA7" s="58"/>
      <c r="EB7" s="58"/>
      <c r="EC7" s="58"/>
      <c r="ED7" s="58"/>
      <c r="EE7" s="58"/>
      <c r="EF7" s="58"/>
      <c r="EG7" s="58"/>
      <c r="EH7" s="58"/>
      <c r="EI7" s="58"/>
      <c r="EJ7" s="58"/>
      <c r="EK7" s="58"/>
      <c r="EL7" s="58"/>
      <c r="EM7" s="58"/>
      <c r="EN7" s="58"/>
      <c r="EO7" s="58"/>
      <c r="EP7" s="58"/>
      <c r="EQ7" s="58"/>
      <c r="ER7" s="58"/>
      <c r="ES7" s="58"/>
      <c r="ET7" s="58"/>
      <c r="EU7" s="58"/>
      <c r="EV7" s="58"/>
      <c r="EW7" s="58"/>
      <c r="EX7" s="58"/>
      <c r="EY7" s="58"/>
      <c r="EZ7" s="58"/>
      <c r="FA7" s="58"/>
      <c r="FB7" s="58"/>
      <c r="FC7" s="58"/>
      <c r="FD7" s="58"/>
      <c r="FE7" s="58"/>
    </row>
    <row r="8" spans="1:161" s="2" customFormat="1" ht="15.75" customHeight="1" x14ac:dyDescent="0.25">
      <c r="A8" s="58" t="s">
        <v>9</v>
      </c>
      <c r="B8" s="58"/>
      <c r="C8" s="58"/>
      <c r="D8" s="58"/>
      <c r="E8" s="58"/>
      <c r="F8" s="58"/>
      <c r="G8" s="58"/>
      <c r="H8" s="58"/>
      <c r="I8" s="58"/>
      <c r="J8" s="58"/>
      <c r="K8" s="58"/>
      <c r="L8" s="58"/>
      <c r="M8" s="58"/>
      <c r="N8" s="58"/>
      <c r="O8" s="58"/>
      <c r="P8" s="58"/>
      <c r="Q8" s="58"/>
      <c r="R8" s="58"/>
      <c r="S8" s="58"/>
      <c r="T8" s="58"/>
      <c r="U8" s="58"/>
      <c r="V8" s="58"/>
      <c r="W8" s="58"/>
      <c r="X8" s="58"/>
      <c r="Y8" s="58"/>
      <c r="Z8" s="58"/>
      <c r="AA8" s="58"/>
      <c r="AB8" s="58"/>
      <c r="AC8" s="58"/>
      <c r="AD8" s="58"/>
      <c r="AE8" s="58"/>
      <c r="AF8" s="58"/>
      <c r="AG8" s="58"/>
      <c r="AH8" s="58"/>
      <c r="AI8" s="58"/>
      <c r="AJ8" s="58"/>
      <c r="AK8" s="58"/>
      <c r="AL8" s="58"/>
      <c r="AM8" s="58"/>
      <c r="AN8" s="58"/>
      <c r="AO8" s="58"/>
      <c r="AP8" s="58"/>
      <c r="AQ8" s="58"/>
      <c r="AR8" s="58"/>
      <c r="AS8" s="58"/>
      <c r="AT8" s="58"/>
      <c r="AU8" s="58"/>
      <c r="AV8" s="58"/>
      <c r="AW8" s="58"/>
      <c r="AX8" s="58"/>
      <c r="AY8" s="58"/>
      <c r="AZ8" s="58"/>
      <c r="BA8" s="58"/>
      <c r="BB8" s="58"/>
      <c r="BC8" s="58"/>
      <c r="BD8" s="58"/>
      <c r="BE8" s="58"/>
      <c r="BF8" s="58"/>
      <c r="BG8" s="58"/>
      <c r="BH8" s="58"/>
      <c r="BI8" s="58"/>
      <c r="BJ8" s="58"/>
      <c r="BK8" s="58"/>
      <c r="BL8" s="58"/>
      <c r="BM8" s="58"/>
      <c r="BN8" s="58"/>
      <c r="BO8" s="58"/>
      <c r="BP8" s="58"/>
      <c r="BQ8" s="58"/>
      <c r="BR8" s="58"/>
      <c r="BS8" s="58"/>
      <c r="BT8" s="58"/>
      <c r="BU8" s="58"/>
      <c r="BV8" s="58"/>
      <c r="BW8" s="58"/>
      <c r="BX8" s="58"/>
      <c r="BY8" s="58"/>
      <c r="BZ8" s="58"/>
      <c r="CA8" s="58"/>
      <c r="CB8" s="58"/>
      <c r="CC8" s="58"/>
      <c r="CD8" s="58"/>
      <c r="CE8" s="58"/>
      <c r="CF8" s="58"/>
      <c r="CG8" s="58"/>
      <c r="CH8" s="58"/>
      <c r="CI8" s="58"/>
      <c r="CJ8" s="58"/>
      <c r="CK8" s="58"/>
      <c r="CL8" s="58"/>
      <c r="CM8" s="58"/>
      <c r="CN8" s="58"/>
      <c r="CO8" s="58"/>
      <c r="CP8" s="58"/>
      <c r="CQ8" s="58"/>
      <c r="CR8" s="58"/>
      <c r="CS8" s="58"/>
      <c r="CT8" s="58"/>
      <c r="CU8" s="58"/>
      <c r="CV8" s="58"/>
      <c r="CW8" s="58"/>
      <c r="CX8" s="58"/>
      <c r="CY8" s="58"/>
      <c r="CZ8" s="58"/>
      <c r="DA8" s="58"/>
      <c r="DB8" s="58"/>
      <c r="DC8" s="58"/>
      <c r="DD8" s="58"/>
      <c r="DE8" s="58"/>
      <c r="DF8" s="58"/>
      <c r="DG8" s="58"/>
      <c r="DH8" s="58"/>
      <c r="DI8" s="58"/>
      <c r="DJ8" s="58"/>
      <c r="DK8" s="58"/>
      <c r="DL8" s="58"/>
      <c r="DM8" s="58"/>
      <c r="DN8" s="58"/>
      <c r="DO8" s="58"/>
      <c r="DP8" s="58"/>
      <c r="DQ8" s="58"/>
      <c r="DR8" s="58"/>
      <c r="DS8" s="58"/>
      <c r="DT8" s="58"/>
      <c r="DU8" s="58"/>
      <c r="DV8" s="58"/>
      <c r="DW8" s="58"/>
      <c r="DX8" s="58"/>
      <c r="DY8" s="58"/>
      <c r="DZ8" s="58"/>
      <c r="EA8" s="58"/>
      <c r="EB8" s="58"/>
      <c r="EC8" s="58"/>
      <c r="ED8" s="58"/>
      <c r="EE8" s="58"/>
      <c r="EF8" s="58"/>
      <c r="EG8" s="58"/>
      <c r="EH8" s="58"/>
      <c r="EI8" s="58"/>
      <c r="EJ8" s="58"/>
      <c r="EK8" s="58"/>
      <c r="EL8" s="58"/>
      <c r="EM8" s="58"/>
      <c r="EN8" s="58"/>
      <c r="EO8" s="58"/>
      <c r="EP8" s="58"/>
      <c r="EQ8" s="58"/>
      <c r="ER8" s="58"/>
      <c r="ES8" s="58"/>
      <c r="ET8" s="58"/>
      <c r="EU8" s="58"/>
      <c r="EV8" s="58"/>
      <c r="EW8" s="58"/>
      <c r="EX8" s="58"/>
      <c r="EY8" s="58"/>
      <c r="EZ8" s="58"/>
      <c r="FA8" s="58"/>
      <c r="FB8" s="58"/>
      <c r="FC8" s="58"/>
      <c r="FD8" s="58"/>
      <c r="FE8" s="58"/>
    </row>
    <row r="10" spans="1:161" s="2" customFormat="1" ht="15.75" x14ac:dyDescent="0.25">
      <c r="A10" s="59" t="s">
        <v>10</v>
      </c>
      <c r="B10" s="59"/>
      <c r="C10" s="59"/>
      <c r="D10" s="59"/>
      <c r="E10" s="59"/>
      <c r="F10" s="59"/>
      <c r="G10" s="59"/>
      <c r="H10" s="59"/>
      <c r="I10" s="59"/>
      <c r="J10" s="59"/>
      <c r="K10" s="59"/>
      <c r="L10" s="59"/>
      <c r="M10" s="59"/>
      <c r="N10" s="59"/>
      <c r="O10" s="59"/>
      <c r="P10" s="59"/>
      <c r="Q10" s="59"/>
      <c r="R10" s="59"/>
      <c r="S10" s="59"/>
      <c r="T10" s="59"/>
      <c r="U10" s="59"/>
      <c r="V10" s="59"/>
      <c r="W10" s="59"/>
      <c r="X10" s="59"/>
      <c r="Y10" s="59"/>
      <c r="Z10" s="59"/>
      <c r="AA10" s="59"/>
      <c r="AB10" s="59"/>
      <c r="AC10" s="59"/>
      <c r="AD10" s="59"/>
      <c r="AE10" s="59"/>
      <c r="AF10" s="59"/>
      <c r="AG10" s="59"/>
      <c r="AH10" s="59"/>
      <c r="AI10" s="59"/>
      <c r="AJ10" s="59"/>
      <c r="AK10" s="59"/>
      <c r="AL10" s="59"/>
      <c r="AM10" s="59"/>
      <c r="AN10" s="59"/>
      <c r="AO10" s="59"/>
      <c r="AP10" s="59"/>
      <c r="AQ10" s="59"/>
      <c r="AR10" s="59"/>
      <c r="AS10" s="59"/>
      <c r="AT10" s="59"/>
      <c r="AU10" s="59"/>
      <c r="AV10" s="59"/>
      <c r="AW10" s="59"/>
      <c r="AX10" s="59"/>
      <c r="AY10" s="59"/>
      <c r="AZ10" s="59"/>
      <c r="BA10" s="59"/>
      <c r="BB10" s="59"/>
      <c r="BC10" s="59"/>
      <c r="BD10" s="59"/>
      <c r="BE10" s="59"/>
      <c r="BF10" s="59"/>
      <c r="BG10" s="59"/>
      <c r="BH10" s="59"/>
      <c r="BI10" s="59"/>
      <c r="BJ10" s="59"/>
      <c r="BK10" s="59"/>
      <c r="BL10" s="59"/>
      <c r="BM10" s="59"/>
      <c r="BN10" s="59"/>
      <c r="BO10" s="59"/>
      <c r="BP10" s="59"/>
      <c r="BQ10" s="59"/>
      <c r="BR10" s="59"/>
      <c r="BS10" s="59"/>
      <c r="BT10" s="59"/>
      <c r="BU10" s="59"/>
      <c r="BV10" s="59"/>
      <c r="BW10" s="59"/>
      <c r="BX10" s="59"/>
      <c r="BY10" s="59"/>
      <c r="BZ10" s="59"/>
      <c r="CA10" s="59"/>
      <c r="CB10" s="59"/>
      <c r="CC10" s="59"/>
      <c r="CD10" s="59"/>
      <c r="CE10" s="59"/>
      <c r="CF10" s="59"/>
      <c r="CG10" s="59"/>
      <c r="CH10" s="59"/>
      <c r="CI10" s="59"/>
      <c r="CJ10" s="59"/>
      <c r="CK10" s="59"/>
      <c r="CL10" s="59"/>
      <c r="CM10" s="59"/>
      <c r="CN10" s="59"/>
      <c r="CO10" s="59"/>
      <c r="CP10" s="59"/>
      <c r="CQ10" s="59"/>
      <c r="CR10" s="59"/>
      <c r="CS10" s="59"/>
      <c r="CT10" s="59"/>
      <c r="CU10" s="59"/>
      <c r="CV10" s="59"/>
      <c r="CW10" s="59"/>
      <c r="CX10" s="59"/>
      <c r="CY10" s="59"/>
      <c r="CZ10" s="59"/>
      <c r="DA10" s="59"/>
      <c r="DB10" s="59"/>
      <c r="DC10" s="59"/>
      <c r="DD10" s="59"/>
      <c r="DE10" s="59"/>
      <c r="DF10" s="59"/>
      <c r="DG10" s="59"/>
      <c r="DH10" s="59"/>
      <c r="DI10" s="59"/>
      <c r="DJ10" s="59"/>
      <c r="DK10" s="59"/>
      <c r="DL10" s="59"/>
      <c r="DM10" s="59"/>
      <c r="DN10" s="59"/>
      <c r="DO10" s="59"/>
      <c r="DP10" s="59"/>
      <c r="DQ10" s="59"/>
      <c r="DR10" s="59"/>
      <c r="DS10" s="59"/>
      <c r="DT10" s="59"/>
      <c r="DU10" s="59"/>
      <c r="DV10" s="59"/>
      <c r="DW10" s="59"/>
      <c r="DX10" s="59"/>
      <c r="DY10" s="59"/>
      <c r="DZ10" s="59"/>
      <c r="EA10" s="59"/>
      <c r="EB10" s="59"/>
      <c r="EC10" s="59"/>
      <c r="ED10" s="59"/>
      <c r="EE10" s="59"/>
      <c r="EF10" s="59"/>
      <c r="EG10" s="59"/>
      <c r="EH10" s="59"/>
      <c r="EI10" s="59"/>
      <c r="EJ10" s="59"/>
      <c r="EK10" s="59"/>
      <c r="EL10" s="59"/>
      <c r="EM10" s="59"/>
      <c r="EN10" s="59"/>
      <c r="EO10" s="59"/>
      <c r="EP10" s="59"/>
      <c r="EQ10" s="59"/>
      <c r="ER10" s="59"/>
      <c r="ES10" s="59"/>
      <c r="ET10" s="59"/>
      <c r="EU10" s="59"/>
      <c r="EV10" s="59"/>
      <c r="EW10" s="59"/>
      <c r="EX10" s="59"/>
      <c r="EY10" s="59"/>
      <c r="EZ10" s="59"/>
      <c r="FA10" s="59"/>
      <c r="FB10" s="59"/>
      <c r="FC10" s="59"/>
      <c r="FD10" s="59"/>
      <c r="FE10" s="59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60" t="s">
        <v>69</v>
      </c>
      <c r="AC12" s="60"/>
      <c r="AD12" s="60"/>
      <c r="AE12" s="60"/>
      <c r="AF12" s="60"/>
      <c r="AG12" s="60"/>
      <c r="AH12" s="60"/>
      <c r="AI12" s="60"/>
      <c r="AJ12" s="60"/>
      <c r="AK12" s="60"/>
      <c r="AL12" s="60"/>
      <c r="AM12" s="60"/>
      <c r="AN12" s="60"/>
      <c r="AO12" s="60"/>
      <c r="AP12" s="60"/>
      <c r="AQ12" s="60"/>
      <c r="AR12" s="60"/>
      <c r="AS12" s="60"/>
      <c r="AT12" s="60"/>
      <c r="AU12" s="60"/>
      <c r="AV12" s="60"/>
      <c r="AW12" s="60"/>
      <c r="AX12" s="60"/>
      <c r="AY12" s="60"/>
      <c r="AZ12" s="60"/>
      <c r="BA12" s="60"/>
      <c r="BB12" s="60"/>
      <c r="BC12" s="60"/>
      <c r="BD12" s="60"/>
      <c r="BE12" s="60"/>
      <c r="BF12" s="60"/>
      <c r="BG12" s="60"/>
      <c r="BH12" s="60"/>
      <c r="BI12" s="60"/>
      <c r="BJ12" s="60"/>
      <c r="BK12" s="60"/>
      <c r="BL12" s="60"/>
      <c r="BM12" s="60"/>
      <c r="BN12" s="60"/>
      <c r="BO12" s="60"/>
      <c r="BP12" s="60"/>
      <c r="BQ12" s="60"/>
      <c r="BR12" s="60"/>
      <c r="BS12" s="60"/>
      <c r="BT12" s="60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60" t="s">
        <v>31</v>
      </c>
      <c r="Z14" s="60"/>
      <c r="AA14" s="60"/>
      <c r="AB14" s="60"/>
      <c r="AC14" s="60"/>
      <c r="AD14" s="60"/>
      <c r="AE14" s="60"/>
      <c r="AF14" s="60"/>
      <c r="AG14" s="60"/>
      <c r="AH14" s="60"/>
      <c r="AI14" s="60"/>
      <c r="AJ14" s="60"/>
      <c r="AK14" s="60"/>
      <c r="AL14" s="60"/>
      <c r="AM14" s="60"/>
      <c r="AN14" s="60"/>
      <c r="AO14" s="60"/>
      <c r="AP14" s="60"/>
      <c r="AQ14" s="60"/>
      <c r="AR14" s="60"/>
      <c r="AS14" s="60"/>
      <c r="AT14" s="60"/>
      <c r="AU14" s="60"/>
      <c r="AV14" s="60"/>
      <c r="AW14" s="60"/>
      <c r="AX14" s="60"/>
      <c r="AY14" s="60"/>
      <c r="AZ14" s="60"/>
      <c r="BA14" s="60"/>
      <c r="BB14" s="60"/>
      <c r="BC14" s="60"/>
      <c r="BD14" s="60"/>
      <c r="BE14" s="60"/>
      <c r="BF14" s="60"/>
      <c r="BG14" s="60"/>
      <c r="BH14" s="60"/>
      <c r="BI14" s="60"/>
      <c r="BJ14" s="60"/>
      <c r="BK14" s="60"/>
      <c r="BL14" s="60"/>
      <c r="BM14" s="60"/>
      <c r="BN14" s="60"/>
      <c r="BO14" s="60"/>
      <c r="BP14" s="60"/>
      <c r="BQ14" s="60"/>
      <c r="BR14" s="60"/>
      <c r="BS14" s="60"/>
      <c r="BT14" s="60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48" t="s">
        <v>68</v>
      </c>
      <c r="U16" s="48"/>
      <c r="V16" s="48"/>
      <c r="W16" s="48"/>
      <c r="X16" s="48"/>
      <c r="Y16" s="48"/>
      <c r="Z16" s="48"/>
      <c r="AA16" s="48"/>
      <c r="AB16" s="48"/>
      <c r="AC16" s="48"/>
      <c r="AD16" s="48"/>
      <c r="AE16" s="48"/>
      <c r="AF16" s="48"/>
      <c r="AG16" s="48"/>
      <c r="AH16" s="48"/>
      <c r="AI16" s="48"/>
      <c r="AJ16" s="48"/>
      <c r="AK16" s="48"/>
      <c r="AL16" s="48"/>
      <c r="AM16" s="48"/>
      <c r="AN16" s="48"/>
      <c r="AO16" s="48"/>
      <c r="AP16" s="48"/>
      <c r="AQ16" s="48"/>
      <c r="AR16" s="48"/>
      <c r="AS16" s="48"/>
      <c r="AT16" s="48"/>
      <c r="AU16" s="48"/>
      <c r="AV16" s="48"/>
      <c r="AW16" s="48"/>
      <c r="AX16" s="48"/>
      <c r="AY16" s="48"/>
      <c r="AZ16" s="48"/>
      <c r="BA16" s="48"/>
      <c r="BB16" s="48"/>
      <c r="BC16" s="48"/>
      <c r="BD16" s="48"/>
      <c r="BE16" s="48"/>
      <c r="BF16" s="48"/>
      <c r="BG16" s="48"/>
      <c r="BH16" s="48"/>
      <c r="BI16" s="48"/>
      <c r="BJ16" s="48"/>
      <c r="BK16" s="48"/>
      <c r="BL16" s="48"/>
      <c r="BM16" s="48"/>
      <c r="BN16" s="48"/>
      <c r="BO16" s="48"/>
      <c r="BP16" s="48"/>
      <c r="BQ16" s="48"/>
      <c r="BR16" s="48"/>
      <c r="BS16" s="48"/>
      <c r="BT16" s="48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49"/>
      <c r="B18" s="50"/>
      <c r="C18" s="50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1"/>
      <c r="R18" s="26"/>
      <c r="S18" s="27"/>
      <c r="T18" s="27"/>
      <c r="U18" s="27"/>
      <c r="V18" s="27"/>
      <c r="W18" s="27"/>
      <c r="X18" s="27"/>
      <c r="Y18" s="27"/>
      <c r="Z18" s="27"/>
      <c r="AA18" s="27"/>
      <c r="AB18" s="27"/>
      <c r="AC18" s="27"/>
      <c r="AD18" s="27"/>
      <c r="AE18" s="27"/>
      <c r="AF18" s="27"/>
      <c r="AG18" s="27"/>
      <c r="AH18" s="27"/>
      <c r="AI18" s="28"/>
      <c r="AJ18" s="26" t="s">
        <v>15</v>
      </c>
      <c r="AK18" s="27"/>
      <c r="AL18" s="27"/>
      <c r="AM18" s="27"/>
      <c r="AN18" s="27"/>
      <c r="AO18" s="27"/>
      <c r="AP18" s="27"/>
      <c r="AQ18" s="27"/>
      <c r="AR18" s="27"/>
      <c r="AS18" s="27"/>
      <c r="AT18" s="27"/>
      <c r="AU18" s="27"/>
      <c r="AV18" s="27"/>
      <c r="AW18" s="27"/>
      <c r="AX18" s="27"/>
      <c r="AY18" s="27"/>
      <c r="AZ18" s="27"/>
      <c r="BA18" s="28"/>
      <c r="BB18" s="35" t="s">
        <v>20</v>
      </c>
      <c r="BC18" s="36"/>
      <c r="BD18" s="36"/>
      <c r="BE18" s="36"/>
      <c r="BF18" s="36"/>
      <c r="BG18" s="36"/>
      <c r="BH18" s="36"/>
      <c r="BI18" s="36"/>
      <c r="BJ18" s="36"/>
      <c r="BK18" s="36"/>
      <c r="BL18" s="36"/>
      <c r="BM18" s="36"/>
      <c r="BN18" s="36"/>
      <c r="BO18" s="36"/>
      <c r="BP18" s="36"/>
      <c r="BQ18" s="36"/>
      <c r="BR18" s="36"/>
      <c r="BS18" s="36"/>
      <c r="BT18" s="36"/>
      <c r="BU18" s="36"/>
      <c r="BV18" s="36"/>
      <c r="BW18" s="36"/>
      <c r="BX18" s="36"/>
      <c r="BY18" s="36"/>
      <c r="BZ18" s="36"/>
      <c r="CA18" s="36"/>
      <c r="CB18" s="36"/>
      <c r="CC18" s="36"/>
      <c r="CD18" s="36"/>
      <c r="CE18" s="36"/>
      <c r="CF18" s="36"/>
      <c r="CG18" s="37"/>
      <c r="CH18" s="26" t="s">
        <v>21</v>
      </c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27"/>
      <c r="CW18" s="27"/>
      <c r="CX18" s="27"/>
      <c r="CY18" s="27"/>
      <c r="CZ18" s="27"/>
      <c r="DA18" s="27"/>
      <c r="DB18" s="28"/>
      <c r="DC18" s="26" t="s">
        <v>22</v>
      </c>
      <c r="DD18" s="27"/>
      <c r="DE18" s="27"/>
      <c r="DF18" s="27"/>
      <c r="DG18" s="27"/>
      <c r="DH18" s="27"/>
      <c r="DI18" s="27"/>
      <c r="DJ18" s="27"/>
      <c r="DK18" s="27"/>
      <c r="DL18" s="27"/>
      <c r="DM18" s="27"/>
      <c r="DN18" s="27"/>
      <c r="DO18" s="27"/>
      <c r="DP18" s="27"/>
      <c r="DQ18" s="27"/>
      <c r="DR18" s="27"/>
      <c r="DS18" s="27"/>
      <c r="DT18" s="28"/>
      <c r="DU18" s="35" t="s">
        <v>23</v>
      </c>
      <c r="DV18" s="36"/>
      <c r="DW18" s="36"/>
      <c r="DX18" s="36"/>
      <c r="DY18" s="36"/>
      <c r="DZ18" s="36"/>
      <c r="EA18" s="36"/>
      <c r="EB18" s="36"/>
      <c r="EC18" s="36"/>
      <c r="ED18" s="36"/>
      <c r="EE18" s="36"/>
      <c r="EF18" s="36"/>
      <c r="EG18" s="36"/>
      <c r="EH18" s="36"/>
      <c r="EI18" s="36"/>
      <c r="EJ18" s="36"/>
      <c r="EK18" s="36"/>
      <c r="EL18" s="36"/>
      <c r="EM18" s="36"/>
      <c r="EN18" s="37"/>
      <c r="EO18" s="26" t="s">
        <v>24</v>
      </c>
      <c r="EP18" s="27"/>
      <c r="EQ18" s="27"/>
      <c r="ER18" s="27"/>
      <c r="ES18" s="27"/>
      <c r="ET18" s="27"/>
      <c r="EU18" s="27"/>
      <c r="EV18" s="27"/>
      <c r="EW18" s="27"/>
      <c r="EX18" s="27"/>
      <c r="EY18" s="27"/>
      <c r="EZ18" s="27"/>
      <c r="FA18" s="27"/>
      <c r="FB18" s="27"/>
      <c r="FC18" s="27"/>
      <c r="FD18" s="27"/>
      <c r="FE18" s="28"/>
    </row>
    <row r="19" spans="1:161" s="9" customFormat="1" ht="15" customHeight="1" x14ac:dyDescent="0.2">
      <c r="A19" s="52"/>
      <c r="B19" s="53"/>
      <c r="C19" s="53"/>
      <c r="D19" s="53"/>
      <c r="E19" s="53"/>
      <c r="F19" s="53"/>
      <c r="G19" s="53"/>
      <c r="H19" s="53"/>
      <c r="I19" s="53"/>
      <c r="J19" s="53"/>
      <c r="K19" s="53"/>
      <c r="L19" s="53"/>
      <c r="M19" s="53"/>
      <c r="N19" s="53"/>
      <c r="O19" s="53"/>
      <c r="P19" s="53"/>
      <c r="Q19" s="54"/>
      <c r="R19" s="29"/>
      <c r="S19" s="30"/>
      <c r="T19" s="30"/>
      <c r="U19" s="30"/>
      <c r="V19" s="30"/>
      <c r="W19" s="30"/>
      <c r="X19" s="30"/>
      <c r="Y19" s="30"/>
      <c r="Z19" s="30"/>
      <c r="AA19" s="30"/>
      <c r="AB19" s="30"/>
      <c r="AC19" s="30"/>
      <c r="AD19" s="30"/>
      <c r="AE19" s="30"/>
      <c r="AF19" s="30"/>
      <c r="AG19" s="30"/>
      <c r="AH19" s="30"/>
      <c r="AI19" s="31"/>
      <c r="AJ19" s="29"/>
      <c r="AK19" s="30"/>
      <c r="AL19" s="30"/>
      <c r="AM19" s="30"/>
      <c r="AN19" s="30"/>
      <c r="AO19" s="30"/>
      <c r="AP19" s="30"/>
      <c r="AQ19" s="30"/>
      <c r="AR19" s="30"/>
      <c r="AS19" s="30"/>
      <c r="AT19" s="30"/>
      <c r="AU19" s="30"/>
      <c r="AV19" s="30"/>
      <c r="AW19" s="30"/>
      <c r="AX19" s="30"/>
      <c r="AY19" s="30"/>
      <c r="AZ19" s="30"/>
      <c r="BA19" s="31"/>
      <c r="BB19" s="38" t="s">
        <v>16</v>
      </c>
      <c r="BC19" s="39"/>
      <c r="BD19" s="39"/>
      <c r="BE19" s="39"/>
      <c r="BF19" s="39"/>
      <c r="BG19" s="39"/>
      <c r="BH19" s="39"/>
      <c r="BI19" s="39"/>
      <c r="BJ19" s="39"/>
      <c r="BK19" s="39"/>
      <c r="BL19" s="39"/>
      <c r="BM19" s="39"/>
      <c r="BN19" s="39"/>
      <c r="BO19" s="39"/>
      <c r="BP19" s="39"/>
      <c r="BQ19" s="40"/>
      <c r="BR19" s="38" t="s">
        <v>17</v>
      </c>
      <c r="BS19" s="39"/>
      <c r="BT19" s="39"/>
      <c r="BU19" s="39"/>
      <c r="BV19" s="39"/>
      <c r="BW19" s="39"/>
      <c r="BX19" s="39"/>
      <c r="BY19" s="39"/>
      <c r="BZ19" s="39"/>
      <c r="CA19" s="39"/>
      <c r="CB19" s="39"/>
      <c r="CC19" s="39"/>
      <c r="CD19" s="39"/>
      <c r="CE19" s="39"/>
      <c r="CF19" s="39"/>
      <c r="CG19" s="40"/>
      <c r="CH19" s="29"/>
      <c r="CI19" s="30"/>
      <c r="CJ19" s="30"/>
      <c r="CK19" s="30"/>
      <c r="CL19" s="30"/>
      <c r="CM19" s="30"/>
      <c r="CN19" s="30"/>
      <c r="CO19" s="30"/>
      <c r="CP19" s="30"/>
      <c r="CQ19" s="30"/>
      <c r="CR19" s="30"/>
      <c r="CS19" s="30"/>
      <c r="CT19" s="30"/>
      <c r="CU19" s="30"/>
      <c r="CV19" s="30"/>
      <c r="CW19" s="30"/>
      <c r="CX19" s="30"/>
      <c r="CY19" s="30"/>
      <c r="CZ19" s="30"/>
      <c r="DA19" s="30"/>
      <c r="DB19" s="31"/>
      <c r="DC19" s="29"/>
      <c r="DD19" s="30"/>
      <c r="DE19" s="30"/>
      <c r="DF19" s="30"/>
      <c r="DG19" s="30"/>
      <c r="DH19" s="30"/>
      <c r="DI19" s="30"/>
      <c r="DJ19" s="30"/>
      <c r="DK19" s="30"/>
      <c r="DL19" s="30"/>
      <c r="DM19" s="30"/>
      <c r="DN19" s="30"/>
      <c r="DO19" s="30"/>
      <c r="DP19" s="30"/>
      <c r="DQ19" s="30"/>
      <c r="DR19" s="30"/>
      <c r="DS19" s="30"/>
      <c r="DT19" s="31"/>
      <c r="DU19" s="41" t="s">
        <v>18</v>
      </c>
      <c r="DV19" s="42"/>
      <c r="DW19" s="42"/>
      <c r="DX19" s="42"/>
      <c r="DY19" s="42"/>
      <c r="DZ19" s="42"/>
      <c r="EA19" s="42"/>
      <c r="EB19" s="42"/>
      <c r="EC19" s="42"/>
      <c r="ED19" s="43"/>
      <c r="EE19" s="41" t="s">
        <v>19</v>
      </c>
      <c r="EF19" s="42"/>
      <c r="EG19" s="42"/>
      <c r="EH19" s="42"/>
      <c r="EI19" s="42"/>
      <c r="EJ19" s="42"/>
      <c r="EK19" s="42"/>
      <c r="EL19" s="42"/>
      <c r="EM19" s="42"/>
      <c r="EN19" s="43"/>
      <c r="EO19" s="29"/>
      <c r="EP19" s="30"/>
      <c r="EQ19" s="30"/>
      <c r="ER19" s="30"/>
      <c r="ES19" s="30"/>
      <c r="ET19" s="30"/>
      <c r="EU19" s="30"/>
      <c r="EV19" s="30"/>
      <c r="EW19" s="30"/>
      <c r="EX19" s="30"/>
      <c r="EY19" s="30"/>
      <c r="EZ19" s="30"/>
      <c r="FA19" s="30"/>
      <c r="FB19" s="30"/>
      <c r="FC19" s="30"/>
      <c r="FD19" s="30"/>
      <c r="FE19" s="31"/>
    </row>
    <row r="20" spans="1:161" s="9" customFormat="1" ht="15" customHeight="1" x14ac:dyDescent="0.2">
      <c r="A20" s="55"/>
      <c r="B20" s="56"/>
      <c r="C20" s="56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7"/>
      <c r="R20" s="32"/>
      <c r="S20" s="33"/>
      <c r="T20" s="33"/>
      <c r="U20" s="33"/>
      <c r="V20" s="33"/>
      <c r="W20" s="33"/>
      <c r="X20" s="33"/>
      <c r="Y20" s="33"/>
      <c r="Z20" s="33"/>
      <c r="AA20" s="33"/>
      <c r="AB20" s="33"/>
      <c r="AC20" s="33"/>
      <c r="AD20" s="33"/>
      <c r="AE20" s="33"/>
      <c r="AF20" s="33"/>
      <c r="AG20" s="33"/>
      <c r="AH20" s="33"/>
      <c r="AI20" s="34"/>
      <c r="AJ20" s="32"/>
      <c r="AK20" s="33"/>
      <c r="AL20" s="33"/>
      <c r="AM20" s="33"/>
      <c r="AN20" s="33"/>
      <c r="AO20" s="33"/>
      <c r="AP20" s="33"/>
      <c r="AQ20" s="33"/>
      <c r="AR20" s="33"/>
      <c r="AS20" s="33"/>
      <c r="AT20" s="33"/>
      <c r="AU20" s="33"/>
      <c r="AV20" s="33"/>
      <c r="AW20" s="33"/>
      <c r="AX20" s="33"/>
      <c r="AY20" s="33"/>
      <c r="AZ20" s="33"/>
      <c r="BA20" s="34"/>
      <c r="BB20" s="47" t="s">
        <v>18</v>
      </c>
      <c r="BC20" s="47"/>
      <c r="BD20" s="47"/>
      <c r="BE20" s="47"/>
      <c r="BF20" s="47"/>
      <c r="BG20" s="47"/>
      <c r="BH20" s="47"/>
      <c r="BI20" s="47"/>
      <c r="BJ20" s="47" t="s">
        <v>19</v>
      </c>
      <c r="BK20" s="47"/>
      <c r="BL20" s="47"/>
      <c r="BM20" s="47"/>
      <c r="BN20" s="47"/>
      <c r="BO20" s="47"/>
      <c r="BP20" s="47"/>
      <c r="BQ20" s="47"/>
      <c r="BR20" s="47" t="s">
        <v>18</v>
      </c>
      <c r="BS20" s="47"/>
      <c r="BT20" s="47"/>
      <c r="BU20" s="47"/>
      <c r="BV20" s="47"/>
      <c r="BW20" s="47"/>
      <c r="BX20" s="47"/>
      <c r="BY20" s="47"/>
      <c r="BZ20" s="47" t="s">
        <v>19</v>
      </c>
      <c r="CA20" s="47"/>
      <c r="CB20" s="47"/>
      <c r="CC20" s="47"/>
      <c r="CD20" s="47"/>
      <c r="CE20" s="47"/>
      <c r="CF20" s="47"/>
      <c r="CG20" s="47"/>
      <c r="CH20" s="32"/>
      <c r="CI20" s="33"/>
      <c r="CJ20" s="33"/>
      <c r="CK20" s="33"/>
      <c r="CL20" s="33"/>
      <c r="CM20" s="33"/>
      <c r="CN20" s="33"/>
      <c r="CO20" s="33"/>
      <c r="CP20" s="33"/>
      <c r="CQ20" s="33"/>
      <c r="CR20" s="33"/>
      <c r="CS20" s="33"/>
      <c r="CT20" s="33"/>
      <c r="CU20" s="33"/>
      <c r="CV20" s="33"/>
      <c r="CW20" s="33"/>
      <c r="CX20" s="33"/>
      <c r="CY20" s="33"/>
      <c r="CZ20" s="33"/>
      <c r="DA20" s="33"/>
      <c r="DB20" s="34"/>
      <c r="DC20" s="32"/>
      <c r="DD20" s="33"/>
      <c r="DE20" s="33"/>
      <c r="DF20" s="33"/>
      <c r="DG20" s="33"/>
      <c r="DH20" s="33"/>
      <c r="DI20" s="33"/>
      <c r="DJ20" s="33"/>
      <c r="DK20" s="33"/>
      <c r="DL20" s="33"/>
      <c r="DM20" s="33"/>
      <c r="DN20" s="33"/>
      <c r="DO20" s="33"/>
      <c r="DP20" s="33"/>
      <c r="DQ20" s="33"/>
      <c r="DR20" s="33"/>
      <c r="DS20" s="33"/>
      <c r="DT20" s="34"/>
      <c r="DU20" s="44"/>
      <c r="DV20" s="45"/>
      <c r="DW20" s="45"/>
      <c r="DX20" s="45"/>
      <c r="DY20" s="45"/>
      <c r="DZ20" s="45"/>
      <c r="EA20" s="45"/>
      <c r="EB20" s="45"/>
      <c r="EC20" s="45"/>
      <c r="ED20" s="46"/>
      <c r="EE20" s="44"/>
      <c r="EF20" s="45"/>
      <c r="EG20" s="45"/>
      <c r="EH20" s="45"/>
      <c r="EI20" s="45"/>
      <c r="EJ20" s="45"/>
      <c r="EK20" s="45"/>
      <c r="EL20" s="45"/>
      <c r="EM20" s="45"/>
      <c r="EN20" s="46"/>
      <c r="EO20" s="32"/>
      <c r="EP20" s="33"/>
      <c r="EQ20" s="33"/>
      <c r="ER20" s="33"/>
      <c r="ES20" s="33"/>
      <c r="ET20" s="33"/>
      <c r="EU20" s="33"/>
      <c r="EV20" s="33"/>
      <c r="EW20" s="33"/>
      <c r="EX20" s="33"/>
      <c r="EY20" s="33"/>
      <c r="EZ20" s="33"/>
      <c r="FA20" s="33"/>
      <c r="FB20" s="33"/>
      <c r="FC20" s="33"/>
      <c r="FD20" s="33"/>
      <c r="FE20" s="34"/>
    </row>
    <row r="21" spans="1:161" s="9" customFormat="1" ht="14.25" customHeight="1" x14ac:dyDescent="0.2">
      <c r="A21" s="23">
        <v>1</v>
      </c>
      <c r="B21" s="24"/>
      <c r="C21" s="24"/>
      <c r="D21" s="24"/>
      <c r="E21" s="24"/>
      <c r="F21" s="24"/>
      <c r="G21" s="24"/>
      <c r="H21" s="24"/>
      <c r="I21" s="24"/>
      <c r="J21" s="24"/>
      <c r="K21" s="24"/>
      <c r="L21" s="24"/>
      <c r="M21" s="24"/>
      <c r="N21" s="24"/>
      <c r="O21" s="24"/>
      <c r="P21" s="24"/>
      <c r="Q21" s="25"/>
      <c r="R21" s="23">
        <v>2</v>
      </c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5"/>
      <c r="AJ21" s="16">
        <v>3</v>
      </c>
      <c r="AK21" s="16"/>
      <c r="AL21" s="16"/>
      <c r="AM21" s="16"/>
      <c r="AN21" s="16"/>
      <c r="AO21" s="16"/>
      <c r="AP21" s="16"/>
      <c r="AQ21" s="16"/>
      <c r="AR21" s="16"/>
      <c r="AS21" s="16"/>
      <c r="AT21" s="16"/>
      <c r="AU21" s="16"/>
      <c r="AV21" s="16"/>
      <c r="AW21" s="16"/>
      <c r="AX21" s="16"/>
      <c r="AY21" s="16"/>
      <c r="AZ21" s="16"/>
      <c r="BA21" s="16"/>
      <c r="BB21" s="16">
        <v>4</v>
      </c>
      <c r="BC21" s="16"/>
      <c r="BD21" s="16"/>
      <c r="BE21" s="16"/>
      <c r="BF21" s="16"/>
      <c r="BG21" s="16"/>
      <c r="BH21" s="16"/>
      <c r="BI21" s="16"/>
      <c r="BJ21" s="16">
        <v>5</v>
      </c>
      <c r="BK21" s="16"/>
      <c r="BL21" s="16"/>
      <c r="BM21" s="16"/>
      <c r="BN21" s="16"/>
      <c r="BO21" s="16"/>
      <c r="BP21" s="16"/>
      <c r="BQ21" s="16"/>
      <c r="BR21" s="16">
        <v>6</v>
      </c>
      <c r="BS21" s="16"/>
      <c r="BT21" s="16"/>
      <c r="BU21" s="16"/>
      <c r="BV21" s="16"/>
      <c r="BW21" s="16"/>
      <c r="BX21" s="16"/>
      <c r="BY21" s="16"/>
      <c r="BZ21" s="16">
        <v>7</v>
      </c>
      <c r="CA21" s="16"/>
      <c r="CB21" s="16"/>
      <c r="CC21" s="16"/>
      <c r="CD21" s="16"/>
      <c r="CE21" s="16"/>
      <c r="CF21" s="16"/>
      <c r="CG21" s="16"/>
      <c r="CH21" s="16">
        <v>8</v>
      </c>
      <c r="CI21" s="16"/>
      <c r="CJ21" s="16"/>
      <c r="CK21" s="16"/>
      <c r="CL21" s="16"/>
      <c r="CM21" s="16"/>
      <c r="CN21" s="16"/>
      <c r="CO21" s="16"/>
      <c r="CP21" s="16"/>
      <c r="CQ21" s="16"/>
      <c r="CR21" s="16"/>
      <c r="CS21" s="16"/>
      <c r="CT21" s="16"/>
      <c r="CU21" s="16"/>
      <c r="CV21" s="16"/>
      <c r="CW21" s="16"/>
      <c r="CX21" s="16"/>
      <c r="CY21" s="16"/>
      <c r="CZ21" s="16"/>
      <c r="DA21" s="16"/>
      <c r="DB21" s="16"/>
      <c r="DC21" s="16">
        <v>9</v>
      </c>
      <c r="DD21" s="16"/>
      <c r="DE21" s="16"/>
      <c r="DF21" s="16"/>
      <c r="DG21" s="16"/>
      <c r="DH21" s="16"/>
      <c r="DI21" s="16"/>
      <c r="DJ21" s="16"/>
      <c r="DK21" s="16"/>
      <c r="DL21" s="16"/>
      <c r="DM21" s="16"/>
      <c r="DN21" s="16"/>
      <c r="DO21" s="16"/>
      <c r="DP21" s="16"/>
      <c r="DQ21" s="16"/>
      <c r="DR21" s="16"/>
      <c r="DS21" s="16"/>
      <c r="DT21" s="16"/>
      <c r="DU21" s="16">
        <v>10</v>
      </c>
      <c r="DV21" s="16"/>
      <c r="DW21" s="16"/>
      <c r="DX21" s="16"/>
      <c r="DY21" s="16"/>
      <c r="DZ21" s="16"/>
      <c r="EA21" s="16"/>
      <c r="EB21" s="16"/>
      <c r="EC21" s="16"/>
      <c r="ED21" s="16"/>
      <c r="EE21" s="16">
        <v>11</v>
      </c>
      <c r="EF21" s="16"/>
      <c r="EG21" s="16"/>
      <c r="EH21" s="16"/>
      <c r="EI21" s="16"/>
      <c r="EJ21" s="16"/>
      <c r="EK21" s="16"/>
      <c r="EL21" s="16"/>
      <c r="EM21" s="16"/>
      <c r="EN21" s="16"/>
      <c r="EO21" s="16">
        <v>12</v>
      </c>
      <c r="EP21" s="16"/>
      <c r="EQ21" s="16"/>
      <c r="ER21" s="16"/>
      <c r="ES21" s="16"/>
      <c r="ET21" s="16"/>
      <c r="EU21" s="16"/>
      <c r="EV21" s="16"/>
      <c r="EW21" s="16"/>
      <c r="EX21" s="16"/>
      <c r="EY21" s="16"/>
      <c r="EZ21" s="16"/>
      <c r="FA21" s="16"/>
      <c r="FB21" s="16"/>
      <c r="FC21" s="16"/>
      <c r="FD21" s="16"/>
      <c r="FE21" s="16"/>
    </row>
    <row r="22" spans="1:161" s="9" customFormat="1" ht="13.5" customHeight="1" x14ac:dyDescent="0.2">
      <c r="A22" s="10"/>
      <c r="B22" s="17" t="s">
        <v>11</v>
      </c>
      <c r="C22" s="17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  <c r="O22" s="17"/>
      <c r="P22" s="17"/>
      <c r="Q22" s="18"/>
      <c r="R22" s="10"/>
      <c r="S22" s="19" t="s">
        <v>12</v>
      </c>
      <c r="T22" s="19"/>
      <c r="U22" s="19"/>
      <c r="V22" s="19"/>
      <c r="W22" s="19"/>
      <c r="X22" s="19"/>
      <c r="Y22" s="19"/>
      <c r="Z22" s="19"/>
      <c r="AA22" s="19"/>
      <c r="AB22" s="19"/>
      <c r="AC22" s="19"/>
      <c r="AD22" s="19"/>
      <c r="AE22" s="19"/>
      <c r="AF22" s="19"/>
      <c r="AG22" s="19"/>
      <c r="AH22" s="19"/>
      <c r="AI22" s="20"/>
      <c r="AJ22" s="61">
        <v>2.5</v>
      </c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16"/>
      <c r="BC22" s="16"/>
      <c r="BD22" s="16"/>
      <c r="BE22" s="16"/>
      <c r="BF22" s="16"/>
      <c r="BG22" s="16"/>
      <c r="BH22" s="16"/>
      <c r="BI22" s="16"/>
      <c r="BJ22" s="16"/>
      <c r="BK22" s="16"/>
      <c r="BL22" s="16"/>
      <c r="BM22" s="16"/>
      <c r="BN22" s="16"/>
      <c r="BO22" s="16"/>
      <c r="BP22" s="16"/>
      <c r="BQ22" s="16"/>
      <c r="BR22" s="61">
        <v>16</v>
      </c>
      <c r="BS22" s="61"/>
      <c r="BT22" s="61"/>
      <c r="BU22" s="61"/>
      <c r="BV22" s="61"/>
      <c r="BW22" s="61"/>
      <c r="BX22" s="61"/>
      <c r="BY22" s="61"/>
      <c r="BZ22" s="61">
        <v>16</v>
      </c>
      <c r="CA22" s="61"/>
      <c r="CB22" s="61"/>
      <c r="CC22" s="61"/>
      <c r="CD22" s="61"/>
      <c r="CE22" s="61"/>
      <c r="CF22" s="61"/>
      <c r="CG22" s="61"/>
      <c r="CH22" s="61">
        <v>2.5</v>
      </c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>
        <v>16</v>
      </c>
      <c r="DD22" s="61"/>
      <c r="DE22" s="61"/>
      <c r="DF22" s="61"/>
      <c r="DG22" s="61"/>
      <c r="DH22" s="61"/>
      <c r="DI22" s="61"/>
      <c r="DJ22" s="61"/>
      <c r="DK22" s="61"/>
      <c r="DL22" s="61"/>
      <c r="DM22" s="61"/>
      <c r="DN22" s="61"/>
      <c r="DO22" s="61"/>
      <c r="DP22" s="61"/>
      <c r="DQ22" s="61"/>
      <c r="DR22" s="61"/>
      <c r="DS22" s="61"/>
      <c r="DT22" s="61"/>
      <c r="DU22" s="16">
        <v>3</v>
      </c>
      <c r="DV22" s="16"/>
      <c r="DW22" s="16"/>
      <c r="DX22" s="16"/>
      <c r="DY22" s="16"/>
      <c r="DZ22" s="16"/>
      <c r="EA22" s="16"/>
      <c r="EB22" s="16"/>
      <c r="EC22" s="16"/>
      <c r="ED22" s="16"/>
      <c r="EE22" s="61">
        <f>1176/744</f>
        <v>1.5806451612903225</v>
      </c>
      <c r="EF22" s="61"/>
      <c r="EG22" s="61"/>
      <c r="EH22" s="61"/>
      <c r="EI22" s="61"/>
      <c r="EJ22" s="61"/>
      <c r="EK22" s="61"/>
      <c r="EL22" s="61"/>
      <c r="EM22" s="61"/>
      <c r="EN22" s="61"/>
      <c r="EO22" s="61">
        <f>AJ22+EE22</f>
        <v>4.0806451612903221</v>
      </c>
      <c r="EP22" s="16"/>
      <c r="EQ22" s="16"/>
      <c r="ER22" s="16"/>
      <c r="ES22" s="16"/>
      <c r="ET22" s="16"/>
      <c r="EU22" s="16"/>
      <c r="EV22" s="16"/>
      <c r="EW22" s="16"/>
      <c r="EX22" s="16"/>
      <c r="EY22" s="16"/>
      <c r="EZ22" s="16"/>
      <c r="FA22" s="16"/>
      <c r="FB22" s="16"/>
      <c r="FC22" s="16"/>
      <c r="FD22" s="16"/>
      <c r="FE22" s="16"/>
    </row>
    <row r="23" spans="1:161" s="9" customFormat="1" ht="39.75" customHeight="1" x14ac:dyDescent="0.2">
      <c r="A23" s="10"/>
      <c r="B23" s="17" t="s">
        <v>33</v>
      </c>
      <c r="C23" s="17"/>
      <c r="D23" s="17"/>
      <c r="E23" s="17"/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8"/>
      <c r="R23" s="10"/>
      <c r="S23" s="19" t="s">
        <v>13</v>
      </c>
      <c r="T23" s="19"/>
      <c r="U23" s="19"/>
      <c r="V23" s="19"/>
      <c r="W23" s="19"/>
      <c r="X23" s="19"/>
      <c r="Y23" s="19"/>
      <c r="Z23" s="19"/>
      <c r="AA23" s="19"/>
      <c r="AB23" s="19"/>
      <c r="AC23" s="19"/>
      <c r="AD23" s="19"/>
      <c r="AE23" s="19"/>
      <c r="AF23" s="19"/>
      <c r="AG23" s="19"/>
      <c r="AH23" s="19"/>
      <c r="AI23" s="20"/>
      <c r="AJ23" s="61">
        <f>1146/744</f>
        <v>1.5403225806451613</v>
      </c>
      <c r="AK23" s="61"/>
      <c r="AL23" s="61"/>
      <c r="AM23" s="61"/>
      <c r="AN23" s="61"/>
      <c r="AO23" s="61"/>
      <c r="AP23" s="61"/>
      <c r="AQ23" s="61"/>
      <c r="AR23" s="61"/>
      <c r="AS23" s="61"/>
      <c r="AT23" s="61"/>
      <c r="AU23" s="61"/>
      <c r="AV23" s="61"/>
      <c r="AW23" s="61"/>
      <c r="AX23" s="61"/>
      <c r="AY23" s="61"/>
      <c r="AZ23" s="61"/>
      <c r="BA23" s="61"/>
      <c r="BB23" s="16"/>
      <c r="BC23" s="16"/>
      <c r="BD23" s="16"/>
      <c r="BE23" s="16"/>
      <c r="BF23" s="16"/>
      <c r="BG23" s="16"/>
      <c r="BH23" s="16"/>
      <c r="BI23" s="16"/>
      <c r="BJ23" s="16"/>
      <c r="BK23" s="16"/>
      <c r="BL23" s="16"/>
      <c r="BM23" s="16"/>
      <c r="BN23" s="16"/>
      <c r="BO23" s="16"/>
      <c r="BP23" s="16"/>
      <c r="BQ23" s="16"/>
      <c r="BR23" s="16"/>
      <c r="BS23" s="16"/>
      <c r="BT23" s="16"/>
      <c r="BU23" s="16"/>
      <c r="BV23" s="16"/>
      <c r="BW23" s="16"/>
      <c r="BX23" s="16"/>
      <c r="BY23" s="16"/>
      <c r="BZ23" s="16"/>
      <c r="CA23" s="16"/>
      <c r="CB23" s="16"/>
      <c r="CC23" s="16"/>
      <c r="CD23" s="16"/>
      <c r="CE23" s="16"/>
      <c r="CF23" s="16"/>
      <c r="CG23" s="16"/>
      <c r="CH23" s="16"/>
      <c r="CI23" s="16"/>
      <c r="CJ23" s="16"/>
      <c r="CK23" s="16"/>
      <c r="CL23" s="16"/>
      <c r="CM23" s="16"/>
      <c r="CN23" s="16"/>
      <c r="CO23" s="16"/>
      <c r="CP23" s="16"/>
      <c r="CQ23" s="16"/>
      <c r="CR23" s="16"/>
      <c r="CS23" s="16"/>
      <c r="CT23" s="16"/>
      <c r="CU23" s="16"/>
      <c r="CV23" s="16"/>
      <c r="CW23" s="16"/>
      <c r="CX23" s="16"/>
      <c r="CY23" s="16"/>
      <c r="CZ23" s="16"/>
      <c r="DA23" s="16"/>
      <c r="DB23" s="16"/>
      <c r="DC23" s="16"/>
      <c r="DD23" s="16"/>
      <c r="DE23" s="16"/>
      <c r="DF23" s="16"/>
      <c r="DG23" s="16"/>
      <c r="DH23" s="16"/>
      <c r="DI23" s="16"/>
      <c r="DJ23" s="16"/>
      <c r="DK23" s="16"/>
      <c r="DL23" s="16"/>
      <c r="DM23" s="16"/>
      <c r="DN23" s="16"/>
      <c r="DO23" s="16"/>
      <c r="DP23" s="16"/>
      <c r="DQ23" s="16"/>
      <c r="DR23" s="16"/>
      <c r="DS23" s="16"/>
      <c r="DT23" s="16"/>
      <c r="DU23" s="61">
        <v>2.2000000000000002</v>
      </c>
      <c r="DV23" s="61"/>
      <c r="DW23" s="61"/>
      <c r="DX23" s="61"/>
      <c r="DY23" s="61"/>
      <c r="DZ23" s="61"/>
      <c r="EA23" s="61"/>
      <c r="EB23" s="61"/>
      <c r="EC23" s="61"/>
      <c r="ED23" s="61"/>
      <c r="EE23" s="61">
        <f>1613/744</f>
        <v>2.168010752688172</v>
      </c>
      <c r="EF23" s="61"/>
      <c r="EG23" s="61"/>
      <c r="EH23" s="61"/>
      <c r="EI23" s="61"/>
      <c r="EJ23" s="61"/>
      <c r="EK23" s="61"/>
      <c r="EL23" s="61"/>
      <c r="EM23" s="61"/>
      <c r="EN23" s="61"/>
      <c r="EO23" s="61">
        <f>AJ23+EE23</f>
        <v>3.708333333333333</v>
      </c>
      <c r="EP23" s="61"/>
      <c r="EQ23" s="61"/>
      <c r="ER23" s="61"/>
      <c r="ES23" s="61"/>
      <c r="ET23" s="61"/>
      <c r="EU23" s="61"/>
      <c r="EV23" s="61"/>
      <c r="EW23" s="61"/>
      <c r="EX23" s="61"/>
      <c r="EY23" s="61"/>
      <c r="EZ23" s="61"/>
      <c r="FA23" s="61"/>
      <c r="FB23" s="61"/>
      <c r="FC23" s="61"/>
      <c r="FD23" s="61"/>
      <c r="FE23" s="61"/>
    </row>
    <row r="24" spans="1:161" s="9" customFormat="1" ht="39.75" customHeight="1" x14ac:dyDescent="0.2">
      <c r="A24" s="10"/>
      <c r="B24" s="17"/>
      <c r="C24" s="17"/>
      <c r="D24" s="17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8"/>
      <c r="R24" s="10"/>
      <c r="S24" s="19" t="s">
        <v>14</v>
      </c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  <c r="AE24" s="19"/>
      <c r="AF24" s="19"/>
      <c r="AG24" s="19"/>
      <c r="AH24" s="19"/>
      <c r="AI24" s="20"/>
      <c r="AJ24" s="16"/>
      <c r="AK24" s="16"/>
      <c r="AL24" s="16"/>
      <c r="AM24" s="16"/>
      <c r="AN24" s="16"/>
      <c r="AO24" s="16"/>
      <c r="AP24" s="16"/>
      <c r="AQ24" s="16"/>
      <c r="AR24" s="16"/>
      <c r="AS24" s="16"/>
      <c r="AT24" s="16"/>
      <c r="AU24" s="16"/>
      <c r="AV24" s="16"/>
      <c r="AW24" s="16"/>
      <c r="AX24" s="16"/>
      <c r="AY24" s="16"/>
      <c r="AZ24" s="16"/>
      <c r="BA24" s="16"/>
      <c r="BB24" s="16"/>
      <c r="BC24" s="16"/>
      <c r="BD24" s="16"/>
      <c r="BE24" s="16"/>
      <c r="BF24" s="16"/>
      <c r="BG24" s="16"/>
      <c r="BH24" s="16"/>
      <c r="BI24" s="16"/>
      <c r="BJ24" s="16"/>
      <c r="BK24" s="16"/>
      <c r="BL24" s="16"/>
      <c r="BM24" s="16"/>
      <c r="BN24" s="16"/>
      <c r="BO24" s="16"/>
      <c r="BP24" s="16"/>
      <c r="BQ24" s="16"/>
      <c r="BR24" s="16"/>
      <c r="BS24" s="16"/>
      <c r="BT24" s="16"/>
      <c r="BU24" s="16"/>
      <c r="BV24" s="16"/>
      <c r="BW24" s="16"/>
      <c r="BX24" s="16"/>
      <c r="BY24" s="16"/>
      <c r="BZ24" s="16"/>
      <c r="CA24" s="16"/>
      <c r="CB24" s="16"/>
      <c r="CC24" s="16"/>
      <c r="CD24" s="16"/>
      <c r="CE24" s="16"/>
      <c r="CF24" s="16"/>
      <c r="CG24" s="16"/>
      <c r="CH24" s="16"/>
      <c r="CI24" s="16"/>
      <c r="CJ24" s="16"/>
      <c r="CK24" s="16"/>
      <c r="CL24" s="16"/>
      <c r="CM24" s="16"/>
      <c r="CN24" s="16"/>
      <c r="CO24" s="16"/>
      <c r="CP24" s="16"/>
      <c r="CQ24" s="16"/>
      <c r="CR24" s="16"/>
      <c r="CS24" s="16"/>
      <c r="CT24" s="16"/>
      <c r="CU24" s="16"/>
      <c r="CV24" s="16"/>
      <c r="CW24" s="16"/>
      <c r="CX24" s="16"/>
      <c r="CY24" s="16"/>
      <c r="CZ24" s="16"/>
      <c r="DA24" s="16"/>
      <c r="DB24" s="16"/>
      <c r="DC24" s="16"/>
      <c r="DD24" s="16"/>
      <c r="DE24" s="16"/>
      <c r="DF24" s="16"/>
      <c r="DG24" s="16"/>
      <c r="DH24" s="16"/>
      <c r="DI24" s="16"/>
      <c r="DJ24" s="16"/>
      <c r="DK24" s="16"/>
      <c r="DL24" s="16"/>
      <c r="DM24" s="16"/>
      <c r="DN24" s="16"/>
      <c r="DO24" s="16"/>
      <c r="DP24" s="16"/>
      <c r="DQ24" s="16"/>
      <c r="DR24" s="16"/>
      <c r="DS24" s="16"/>
      <c r="DT24" s="16"/>
      <c r="DU24" s="16"/>
      <c r="DV24" s="16"/>
      <c r="DW24" s="16"/>
      <c r="DX24" s="16"/>
      <c r="DY24" s="16"/>
      <c r="DZ24" s="16"/>
      <c r="EA24" s="16"/>
      <c r="EB24" s="16"/>
      <c r="EC24" s="16"/>
      <c r="ED24" s="16"/>
      <c r="EE24" s="16"/>
      <c r="EF24" s="16"/>
      <c r="EG24" s="16"/>
      <c r="EH24" s="16"/>
      <c r="EI24" s="16"/>
      <c r="EJ24" s="16"/>
      <c r="EK24" s="16"/>
      <c r="EL24" s="16"/>
      <c r="EM24" s="16"/>
      <c r="EN24" s="16"/>
      <c r="EO24" s="16"/>
      <c r="EP24" s="16"/>
      <c r="EQ24" s="16"/>
      <c r="ER24" s="16"/>
      <c r="ES24" s="16"/>
      <c r="ET24" s="16"/>
      <c r="EU24" s="16"/>
      <c r="EV24" s="16"/>
      <c r="EW24" s="16"/>
      <c r="EX24" s="16"/>
      <c r="EY24" s="16"/>
      <c r="EZ24" s="16"/>
      <c r="FA24" s="16"/>
      <c r="FB24" s="16"/>
      <c r="FC24" s="16"/>
      <c r="FD24" s="16"/>
      <c r="FE24" s="16"/>
    </row>
    <row r="25" spans="1:161" s="9" customFormat="1" ht="53.25" customHeight="1" x14ac:dyDescent="0.2">
      <c r="A25" s="10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8"/>
      <c r="R25" s="10"/>
      <c r="S25" s="19" t="s">
        <v>25</v>
      </c>
      <c r="T25" s="19"/>
      <c r="U25" s="19"/>
      <c r="V25" s="19"/>
      <c r="W25" s="19"/>
      <c r="X25" s="19"/>
      <c r="Y25" s="19"/>
      <c r="Z25" s="19"/>
      <c r="AA25" s="19"/>
      <c r="AB25" s="19"/>
      <c r="AC25" s="19"/>
      <c r="AD25" s="19"/>
      <c r="AE25" s="19"/>
      <c r="AF25" s="19"/>
      <c r="AG25" s="19"/>
      <c r="AH25" s="19"/>
      <c r="AI25" s="20"/>
      <c r="AJ25" s="16"/>
      <c r="AK25" s="16"/>
      <c r="AL25" s="16"/>
      <c r="AM25" s="16"/>
      <c r="AN25" s="16"/>
      <c r="AO25" s="16"/>
      <c r="AP25" s="16"/>
      <c r="AQ25" s="16"/>
      <c r="AR25" s="16"/>
      <c r="AS25" s="16"/>
      <c r="AT25" s="16"/>
      <c r="AU25" s="16"/>
      <c r="AV25" s="16"/>
      <c r="AW25" s="16"/>
      <c r="AX25" s="16"/>
      <c r="AY25" s="16"/>
      <c r="AZ25" s="16"/>
      <c r="BA25" s="16"/>
      <c r="BB25" s="16"/>
      <c r="BC25" s="16"/>
      <c r="BD25" s="16"/>
      <c r="BE25" s="16"/>
      <c r="BF25" s="16"/>
      <c r="BG25" s="16"/>
      <c r="BH25" s="16"/>
      <c r="BI25" s="16"/>
      <c r="BJ25" s="16"/>
      <c r="BK25" s="16"/>
      <c r="BL25" s="16"/>
      <c r="BM25" s="16"/>
      <c r="BN25" s="16"/>
      <c r="BO25" s="16"/>
      <c r="BP25" s="16"/>
      <c r="BQ25" s="16"/>
      <c r="BR25" s="16"/>
      <c r="BS25" s="16"/>
      <c r="BT25" s="16"/>
      <c r="BU25" s="16"/>
      <c r="BV25" s="16"/>
      <c r="BW25" s="16"/>
      <c r="BX25" s="16"/>
      <c r="BY25" s="16"/>
      <c r="BZ25" s="16"/>
      <c r="CA25" s="16"/>
      <c r="CB25" s="16"/>
      <c r="CC25" s="16"/>
      <c r="CD25" s="16"/>
      <c r="CE25" s="16"/>
      <c r="CF25" s="16"/>
      <c r="CG25" s="16"/>
      <c r="CH25" s="16"/>
      <c r="CI25" s="16"/>
      <c r="CJ25" s="16"/>
      <c r="CK25" s="16"/>
      <c r="CL25" s="16"/>
      <c r="CM25" s="16"/>
      <c r="CN25" s="16"/>
      <c r="CO25" s="16"/>
      <c r="CP25" s="16"/>
      <c r="CQ25" s="16"/>
      <c r="CR25" s="16"/>
      <c r="CS25" s="16"/>
      <c r="CT25" s="16"/>
      <c r="CU25" s="16"/>
      <c r="CV25" s="16"/>
      <c r="CW25" s="16"/>
      <c r="CX25" s="16"/>
      <c r="CY25" s="16"/>
      <c r="CZ25" s="16"/>
      <c r="DA25" s="16"/>
      <c r="DB25" s="16"/>
      <c r="DC25" s="16"/>
      <c r="DD25" s="16"/>
      <c r="DE25" s="16"/>
      <c r="DF25" s="16"/>
      <c r="DG25" s="16"/>
      <c r="DH25" s="16"/>
      <c r="DI25" s="16"/>
      <c r="DJ25" s="16"/>
      <c r="DK25" s="16"/>
      <c r="DL25" s="16"/>
      <c r="DM25" s="16"/>
      <c r="DN25" s="16"/>
      <c r="DO25" s="16"/>
      <c r="DP25" s="16"/>
      <c r="DQ25" s="16"/>
      <c r="DR25" s="16"/>
      <c r="DS25" s="16"/>
      <c r="DT25" s="16"/>
      <c r="DU25" s="16"/>
      <c r="DV25" s="16"/>
      <c r="DW25" s="16"/>
      <c r="DX25" s="16"/>
      <c r="DY25" s="16"/>
      <c r="DZ25" s="16"/>
      <c r="EA25" s="16"/>
      <c r="EB25" s="16"/>
      <c r="EC25" s="16"/>
      <c r="ED25" s="16"/>
      <c r="EE25" s="16"/>
      <c r="EF25" s="16"/>
      <c r="EG25" s="16"/>
      <c r="EH25" s="16"/>
      <c r="EI25" s="16"/>
      <c r="EJ25" s="16"/>
      <c r="EK25" s="16"/>
      <c r="EL25" s="16"/>
      <c r="EM25" s="16"/>
      <c r="EN25" s="16"/>
      <c r="EO25" s="16"/>
      <c r="EP25" s="16"/>
      <c r="EQ25" s="16"/>
      <c r="ER25" s="16"/>
      <c r="ES25" s="16"/>
      <c r="ET25" s="16"/>
      <c r="EU25" s="16"/>
      <c r="EV25" s="16"/>
      <c r="EW25" s="16"/>
      <c r="EX25" s="16"/>
      <c r="EY25" s="16"/>
      <c r="EZ25" s="16"/>
      <c r="FA25" s="16"/>
      <c r="FB25" s="16"/>
      <c r="FC25" s="16"/>
      <c r="FD25" s="16"/>
      <c r="FE25" s="16"/>
    </row>
    <row r="26" spans="1:161" s="9" customFormat="1" ht="57" customHeight="1" x14ac:dyDescent="0.2">
      <c r="A26" s="10"/>
      <c r="B26" s="21" t="s">
        <v>26</v>
      </c>
      <c r="C26" s="21"/>
      <c r="D26" s="21"/>
      <c r="E26" s="21"/>
      <c r="F26" s="21"/>
      <c r="G26" s="21"/>
      <c r="H26" s="21"/>
      <c r="I26" s="21"/>
      <c r="J26" s="21"/>
      <c r="K26" s="21"/>
      <c r="L26" s="21"/>
      <c r="M26" s="21"/>
      <c r="N26" s="21"/>
      <c r="O26" s="21"/>
      <c r="P26" s="21"/>
      <c r="Q26" s="22"/>
      <c r="R26" s="10"/>
      <c r="S26" s="19" t="s">
        <v>12</v>
      </c>
      <c r="T26" s="19"/>
      <c r="U26" s="19"/>
      <c r="V26" s="19"/>
      <c r="W26" s="19"/>
      <c r="X26" s="19"/>
      <c r="Y26" s="19"/>
      <c r="Z26" s="19"/>
      <c r="AA26" s="19"/>
      <c r="AB26" s="19"/>
      <c r="AC26" s="19"/>
      <c r="AD26" s="19"/>
      <c r="AE26" s="19"/>
      <c r="AF26" s="19"/>
      <c r="AG26" s="19"/>
      <c r="AH26" s="19"/>
      <c r="AI26" s="20"/>
      <c r="AJ26" s="16"/>
      <c r="AK26" s="16"/>
      <c r="AL26" s="16"/>
      <c r="AM26" s="16"/>
      <c r="AN26" s="16"/>
      <c r="AO26" s="16"/>
      <c r="AP26" s="16"/>
      <c r="AQ26" s="16"/>
      <c r="AR26" s="16"/>
      <c r="AS26" s="16"/>
      <c r="AT26" s="16"/>
      <c r="AU26" s="16"/>
      <c r="AV26" s="16"/>
      <c r="AW26" s="16"/>
      <c r="AX26" s="16"/>
      <c r="AY26" s="16"/>
      <c r="AZ26" s="16"/>
      <c r="BA26" s="16"/>
      <c r="BB26" s="16"/>
      <c r="BC26" s="16"/>
      <c r="BD26" s="16"/>
      <c r="BE26" s="16"/>
      <c r="BF26" s="16"/>
      <c r="BG26" s="16"/>
      <c r="BH26" s="16"/>
      <c r="BI26" s="16"/>
      <c r="BJ26" s="16"/>
      <c r="BK26" s="16"/>
      <c r="BL26" s="16"/>
      <c r="BM26" s="16"/>
      <c r="BN26" s="16"/>
      <c r="BO26" s="16"/>
      <c r="BP26" s="16"/>
      <c r="BQ26" s="16"/>
      <c r="BR26" s="16"/>
      <c r="BS26" s="16"/>
      <c r="BT26" s="16"/>
      <c r="BU26" s="16"/>
      <c r="BV26" s="16"/>
      <c r="BW26" s="16"/>
      <c r="BX26" s="16"/>
      <c r="BY26" s="16"/>
      <c r="BZ26" s="16"/>
      <c r="CA26" s="16"/>
      <c r="CB26" s="16"/>
      <c r="CC26" s="16"/>
      <c r="CD26" s="16"/>
      <c r="CE26" s="16"/>
      <c r="CF26" s="16"/>
      <c r="CG26" s="16"/>
      <c r="CH26" s="16"/>
      <c r="CI26" s="16"/>
      <c r="CJ26" s="16"/>
      <c r="CK26" s="16"/>
      <c r="CL26" s="16"/>
      <c r="CM26" s="16"/>
      <c r="CN26" s="16"/>
      <c r="CO26" s="16"/>
      <c r="CP26" s="16"/>
      <c r="CQ26" s="16"/>
      <c r="CR26" s="16"/>
      <c r="CS26" s="16"/>
      <c r="CT26" s="16"/>
      <c r="CU26" s="16"/>
      <c r="CV26" s="16"/>
      <c r="CW26" s="16"/>
      <c r="CX26" s="16"/>
      <c r="CY26" s="16"/>
      <c r="CZ26" s="16"/>
      <c r="DA26" s="16"/>
      <c r="DB26" s="16"/>
      <c r="DC26" s="16"/>
      <c r="DD26" s="16"/>
      <c r="DE26" s="16"/>
      <c r="DF26" s="16"/>
      <c r="DG26" s="16"/>
      <c r="DH26" s="16"/>
      <c r="DI26" s="16"/>
      <c r="DJ26" s="16"/>
      <c r="DK26" s="16"/>
      <c r="DL26" s="16"/>
      <c r="DM26" s="16"/>
      <c r="DN26" s="16"/>
      <c r="DO26" s="16"/>
      <c r="DP26" s="16"/>
      <c r="DQ26" s="16"/>
      <c r="DR26" s="16"/>
      <c r="DS26" s="16"/>
      <c r="DT26" s="16"/>
      <c r="DU26" s="16"/>
      <c r="DV26" s="16"/>
      <c r="DW26" s="16"/>
      <c r="DX26" s="16"/>
      <c r="DY26" s="16"/>
      <c r="DZ26" s="16"/>
      <c r="EA26" s="16"/>
      <c r="EB26" s="16"/>
      <c r="EC26" s="16"/>
      <c r="ED26" s="16"/>
      <c r="EE26" s="16"/>
      <c r="EF26" s="16"/>
      <c r="EG26" s="16"/>
      <c r="EH26" s="16"/>
      <c r="EI26" s="16"/>
      <c r="EJ26" s="16"/>
      <c r="EK26" s="16"/>
      <c r="EL26" s="16"/>
      <c r="EM26" s="16"/>
      <c r="EN26" s="16"/>
      <c r="EO26" s="16"/>
      <c r="EP26" s="16"/>
      <c r="EQ26" s="16"/>
      <c r="ER26" s="16"/>
      <c r="ES26" s="16"/>
      <c r="ET26" s="16"/>
      <c r="EU26" s="16"/>
      <c r="EV26" s="16"/>
      <c r="EW26" s="16"/>
      <c r="EX26" s="16"/>
      <c r="EY26" s="16"/>
      <c r="EZ26" s="16"/>
      <c r="FA26" s="16"/>
      <c r="FB26" s="16"/>
      <c r="FC26" s="16"/>
      <c r="FD26" s="16"/>
      <c r="FE26" s="16"/>
    </row>
    <row r="27" spans="1:161" s="9" customFormat="1" ht="39.75" customHeight="1" x14ac:dyDescent="0.2">
      <c r="A27" s="10"/>
      <c r="B27" s="17"/>
      <c r="C27" s="17"/>
      <c r="D27" s="17"/>
      <c r="E27" s="17"/>
      <c r="F27" s="17"/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8"/>
      <c r="R27" s="10"/>
      <c r="S27" s="19" t="s">
        <v>13</v>
      </c>
      <c r="T27" s="19"/>
      <c r="U27" s="19"/>
      <c r="V27" s="19"/>
      <c r="W27" s="19"/>
      <c r="X27" s="19"/>
      <c r="Y27" s="19"/>
      <c r="Z27" s="19"/>
      <c r="AA27" s="19"/>
      <c r="AB27" s="19"/>
      <c r="AC27" s="19"/>
      <c r="AD27" s="19"/>
      <c r="AE27" s="19"/>
      <c r="AF27" s="19"/>
      <c r="AG27" s="19"/>
      <c r="AH27" s="19"/>
      <c r="AI27" s="20"/>
      <c r="AJ27" s="16"/>
      <c r="AK27" s="16"/>
      <c r="AL27" s="16"/>
      <c r="AM27" s="16"/>
      <c r="AN27" s="16"/>
      <c r="AO27" s="16"/>
      <c r="AP27" s="16"/>
      <c r="AQ27" s="16"/>
      <c r="AR27" s="16"/>
      <c r="AS27" s="16"/>
      <c r="AT27" s="16"/>
      <c r="AU27" s="16"/>
      <c r="AV27" s="16"/>
      <c r="AW27" s="16"/>
      <c r="AX27" s="16"/>
      <c r="AY27" s="16"/>
      <c r="AZ27" s="16"/>
      <c r="BA27" s="16"/>
      <c r="BB27" s="16"/>
      <c r="BC27" s="16"/>
      <c r="BD27" s="16"/>
      <c r="BE27" s="16"/>
      <c r="BF27" s="16"/>
      <c r="BG27" s="16"/>
      <c r="BH27" s="16"/>
      <c r="BI27" s="16"/>
      <c r="BJ27" s="16"/>
      <c r="BK27" s="16"/>
      <c r="BL27" s="16"/>
      <c r="BM27" s="16"/>
      <c r="BN27" s="16"/>
      <c r="BO27" s="16"/>
      <c r="BP27" s="16"/>
      <c r="BQ27" s="16"/>
      <c r="BR27" s="16"/>
      <c r="BS27" s="16"/>
      <c r="BT27" s="16"/>
      <c r="BU27" s="16"/>
      <c r="BV27" s="16"/>
      <c r="BW27" s="16"/>
      <c r="BX27" s="16"/>
      <c r="BY27" s="16"/>
      <c r="BZ27" s="16"/>
      <c r="CA27" s="16"/>
      <c r="CB27" s="16"/>
      <c r="CC27" s="16"/>
      <c r="CD27" s="16"/>
      <c r="CE27" s="16"/>
      <c r="CF27" s="16"/>
      <c r="CG27" s="16"/>
      <c r="CH27" s="16"/>
      <c r="CI27" s="16"/>
      <c r="CJ27" s="16"/>
      <c r="CK27" s="16"/>
      <c r="CL27" s="16"/>
      <c r="CM27" s="16"/>
      <c r="CN27" s="16"/>
      <c r="CO27" s="16"/>
      <c r="CP27" s="16"/>
      <c r="CQ27" s="16"/>
      <c r="CR27" s="16"/>
      <c r="CS27" s="16"/>
      <c r="CT27" s="16"/>
      <c r="CU27" s="16"/>
      <c r="CV27" s="16"/>
      <c r="CW27" s="16"/>
      <c r="CX27" s="16"/>
      <c r="CY27" s="16"/>
      <c r="CZ27" s="16"/>
      <c r="DA27" s="16"/>
      <c r="DB27" s="16"/>
      <c r="DC27" s="16"/>
      <c r="DD27" s="16"/>
      <c r="DE27" s="16"/>
      <c r="DF27" s="16"/>
      <c r="DG27" s="16"/>
      <c r="DH27" s="16"/>
      <c r="DI27" s="16"/>
      <c r="DJ27" s="16"/>
      <c r="DK27" s="16"/>
      <c r="DL27" s="16"/>
      <c r="DM27" s="16"/>
      <c r="DN27" s="16"/>
      <c r="DO27" s="16"/>
      <c r="DP27" s="16"/>
      <c r="DQ27" s="16"/>
      <c r="DR27" s="16"/>
      <c r="DS27" s="16"/>
      <c r="DT27" s="16"/>
      <c r="DU27" s="16"/>
      <c r="DV27" s="16"/>
      <c r="DW27" s="16"/>
      <c r="DX27" s="16"/>
      <c r="DY27" s="16"/>
      <c r="DZ27" s="16"/>
      <c r="EA27" s="16"/>
      <c r="EB27" s="16"/>
      <c r="EC27" s="16"/>
      <c r="ED27" s="16"/>
      <c r="EE27" s="16"/>
      <c r="EF27" s="16"/>
      <c r="EG27" s="16"/>
      <c r="EH27" s="16"/>
      <c r="EI27" s="16"/>
      <c r="EJ27" s="16"/>
      <c r="EK27" s="16"/>
      <c r="EL27" s="16"/>
      <c r="EM27" s="16"/>
      <c r="EN27" s="16"/>
      <c r="EO27" s="16"/>
      <c r="EP27" s="16"/>
      <c r="EQ27" s="16"/>
      <c r="ER27" s="16"/>
      <c r="ES27" s="16"/>
      <c r="ET27" s="16"/>
      <c r="EU27" s="16"/>
      <c r="EV27" s="16"/>
      <c r="EW27" s="16"/>
      <c r="EX27" s="16"/>
      <c r="EY27" s="16"/>
      <c r="EZ27" s="16"/>
      <c r="FA27" s="16"/>
      <c r="FB27" s="16"/>
      <c r="FC27" s="16"/>
      <c r="FD27" s="16"/>
      <c r="FE27" s="16"/>
    </row>
    <row r="28" spans="1:161" s="9" customFormat="1" ht="39.75" customHeight="1" x14ac:dyDescent="0.2">
      <c r="A28" s="10"/>
      <c r="B28" s="17"/>
      <c r="C28" s="17"/>
      <c r="D28" s="17"/>
      <c r="E28" s="17"/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8"/>
      <c r="R28" s="10"/>
      <c r="S28" s="19" t="s">
        <v>14</v>
      </c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20"/>
      <c r="AJ28" s="16"/>
      <c r="AK28" s="16"/>
      <c r="AL28" s="16"/>
      <c r="AM28" s="16"/>
      <c r="AN28" s="16"/>
      <c r="AO28" s="16"/>
      <c r="AP28" s="16"/>
      <c r="AQ28" s="16"/>
      <c r="AR28" s="16"/>
      <c r="AS28" s="16"/>
      <c r="AT28" s="16"/>
      <c r="AU28" s="16"/>
      <c r="AV28" s="16"/>
      <c r="AW28" s="16"/>
      <c r="AX28" s="16"/>
      <c r="AY28" s="16"/>
      <c r="AZ28" s="16"/>
      <c r="BA28" s="16"/>
      <c r="BB28" s="16"/>
      <c r="BC28" s="16"/>
      <c r="BD28" s="16"/>
      <c r="BE28" s="16"/>
      <c r="BF28" s="16"/>
      <c r="BG28" s="16"/>
      <c r="BH28" s="16"/>
      <c r="BI28" s="16"/>
      <c r="BJ28" s="16"/>
      <c r="BK28" s="16"/>
      <c r="BL28" s="16"/>
      <c r="BM28" s="16"/>
      <c r="BN28" s="16"/>
      <c r="BO28" s="16"/>
      <c r="BP28" s="16"/>
      <c r="BQ28" s="16"/>
      <c r="BR28" s="16"/>
      <c r="BS28" s="16"/>
      <c r="BT28" s="16"/>
      <c r="BU28" s="16"/>
      <c r="BV28" s="16"/>
      <c r="BW28" s="16"/>
      <c r="BX28" s="16"/>
      <c r="BY28" s="16"/>
      <c r="BZ28" s="16"/>
      <c r="CA28" s="16"/>
      <c r="CB28" s="16"/>
      <c r="CC28" s="16"/>
      <c r="CD28" s="16"/>
      <c r="CE28" s="16"/>
      <c r="CF28" s="16"/>
      <c r="CG28" s="16"/>
      <c r="CH28" s="16"/>
      <c r="CI28" s="16"/>
      <c r="CJ28" s="16"/>
      <c r="CK28" s="16"/>
      <c r="CL28" s="16"/>
      <c r="CM28" s="16"/>
      <c r="CN28" s="16"/>
      <c r="CO28" s="16"/>
      <c r="CP28" s="16"/>
      <c r="CQ28" s="16"/>
      <c r="CR28" s="16"/>
      <c r="CS28" s="16"/>
      <c r="CT28" s="16"/>
      <c r="CU28" s="16"/>
      <c r="CV28" s="16"/>
      <c r="CW28" s="16"/>
      <c r="CX28" s="16"/>
      <c r="CY28" s="16"/>
      <c r="CZ28" s="16"/>
      <c r="DA28" s="16"/>
      <c r="DB28" s="16"/>
      <c r="DC28" s="16"/>
      <c r="DD28" s="16"/>
      <c r="DE28" s="16"/>
      <c r="DF28" s="16"/>
      <c r="DG28" s="16"/>
      <c r="DH28" s="16"/>
      <c r="DI28" s="16"/>
      <c r="DJ28" s="16"/>
      <c r="DK28" s="16"/>
      <c r="DL28" s="16"/>
      <c r="DM28" s="16"/>
      <c r="DN28" s="16"/>
      <c r="DO28" s="16"/>
      <c r="DP28" s="16"/>
      <c r="DQ28" s="16"/>
      <c r="DR28" s="16"/>
      <c r="DS28" s="16"/>
      <c r="DT28" s="16"/>
      <c r="DU28" s="16"/>
      <c r="DV28" s="16"/>
      <c r="DW28" s="16"/>
      <c r="DX28" s="16"/>
      <c r="DY28" s="16"/>
      <c r="DZ28" s="16"/>
      <c r="EA28" s="16"/>
      <c r="EB28" s="16"/>
      <c r="EC28" s="16"/>
      <c r="ED28" s="16"/>
      <c r="EE28" s="16"/>
      <c r="EF28" s="16"/>
      <c r="EG28" s="16"/>
      <c r="EH28" s="16"/>
      <c r="EI28" s="16"/>
      <c r="EJ28" s="16"/>
      <c r="EK28" s="16"/>
      <c r="EL28" s="16"/>
      <c r="EM28" s="16"/>
      <c r="EN28" s="16"/>
      <c r="EO28" s="16"/>
      <c r="EP28" s="16"/>
      <c r="EQ28" s="16"/>
      <c r="ER28" s="16"/>
      <c r="ES28" s="16"/>
      <c r="ET28" s="16"/>
      <c r="EU28" s="16"/>
      <c r="EV28" s="16"/>
      <c r="EW28" s="16"/>
      <c r="EX28" s="16"/>
      <c r="EY28" s="16"/>
      <c r="EZ28" s="16"/>
      <c r="FA28" s="16"/>
      <c r="FB28" s="16"/>
      <c r="FC28" s="16"/>
      <c r="FD28" s="16"/>
      <c r="FE28" s="16"/>
    </row>
    <row r="29" spans="1:161" s="9" customFormat="1" ht="53.25" customHeight="1" x14ac:dyDescent="0.2">
      <c r="A29" s="10"/>
      <c r="B29" s="17"/>
      <c r="C29" s="17"/>
      <c r="D29" s="17"/>
      <c r="E29" s="17"/>
      <c r="F29" s="17"/>
      <c r="G29" s="17"/>
      <c r="H29" s="17"/>
      <c r="I29" s="17"/>
      <c r="J29" s="17"/>
      <c r="K29" s="17"/>
      <c r="L29" s="17"/>
      <c r="M29" s="17"/>
      <c r="N29" s="17"/>
      <c r="O29" s="17"/>
      <c r="P29" s="17"/>
      <c r="Q29" s="18"/>
      <c r="R29" s="10"/>
      <c r="S29" s="19" t="s">
        <v>25</v>
      </c>
      <c r="T29" s="19"/>
      <c r="U29" s="19"/>
      <c r="V29" s="19"/>
      <c r="W29" s="19"/>
      <c r="X29" s="19"/>
      <c r="Y29" s="19"/>
      <c r="Z29" s="19"/>
      <c r="AA29" s="19"/>
      <c r="AB29" s="19"/>
      <c r="AC29" s="19"/>
      <c r="AD29" s="19"/>
      <c r="AE29" s="19"/>
      <c r="AF29" s="19"/>
      <c r="AG29" s="19"/>
      <c r="AH29" s="19"/>
      <c r="AI29" s="20"/>
      <c r="AJ29" s="16"/>
      <c r="AK29" s="16"/>
      <c r="AL29" s="16"/>
      <c r="AM29" s="16"/>
      <c r="AN29" s="16"/>
      <c r="AO29" s="16"/>
      <c r="AP29" s="16"/>
      <c r="AQ29" s="16"/>
      <c r="AR29" s="16"/>
      <c r="AS29" s="16"/>
      <c r="AT29" s="16"/>
      <c r="AU29" s="16"/>
      <c r="AV29" s="16"/>
      <c r="AW29" s="16"/>
      <c r="AX29" s="16"/>
      <c r="AY29" s="16"/>
      <c r="AZ29" s="16"/>
      <c r="BA29" s="16"/>
      <c r="BB29" s="16"/>
      <c r="BC29" s="16"/>
      <c r="BD29" s="16"/>
      <c r="BE29" s="16"/>
      <c r="BF29" s="16"/>
      <c r="BG29" s="16"/>
      <c r="BH29" s="16"/>
      <c r="BI29" s="16"/>
      <c r="BJ29" s="16"/>
      <c r="BK29" s="16"/>
      <c r="BL29" s="16"/>
      <c r="BM29" s="16"/>
      <c r="BN29" s="16"/>
      <c r="BO29" s="16"/>
      <c r="BP29" s="16"/>
      <c r="BQ29" s="16"/>
      <c r="BR29" s="16"/>
      <c r="BS29" s="16"/>
      <c r="BT29" s="16"/>
      <c r="BU29" s="16"/>
      <c r="BV29" s="16"/>
      <c r="BW29" s="16"/>
      <c r="BX29" s="16"/>
      <c r="BY29" s="16"/>
      <c r="BZ29" s="16"/>
      <c r="CA29" s="16"/>
      <c r="CB29" s="16"/>
      <c r="CC29" s="16"/>
      <c r="CD29" s="16"/>
      <c r="CE29" s="16"/>
      <c r="CF29" s="16"/>
      <c r="CG29" s="16"/>
      <c r="CH29" s="16"/>
      <c r="CI29" s="16"/>
      <c r="CJ29" s="16"/>
      <c r="CK29" s="16"/>
      <c r="CL29" s="16"/>
      <c r="CM29" s="16"/>
      <c r="CN29" s="16"/>
      <c r="CO29" s="16"/>
      <c r="CP29" s="16"/>
      <c r="CQ29" s="16"/>
      <c r="CR29" s="16"/>
      <c r="CS29" s="16"/>
      <c r="CT29" s="16"/>
      <c r="CU29" s="16"/>
      <c r="CV29" s="16"/>
      <c r="CW29" s="16"/>
      <c r="CX29" s="16"/>
      <c r="CY29" s="16"/>
      <c r="CZ29" s="16"/>
      <c r="DA29" s="16"/>
      <c r="DB29" s="16"/>
      <c r="DC29" s="16"/>
      <c r="DD29" s="16"/>
      <c r="DE29" s="16"/>
      <c r="DF29" s="16"/>
      <c r="DG29" s="16"/>
      <c r="DH29" s="16"/>
      <c r="DI29" s="16"/>
      <c r="DJ29" s="16"/>
      <c r="DK29" s="16"/>
      <c r="DL29" s="16"/>
      <c r="DM29" s="16"/>
      <c r="DN29" s="16"/>
      <c r="DO29" s="16"/>
      <c r="DP29" s="16"/>
      <c r="DQ29" s="16"/>
      <c r="DR29" s="16"/>
      <c r="DS29" s="16"/>
      <c r="DT29" s="16"/>
      <c r="DU29" s="16"/>
      <c r="DV29" s="16"/>
      <c r="DW29" s="16"/>
      <c r="DX29" s="16"/>
      <c r="DY29" s="16"/>
      <c r="DZ29" s="16"/>
      <c r="EA29" s="16"/>
      <c r="EB29" s="16"/>
      <c r="EC29" s="16"/>
      <c r="ED29" s="16"/>
      <c r="EE29" s="16"/>
      <c r="EF29" s="16"/>
      <c r="EG29" s="16"/>
      <c r="EH29" s="16"/>
      <c r="EI29" s="16"/>
      <c r="EJ29" s="16"/>
      <c r="EK29" s="16"/>
      <c r="EL29" s="16"/>
      <c r="EM29" s="16"/>
      <c r="EN29" s="16"/>
      <c r="EO29" s="16"/>
      <c r="EP29" s="16"/>
      <c r="EQ29" s="16"/>
      <c r="ER29" s="16"/>
      <c r="ES29" s="16"/>
      <c r="ET29" s="16"/>
      <c r="EU29" s="16"/>
      <c r="EV29" s="16"/>
      <c r="EW29" s="16"/>
      <c r="EX29" s="16"/>
      <c r="EY29" s="16"/>
      <c r="EZ29" s="16"/>
      <c r="FA29" s="16"/>
      <c r="FB29" s="16"/>
      <c r="FC29" s="16"/>
      <c r="FD29" s="16"/>
      <c r="FE29" s="16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4" t="s">
        <v>27</v>
      </c>
      <c r="B32" s="15"/>
      <c r="C32" s="15"/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/>
      <c r="BA32" s="15"/>
      <c r="BB32" s="15"/>
      <c r="BC32" s="15"/>
      <c r="BD32" s="15"/>
      <c r="BE32" s="15"/>
      <c r="BF32" s="15"/>
      <c r="BG32" s="15"/>
      <c r="BH32" s="15"/>
      <c r="BI32" s="15"/>
      <c r="BJ32" s="15"/>
      <c r="BK32" s="15"/>
      <c r="BL32" s="15"/>
      <c r="BM32" s="15"/>
      <c r="BN32" s="15"/>
      <c r="BO32" s="15"/>
      <c r="BP32" s="15"/>
      <c r="BQ32" s="15"/>
      <c r="BR32" s="15"/>
      <c r="BS32" s="15"/>
      <c r="BT32" s="15"/>
      <c r="BU32" s="15"/>
      <c r="BV32" s="15"/>
      <c r="BW32" s="15"/>
      <c r="BX32" s="15"/>
      <c r="BY32" s="15"/>
      <c r="BZ32" s="15"/>
      <c r="CA32" s="15"/>
      <c r="CB32" s="15"/>
      <c r="CC32" s="15"/>
      <c r="CD32" s="15"/>
      <c r="CE32" s="15"/>
      <c r="CF32" s="15"/>
      <c r="CG32" s="15"/>
      <c r="CH32" s="15"/>
      <c r="CI32" s="15"/>
      <c r="CJ32" s="15"/>
      <c r="CK32" s="15"/>
      <c r="CL32" s="15"/>
      <c r="CM32" s="15"/>
      <c r="CN32" s="15"/>
      <c r="CO32" s="15"/>
      <c r="CP32" s="15"/>
      <c r="CQ32" s="15"/>
      <c r="CR32" s="15"/>
      <c r="CS32" s="15"/>
      <c r="CT32" s="15"/>
      <c r="CU32" s="15"/>
      <c r="CV32" s="15"/>
      <c r="CW32" s="15"/>
      <c r="CX32" s="15"/>
      <c r="CY32" s="15"/>
      <c r="CZ32" s="15"/>
      <c r="DA32" s="15"/>
      <c r="DB32" s="15"/>
      <c r="DC32" s="15"/>
      <c r="DD32" s="15"/>
      <c r="DE32" s="15"/>
      <c r="DF32" s="15"/>
      <c r="DG32" s="15"/>
      <c r="DH32" s="15"/>
      <c r="DI32" s="15"/>
      <c r="DJ32" s="15"/>
      <c r="DK32" s="15"/>
      <c r="DL32" s="15"/>
      <c r="DM32" s="15"/>
      <c r="DN32" s="15"/>
      <c r="DO32" s="15"/>
      <c r="DP32" s="15"/>
      <c r="DQ32" s="15"/>
      <c r="DR32" s="15"/>
      <c r="DS32" s="15"/>
      <c r="DT32" s="15"/>
      <c r="DU32" s="15"/>
      <c r="DV32" s="15"/>
      <c r="DW32" s="15"/>
      <c r="DX32" s="15"/>
      <c r="DY32" s="15"/>
      <c r="DZ32" s="15"/>
      <c r="EA32" s="15"/>
      <c r="EB32" s="15"/>
      <c r="EC32" s="15"/>
      <c r="ED32" s="15"/>
      <c r="EE32" s="15"/>
      <c r="EF32" s="15"/>
      <c r="EG32" s="15"/>
      <c r="EH32" s="15"/>
      <c r="EI32" s="15"/>
      <c r="EJ32" s="15"/>
      <c r="EK32" s="15"/>
      <c r="EL32" s="15"/>
      <c r="EM32" s="15"/>
      <c r="EN32" s="15"/>
      <c r="EO32" s="15"/>
      <c r="EP32" s="15"/>
      <c r="EQ32" s="15"/>
      <c r="ER32" s="15"/>
      <c r="ES32" s="15"/>
      <c r="ET32" s="15"/>
      <c r="EU32" s="15"/>
      <c r="EV32" s="15"/>
      <c r="EW32" s="15"/>
      <c r="EX32" s="15"/>
      <c r="EY32" s="15"/>
      <c r="EZ32" s="15"/>
      <c r="FA32" s="15"/>
      <c r="FB32" s="15"/>
      <c r="FC32" s="15"/>
      <c r="FD32" s="15"/>
      <c r="FE32" s="15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view="pageBreakPreview" topLeftCell="A8" zoomScaleNormal="100" zoomScaleSheetLayoutView="100" workbookViewId="0">
      <selection activeCell="EE23" sqref="EE23:EN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58" t="s">
        <v>7</v>
      </c>
      <c r="B6" s="58"/>
      <c r="C6" s="58"/>
      <c r="D6" s="58"/>
      <c r="E6" s="58"/>
      <c r="F6" s="58"/>
      <c r="G6" s="58"/>
      <c r="H6" s="58"/>
      <c r="I6" s="58"/>
      <c r="J6" s="58"/>
      <c r="K6" s="58"/>
      <c r="L6" s="58"/>
      <c r="M6" s="58"/>
      <c r="N6" s="58"/>
      <c r="O6" s="58"/>
      <c r="P6" s="58"/>
      <c r="Q6" s="58"/>
      <c r="R6" s="58"/>
      <c r="S6" s="58"/>
      <c r="T6" s="58"/>
      <c r="U6" s="58"/>
      <c r="V6" s="58"/>
      <c r="W6" s="58"/>
      <c r="X6" s="58"/>
      <c r="Y6" s="58"/>
      <c r="Z6" s="58"/>
      <c r="AA6" s="58"/>
      <c r="AB6" s="58"/>
      <c r="AC6" s="58"/>
      <c r="AD6" s="58"/>
      <c r="AE6" s="58"/>
      <c r="AF6" s="58"/>
      <c r="AG6" s="58"/>
      <c r="AH6" s="58"/>
      <c r="AI6" s="58"/>
      <c r="AJ6" s="58"/>
      <c r="AK6" s="58"/>
      <c r="AL6" s="58"/>
      <c r="AM6" s="58"/>
      <c r="AN6" s="58"/>
      <c r="AO6" s="58"/>
      <c r="AP6" s="58"/>
      <c r="AQ6" s="58"/>
      <c r="AR6" s="58"/>
      <c r="AS6" s="58"/>
      <c r="AT6" s="58"/>
      <c r="AU6" s="58"/>
      <c r="AV6" s="58"/>
      <c r="AW6" s="58"/>
      <c r="AX6" s="58"/>
      <c r="AY6" s="58"/>
      <c r="AZ6" s="58"/>
      <c r="BA6" s="58"/>
      <c r="BB6" s="58"/>
      <c r="BC6" s="58"/>
      <c r="BD6" s="58"/>
      <c r="BE6" s="58"/>
      <c r="BF6" s="58"/>
      <c r="BG6" s="58"/>
      <c r="BH6" s="58"/>
      <c r="BI6" s="58"/>
      <c r="BJ6" s="58"/>
      <c r="BK6" s="58"/>
      <c r="BL6" s="58"/>
      <c r="BM6" s="58"/>
      <c r="BN6" s="58"/>
      <c r="BO6" s="58"/>
      <c r="BP6" s="58"/>
      <c r="BQ6" s="58"/>
      <c r="BR6" s="58"/>
      <c r="BS6" s="58"/>
      <c r="BT6" s="58"/>
      <c r="BU6" s="58"/>
      <c r="BV6" s="58"/>
      <c r="BW6" s="58"/>
      <c r="BX6" s="58"/>
      <c r="BY6" s="58"/>
      <c r="BZ6" s="58"/>
      <c r="CA6" s="58"/>
      <c r="CB6" s="58"/>
      <c r="CC6" s="58"/>
      <c r="CD6" s="58"/>
      <c r="CE6" s="58"/>
      <c r="CF6" s="58"/>
      <c r="CG6" s="58"/>
      <c r="CH6" s="58"/>
      <c r="CI6" s="58"/>
      <c r="CJ6" s="58"/>
      <c r="CK6" s="58"/>
      <c r="CL6" s="58"/>
      <c r="CM6" s="58"/>
      <c r="CN6" s="58"/>
      <c r="CO6" s="58"/>
      <c r="CP6" s="58"/>
      <c r="CQ6" s="58"/>
      <c r="CR6" s="58"/>
      <c r="CS6" s="58"/>
      <c r="CT6" s="58"/>
      <c r="CU6" s="58"/>
      <c r="CV6" s="58"/>
      <c r="CW6" s="58"/>
      <c r="CX6" s="58"/>
      <c r="CY6" s="58"/>
      <c r="CZ6" s="58"/>
      <c r="DA6" s="58"/>
      <c r="DB6" s="58"/>
      <c r="DC6" s="58"/>
      <c r="DD6" s="58"/>
      <c r="DE6" s="58"/>
      <c r="DF6" s="58"/>
      <c r="DG6" s="58"/>
      <c r="DH6" s="58"/>
      <c r="DI6" s="58"/>
      <c r="DJ6" s="58"/>
      <c r="DK6" s="58"/>
      <c r="DL6" s="58"/>
      <c r="DM6" s="58"/>
      <c r="DN6" s="58"/>
      <c r="DO6" s="58"/>
      <c r="DP6" s="58"/>
      <c r="DQ6" s="58"/>
      <c r="DR6" s="58"/>
      <c r="DS6" s="58"/>
      <c r="DT6" s="58"/>
      <c r="DU6" s="58"/>
      <c r="DV6" s="58"/>
      <c r="DW6" s="58"/>
      <c r="DX6" s="58"/>
      <c r="DY6" s="58"/>
      <c r="DZ6" s="58"/>
      <c r="EA6" s="58"/>
      <c r="EB6" s="58"/>
      <c r="EC6" s="58"/>
      <c r="ED6" s="58"/>
      <c r="EE6" s="58"/>
      <c r="EF6" s="58"/>
      <c r="EG6" s="58"/>
      <c r="EH6" s="58"/>
      <c r="EI6" s="58"/>
      <c r="EJ6" s="58"/>
      <c r="EK6" s="58"/>
      <c r="EL6" s="58"/>
      <c r="EM6" s="58"/>
      <c r="EN6" s="58"/>
      <c r="EO6" s="58"/>
      <c r="EP6" s="58"/>
      <c r="EQ6" s="58"/>
      <c r="ER6" s="58"/>
      <c r="ES6" s="58"/>
      <c r="ET6" s="58"/>
      <c r="EU6" s="58"/>
      <c r="EV6" s="58"/>
      <c r="EW6" s="58"/>
      <c r="EX6" s="58"/>
      <c r="EY6" s="58"/>
      <c r="EZ6" s="58"/>
      <c r="FA6" s="58"/>
      <c r="FB6" s="58"/>
      <c r="FC6" s="58"/>
      <c r="FD6" s="58"/>
      <c r="FE6" s="58"/>
    </row>
    <row r="7" spans="1:161" s="2" customFormat="1" ht="15.75" customHeight="1" x14ac:dyDescent="0.25">
      <c r="A7" s="58" t="s">
        <v>8</v>
      </c>
      <c r="B7" s="58"/>
      <c r="C7" s="58"/>
      <c r="D7" s="58"/>
      <c r="E7" s="58"/>
      <c r="F7" s="58"/>
      <c r="G7" s="58"/>
      <c r="H7" s="58"/>
      <c r="I7" s="58"/>
      <c r="J7" s="58"/>
      <c r="K7" s="58"/>
      <c r="L7" s="58"/>
      <c r="M7" s="58"/>
      <c r="N7" s="58"/>
      <c r="O7" s="58"/>
      <c r="P7" s="58"/>
      <c r="Q7" s="58"/>
      <c r="R7" s="58"/>
      <c r="S7" s="58"/>
      <c r="T7" s="58"/>
      <c r="U7" s="58"/>
      <c r="V7" s="58"/>
      <c r="W7" s="58"/>
      <c r="X7" s="58"/>
      <c r="Y7" s="58"/>
      <c r="Z7" s="58"/>
      <c r="AA7" s="58"/>
      <c r="AB7" s="58"/>
      <c r="AC7" s="58"/>
      <c r="AD7" s="58"/>
      <c r="AE7" s="58"/>
      <c r="AF7" s="58"/>
      <c r="AG7" s="58"/>
      <c r="AH7" s="58"/>
      <c r="AI7" s="58"/>
      <c r="AJ7" s="58"/>
      <c r="AK7" s="58"/>
      <c r="AL7" s="58"/>
      <c r="AM7" s="58"/>
      <c r="AN7" s="58"/>
      <c r="AO7" s="58"/>
      <c r="AP7" s="58"/>
      <c r="AQ7" s="58"/>
      <c r="AR7" s="58"/>
      <c r="AS7" s="58"/>
      <c r="AT7" s="58"/>
      <c r="AU7" s="58"/>
      <c r="AV7" s="58"/>
      <c r="AW7" s="58"/>
      <c r="AX7" s="58"/>
      <c r="AY7" s="58"/>
      <c r="AZ7" s="58"/>
      <c r="BA7" s="58"/>
      <c r="BB7" s="58"/>
      <c r="BC7" s="58"/>
      <c r="BD7" s="58"/>
      <c r="BE7" s="58"/>
      <c r="BF7" s="58"/>
      <c r="BG7" s="58"/>
      <c r="BH7" s="58"/>
      <c r="BI7" s="58"/>
      <c r="BJ7" s="58"/>
      <c r="BK7" s="58"/>
      <c r="BL7" s="58"/>
      <c r="BM7" s="58"/>
      <c r="BN7" s="58"/>
      <c r="BO7" s="58"/>
      <c r="BP7" s="58"/>
      <c r="BQ7" s="58"/>
      <c r="BR7" s="58"/>
      <c r="BS7" s="58"/>
      <c r="BT7" s="58"/>
      <c r="BU7" s="58"/>
      <c r="BV7" s="58"/>
      <c r="BW7" s="58"/>
      <c r="BX7" s="58"/>
      <c r="BY7" s="58"/>
      <c r="BZ7" s="58"/>
      <c r="CA7" s="58"/>
      <c r="CB7" s="58"/>
      <c r="CC7" s="58"/>
      <c r="CD7" s="58"/>
      <c r="CE7" s="58"/>
      <c r="CF7" s="58"/>
      <c r="CG7" s="58"/>
      <c r="CH7" s="58"/>
      <c r="CI7" s="58"/>
      <c r="CJ7" s="58"/>
      <c r="CK7" s="58"/>
      <c r="CL7" s="58"/>
      <c r="CM7" s="58"/>
      <c r="CN7" s="58"/>
      <c r="CO7" s="58"/>
      <c r="CP7" s="58"/>
      <c r="CQ7" s="58"/>
      <c r="CR7" s="58"/>
      <c r="CS7" s="58"/>
      <c r="CT7" s="58"/>
      <c r="CU7" s="58"/>
      <c r="CV7" s="58"/>
      <c r="CW7" s="58"/>
      <c r="CX7" s="58"/>
      <c r="CY7" s="58"/>
      <c r="CZ7" s="58"/>
      <c r="DA7" s="58"/>
      <c r="DB7" s="58"/>
      <c r="DC7" s="58"/>
      <c r="DD7" s="58"/>
      <c r="DE7" s="58"/>
      <c r="DF7" s="58"/>
      <c r="DG7" s="58"/>
      <c r="DH7" s="58"/>
      <c r="DI7" s="58"/>
      <c r="DJ7" s="58"/>
      <c r="DK7" s="58"/>
      <c r="DL7" s="58"/>
      <c r="DM7" s="58"/>
      <c r="DN7" s="58"/>
      <c r="DO7" s="58"/>
      <c r="DP7" s="58"/>
      <c r="DQ7" s="58"/>
      <c r="DR7" s="58"/>
      <c r="DS7" s="58"/>
      <c r="DT7" s="58"/>
      <c r="DU7" s="58"/>
      <c r="DV7" s="58"/>
      <c r="DW7" s="58"/>
      <c r="DX7" s="58"/>
      <c r="DY7" s="58"/>
      <c r="DZ7" s="58"/>
      <c r="EA7" s="58"/>
      <c r="EB7" s="58"/>
      <c r="EC7" s="58"/>
      <c r="ED7" s="58"/>
      <c r="EE7" s="58"/>
      <c r="EF7" s="58"/>
      <c r="EG7" s="58"/>
      <c r="EH7" s="58"/>
      <c r="EI7" s="58"/>
      <c r="EJ7" s="58"/>
      <c r="EK7" s="58"/>
      <c r="EL7" s="58"/>
      <c r="EM7" s="58"/>
      <c r="EN7" s="58"/>
      <c r="EO7" s="58"/>
      <c r="EP7" s="58"/>
      <c r="EQ7" s="58"/>
      <c r="ER7" s="58"/>
      <c r="ES7" s="58"/>
      <c r="ET7" s="58"/>
      <c r="EU7" s="58"/>
      <c r="EV7" s="58"/>
      <c r="EW7" s="58"/>
      <c r="EX7" s="58"/>
      <c r="EY7" s="58"/>
      <c r="EZ7" s="58"/>
      <c r="FA7" s="58"/>
      <c r="FB7" s="58"/>
      <c r="FC7" s="58"/>
      <c r="FD7" s="58"/>
      <c r="FE7" s="58"/>
    </row>
    <row r="8" spans="1:161" s="2" customFormat="1" ht="15.75" customHeight="1" x14ac:dyDescent="0.25">
      <c r="A8" s="58" t="s">
        <v>9</v>
      </c>
      <c r="B8" s="58"/>
      <c r="C8" s="58"/>
      <c r="D8" s="58"/>
      <c r="E8" s="58"/>
      <c r="F8" s="58"/>
      <c r="G8" s="58"/>
      <c r="H8" s="58"/>
      <c r="I8" s="58"/>
      <c r="J8" s="58"/>
      <c r="K8" s="58"/>
      <c r="L8" s="58"/>
      <c r="M8" s="58"/>
      <c r="N8" s="58"/>
      <c r="O8" s="58"/>
      <c r="P8" s="58"/>
      <c r="Q8" s="58"/>
      <c r="R8" s="58"/>
      <c r="S8" s="58"/>
      <c r="T8" s="58"/>
      <c r="U8" s="58"/>
      <c r="V8" s="58"/>
      <c r="W8" s="58"/>
      <c r="X8" s="58"/>
      <c r="Y8" s="58"/>
      <c r="Z8" s="58"/>
      <c r="AA8" s="58"/>
      <c r="AB8" s="58"/>
      <c r="AC8" s="58"/>
      <c r="AD8" s="58"/>
      <c r="AE8" s="58"/>
      <c r="AF8" s="58"/>
      <c r="AG8" s="58"/>
      <c r="AH8" s="58"/>
      <c r="AI8" s="58"/>
      <c r="AJ8" s="58"/>
      <c r="AK8" s="58"/>
      <c r="AL8" s="58"/>
      <c r="AM8" s="58"/>
      <c r="AN8" s="58"/>
      <c r="AO8" s="58"/>
      <c r="AP8" s="58"/>
      <c r="AQ8" s="58"/>
      <c r="AR8" s="58"/>
      <c r="AS8" s="58"/>
      <c r="AT8" s="58"/>
      <c r="AU8" s="58"/>
      <c r="AV8" s="58"/>
      <c r="AW8" s="58"/>
      <c r="AX8" s="58"/>
      <c r="AY8" s="58"/>
      <c r="AZ8" s="58"/>
      <c r="BA8" s="58"/>
      <c r="BB8" s="58"/>
      <c r="BC8" s="58"/>
      <c r="BD8" s="58"/>
      <c r="BE8" s="58"/>
      <c r="BF8" s="58"/>
      <c r="BG8" s="58"/>
      <c r="BH8" s="58"/>
      <c r="BI8" s="58"/>
      <c r="BJ8" s="58"/>
      <c r="BK8" s="58"/>
      <c r="BL8" s="58"/>
      <c r="BM8" s="58"/>
      <c r="BN8" s="58"/>
      <c r="BO8" s="58"/>
      <c r="BP8" s="58"/>
      <c r="BQ8" s="58"/>
      <c r="BR8" s="58"/>
      <c r="BS8" s="58"/>
      <c r="BT8" s="58"/>
      <c r="BU8" s="58"/>
      <c r="BV8" s="58"/>
      <c r="BW8" s="58"/>
      <c r="BX8" s="58"/>
      <c r="BY8" s="58"/>
      <c r="BZ8" s="58"/>
      <c r="CA8" s="58"/>
      <c r="CB8" s="58"/>
      <c r="CC8" s="58"/>
      <c r="CD8" s="58"/>
      <c r="CE8" s="58"/>
      <c r="CF8" s="58"/>
      <c r="CG8" s="58"/>
      <c r="CH8" s="58"/>
      <c r="CI8" s="58"/>
      <c r="CJ8" s="58"/>
      <c r="CK8" s="58"/>
      <c r="CL8" s="58"/>
      <c r="CM8" s="58"/>
      <c r="CN8" s="58"/>
      <c r="CO8" s="58"/>
      <c r="CP8" s="58"/>
      <c r="CQ8" s="58"/>
      <c r="CR8" s="58"/>
      <c r="CS8" s="58"/>
      <c r="CT8" s="58"/>
      <c r="CU8" s="58"/>
      <c r="CV8" s="58"/>
      <c r="CW8" s="58"/>
      <c r="CX8" s="58"/>
      <c r="CY8" s="58"/>
      <c r="CZ8" s="58"/>
      <c r="DA8" s="58"/>
      <c r="DB8" s="58"/>
      <c r="DC8" s="58"/>
      <c r="DD8" s="58"/>
      <c r="DE8" s="58"/>
      <c r="DF8" s="58"/>
      <c r="DG8" s="58"/>
      <c r="DH8" s="58"/>
      <c r="DI8" s="58"/>
      <c r="DJ8" s="58"/>
      <c r="DK8" s="58"/>
      <c r="DL8" s="58"/>
      <c r="DM8" s="58"/>
      <c r="DN8" s="58"/>
      <c r="DO8" s="58"/>
      <c r="DP8" s="58"/>
      <c r="DQ8" s="58"/>
      <c r="DR8" s="58"/>
      <c r="DS8" s="58"/>
      <c r="DT8" s="58"/>
      <c r="DU8" s="58"/>
      <c r="DV8" s="58"/>
      <c r="DW8" s="58"/>
      <c r="DX8" s="58"/>
      <c r="DY8" s="58"/>
      <c r="DZ8" s="58"/>
      <c r="EA8" s="58"/>
      <c r="EB8" s="58"/>
      <c r="EC8" s="58"/>
      <c r="ED8" s="58"/>
      <c r="EE8" s="58"/>
      <c r="EF8" s="58"/>
      <c r="EG8" s="58"/>
      <c r="EH8" s="58"/>
      <c r="EI8" s="58"/>
      <c r="EJ8" s="58"/>
      <c r="EK8" s="58"/>
      <c r="EL8" s="58"/>
      <c r="EM8" s="58"/>
      <c r="EN8" s="58"/>
      <c r="EO8" s="58"/>
      <c r="EP8" s="58"/>
      <c r="EQ8" s="58"/>
      <c r="ER8" s="58"/>
      <c r="ES8" s="58"/>
      <c r="ET8" s="58"/>
      <c r="EU8" s="58"/>
      <c r="EV8" s="58"/>
      <c r="EW8" s="58"/>
      <c r="EX8" s="58"/>
      <c r="EY8" s="58"/>
      <c r="EZ8" s="58"/>
      <c r="FA8" s="58"/>
      <c r="FB8" s="58"/>
      <c r="FC8" s="58"/>
      <c r="FD8" s="58"/>
      <c r="FE8" s="58"/>
    </row>
    <row r="10" spans="1:161" s="2" customFormat="1" ht="15.75" x14ac:dyDescent="0.25">
      <c r="A10" s="59" t="s">
        <v>10</v>
      </c>
      <c r="B10" s="59"/>
      <c r="C10" s="59"/>
      <c r="D10" s="59"/>
      <c r="E10" s="59"/>
      <c r="F10" s="59"/>
      <c r="G10" s="59"/>
      <c r="H10" s="59"/>
      <c r="I10" s="59"/>
      <c r="J10" s="59"/>
      <c r="K10" s="59"/>
      <c r="L10" s="59"/>
      <c r="M10" s="59"/>
      <c r="N10" s="59"/>
      <c r="O10" s="59"/>
      <c r="P10" s="59"/>
      <c r="Q10" s="59"/>
      <c r="R10" s="59"/>
      <c r="S10" s="59"/>
      <c r="T10" s="59"/>
      <c r="U10" s="59"/>
      <c r="V10" s="59"/>
      <c r="W10" s="59"/>
      <c r="X10" s="59"/>
      <c r="Y10" s="59"/>
      <c r="Z10" s="59"/>
      <c r="AA10" s="59"/>
      <c r="AB10" s="59"/>
      <c r="AC10" s="59"/>
      <c r="AD10" s="59"/>
      <c r="AE10" s="59"/>
      <c r="AF10" s="59"/>
      <c r="AG10" s="59"/>
      <c r="AH10" s="59"/>
      <c r="AI10" s="59"/>
      <c r="AJ10" s="59"/>
      <c r="AK10" s="59"/>
      <c r="AL10" s="59"/>
      <c r="AM10" s="59"/>
      <c r="AN10" s="59"/>
      <c r="AO10" s="59"/>
      <c r="AP10" s="59"/>
      <c r="AQ10" s="59"/>
      <c r="AR10" s="59"/>
      <c r="AS10" s="59"/>
      <c r="AT10" s="59"/>
      <c r="AU10" s="59"/>
      <c r="AV10" s="59"/>
      <c r="AW10" s="59"/>
      <c r="AX10" s="59"/>
      <c r="AY10" s="59"/>
      <c r="AZ10" s="59"/>
      <c r="BA10" s="59"/>
      <c r="BB10" s="59"/>
      <c r="BC10" s="59"/>
      <c r="BD10" s="59"/>
      <c r="BE10" s="59"/>
      <c r="BF10" s="59"/>
      <c r="BG10" s="59"/>
      <c r="BH10" s="59"/>
      <c r="BI10" s="59"/>
      <c r="BJ10" s="59"/>
      <c r="BK10" s="59"/>
      <c r="BL10" s="59"/>
      <c r="BM10" s="59"/>
      <c r="BN10" s="59"/>
      <c r="BO10" s="59"/>
      <c r="BP10" s="59"/>
      <c r="BQ10" s="59"/>
      <c r="BR10" s="59"/>
      <c r="BS10" s="59"/>
      <c r="BT10" s="59"/>
      <c r="BU10" s="59"/>
      <c r="BV10" s="59"/>
      <c r="BW10" s="59"/>
      <c r="BX10" s="59"/>
      <c r="BY10" s="59"/>
      <c r="BZ10" s="59"/>
      <c r="CA10" s="59"/>
      <c r="CB10" s="59"/>
      <c r="CC10" s="59"/>
      <c r="CD10" s="59"/>
      <c r="CE10" s="59"/>
      <c r="CF10" s="59"/>
      <c r="CG10" s="59"/>
      <c r="CH10" s="59"/>
      <c r="CI10" s="59"/>
      <c r="CJ10" s="59"/>
      <c r="CK10" s="59"/>
      <c r="CL10" s="59"/>
      <c r="CM10" s="59"/>
      <c r="CN10" s="59"/>
      <c r="CO10" s="59"/>
      <c r="CP10" s="59"/>
      <c r="CQ10" s="59"/>
      <c r="CR10" s="59"/>
      <c r="CS10" s="59"/>
      <c r="CT10" s="59"/>
      <c r="CU10" s="59"/>
      <c r="CV10" s="59"/>
      <c r="CW10" s="59"/>
      <c r="CX10" s="59"/>
      <c r="CY10" s="59"/>
      <c r="CZ10" s="59"/>
      <c r="DA10" s="59"/>
      <c r="DB10" s="59"/>
      <c r="DC10" s="59"/>
      <c r="DD10" s="59"/>
      <c r="DE10" s="59"/>
      <c r="DF10" s="59"/>
      <c r="DG10" s="59"/>
      <c r="DH10" s="59"/>
      <c r="DI10" s="59"/>
      <c r="DJ10" s="59"/>
      <c r="DK10" s="59"/>
      <c r="DL10" s="59"/>
      <c r="DM10" s="59"/>
      <c r="DN10" s="59"/>
      <c r="DO10" s="59"/>
      <c r="DP10" s="59"/>
      <c r="DQ10" s="59"/>
      <c r="DR10" s="59"/>
      <c r="DS10" s="59"/>
      <c r="DT10" s="59"/>
      <c r="DU10" s="59"/>
      <c r="DV10" s="59"/>
      <c r="DW10" s="59"/>
      <c r="DX10" s="59"/>
      <c r="DY10" s="59"/>
      <c r="DZ10" s="59"/>
      <c r="EA10" s="59"/>
      <c r="EB10" s="59"/>
      <c r="EC10" s="59"/>
      <c r="ED10" s="59"/>
      <c r="EE10" s="59"/>
      <c r="EF10" s="59"/>
      <c r="EG10" s="59"/>
      <c r="EH10" s="59"/>
      <c r="EI10" s="59"/>
      <c r="EJ10" s="59"/>
      <c r="EK10" s="59"/>
      <c r="EL10" s="59"/>
      <c r="EM10" s="59"/>
      <c r="EN10" s="59"/>
      <c r="EO10" s="59"/>
      <c r="EP10" s="59"/>
      <c r="EQ10" s="59"/>
      <c r="ER10" s="59"/>
      <c r="ES10" s="59"/>
      <c r="ET10" s="59"/>
      <c r="EU10" s="59"/>
      <c r="EV10" s="59"/>
      <c r="EW10" s="59"/>
      <c r="EX10" s="59"/>
      <c r="EY10" s="59"/>
      <c r="EZ10" s="59"/>
      <c r="FA10" s="59"/>
      <c r="FB10" s="59"/>
      <c r="FC10" s="59"/>
      <c r="FD10" s="59"/>
      <c r="FE10" s="59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60" t="s">
        <v>69</v>
      </c>
      <c r="AC12" s="60"/>
      <c r="AD12" s="60"/>
      <c r="AE12" s="60"/>
      <c r="AF12" s="60"/>
      <c r="AG12" s="60"/>
      <c r="AH12" s="60"/>
      <c r="AI12" s="60"/>
      <c r="AJ12" s="60"/>
      <c r="AK12" s="60"/>
      <c r="AL12" s="60"/>
      <c r="AM12" s="60"/>
      <c r="AN12" s="60"/>
      <c r="AO12" s="60"/>
      <c r="AP12" s="60"/>
      <c r="AQ12" s="60"/>
      <c r="AR12" s="60"/>
      <c r="AS12" s="60"/>
      <c r="AT12" s="60"/>
      <c r="AU12" s="60"/>
      <c r="AV12" s="60"/>
      <c r="AW12" s="60"/>
      <c r="AX12" s="60"/>
      <c r="AY12" s="60"/>
      <c r="AZ12" s="60"/>
      <c r="BA12" s="60"/>
      <c r="BB12" s="60"/>
      <c r="BC12" s="60"/>
      <c r="BD12" s="60"/>
      <c r="BE12" s="60"/>
      <c r="BF12" s="60"/>
      <c r="BG12" s="60"/>
      <c r="BH12" s="60"/>
      <c r="BI12" s="60"/>
      <c r="BJ12" s="60"/>
      <c r="BK12" s="60"/>
      <c r="BL12" s="60"/>
      <c r="BM12" s="60"/>
      <c r="BN12" s="60"/>
      <c r="BO12" s="60"/>
      <c r="BP12" s="60"/>
      <c r="BQ12" s="60"/>
      <c r="BR12" s="60"/>
      <c r="BS12" s="60"/>
      <c r="BT12" s="60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60" t="s">
        <v>31</v>
      </c>
      <c r="Z14" s="60"/>
      <c r="AA14" s="60"/>
      <c r="AB14" s="60"/>
      <c r="AC14" s="60"/>
      <c r="AD14" s="60"/>
      <c r="AE14" s="60"/>
      <c r="AF14" s="60"/>
      <c r="AG14" s="60"/>
      <c r="AH14" s="60"/>
      <c r="AI14" s="60"/>
      <c r="AJ14" s="60"/>
      <c r="AK14" s="60"/>
      <c r="AL14" s="60"/>
      <c r="AM14" s="60"/>
      <c r="AN14" s="60"/>
      <c r="AO14" s="60"/>
      <c r="AP14" s="60"/>
      <c r="AQ14" s="60"/>
      <c r="AR14" s="60"/>
      <c r="AS14" s="60"/>
      <c r="AT14" s="60"/>
      <c r="AU14" s="60"/>
      <c r="AV14" s="60"/>
      <c r="AW14" s="60"/>
      <c r="AX14" s="60"/>
      <c r="AY14" s="60"/>
      <c r="AZ14" s="60"/>
      <c r="BA14" s="60"/>
      <c r="BB14" s="60"/>
      <c r="BC14" s="60"/>
      <c r="BD14" s="60"/>
      <c r="BE14" s="60"/>
      <c r="BF14" s="60"/>
      <c r="BG14" s="60"/>
      <c r="BH14" s="60"/>
      <c r="BI14" s="60"/>
      <c r="BJ14" s="60"/>
      <c r="BK14" s="60"/>
      <c r="BL14" s="60"/>
      <c r="BM14" s="60"/>
      <c r="BN14" s="60"/>
      <c r="BO14" s="60"/>
      <c r="BP14" s="60"/>
      <c r="BQ14" s="60"/>
      <c r="BR14" s="60"/>
      <c r="BS14" s="60"/>
      <c r="BT14" s="60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48" t="s">
        <v>70</v>
      </c>
      <c r="U16" s="48"/>
      <c r="V16" s="48"/>
      <c r="W16" s="48"/>
      <c r="X16" s="48"/>
      <c r="Y16" s="48"/>
      <c r="Z16" s="48"/>
      <c r="AA16" s="48"/>
      <c r="AB16" s="48"/>
      <c r="AC16" s="48"/>
      <c r="AD16" s="48"/>
      <c r="AE16" s="48"/>
      <c r="AF16" s="48"/>
      <c r="AG16" s="48"/>
      <c r="AH16" s="48"/>
      <c r="AI16" s="48"/>
      <c r="AJ16" s="48"/>
      <c r="AK16" s="48"/>
      <c r="AL16" s="48"/>
      <c r="AM16" s="48"/>
      <c r="AN16" s="48"/>
      <c r="AO16" s="48"/>
      <c r="AP16" s="48"/>
      <c r="AQ16" s="48"/>
      <c r="AR16" s="48"/>
      <c r="AS16" s="48"/>
      <c r="AT16" s="48"/>
      <c r="AU16" s="48"/>
      <c r="AV16" s="48"/>
      <c r="AW16" s="48"/>
      <c r="AX16" s="48"/>
      <c r="AY16" s="48"/>
      <c r="AZ16" s="48"/>
      <c r="BA16" s="48"/>
      <c r="BB16" s="48"/>
      <c r="BC16" s="48"/>
      <c r="BD16" s="48"/>
      <c r="BE16" s="48"/>
      <c r="BF16" s="48"/>
      <c r="BG16" s="48"/>
      <c r="BH16" s="48"/>
      <c r="BI16" s="48"/>
      <c r="BJ16" s="48"/>
      <c r="BK16" s="48"/>
      <c r="BL16" s="48"/>
      <c r="BM16" s="48"/>
      <c r="BN16" s="48"/>
      <c r="BO16" s="48"/>
      <c r="BP16" s="48"/>
      <c r="BQ16" s="48"/>
      <c r="BR16" s="48"/>
      <c r="BS16" s="48"/>
      <c r="BT16" s="48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49"/>
      <c r="B18" s="50"/>
      <c r="C18" s="50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1"/>
      <c r="R18" s="26"/>
      <c r="S18" s="27"/>
      <c r="T18" s="27"/>
      <c r="U18" s="27"/>
      <c r="V18" s="27"/>
      <c r="W18" s="27"/>
      <c r="X18" s="27"/>
      <c r="Y18" s="27"/>
      <c r="Z18" s="27"/>
      <c r="AA18" s="27"/>
      <c r="AB18" s="27"/>
      <c r="AC18" s="27"/>
      <c r="AD18" s="27"/>
      <c r="AE18" s="27"/>
      <c r="AF18" s="27"/>
      <c r="AG18" s="27"/>
      <c r="AH18" s="27"/>
      <c r="AI18" s="28"/>
      <c r="AJ18" s="26" t="s">
        <v>15</v>
      </c>
      <c r="AK18" s="27"/>
      <c r="AL18" s="27"/>
      <c r="AM18" s="27"/>
      <c r="AN18" s="27"/>
      <c r="AO18" s="27"/>
      <c r="AP18" s="27"/>
      <c r="AQ18" s="27"/>
      <c r="AR18" s="27"/>
      <c r="AS18" s="27"/>
      <c r="AT18" s="27"/>
      <c r="AU18" s="27"/>
      <c r="AV18" s="27"/>
      <c r="AW18" s="27"/>
      <c r="AX18" s="27"/>
      <c r="AY18" s="27"/>
      <c r="AZ18" s="27"/>
      <c r="BA18" s="28"/>
      <c r="BB18" s="35" t="s">
        <v>20</v>
      </c>
      <c r="BC18" s="36"/>
      <c r="BD18" s="36"/>
      <c r="BE18" s="36"/>
      <c r="BF18" s="36"/>
      <c r="BG18" s="36"/>
      <c r="BH18" s="36"/>
      <c r="BI18" s="36"/>
      <c r="BJ18" s="36"/>
      <c r="BK18" s="36"/>
      <c r="BL18" s="36"/>
      <c r="BM18" s="36"/>
      <c r="BN18" s="36"/>
      <c r="BO18" s="36"/>
      <c r="BP18" s="36"/>
      <c r="BQ18" s="36"/>
      <c r="BR18" s="36"/>
      <c r="BS18" s="36"/>
      <c r="BT18" s="36"/>
      <c r="BU18" s="36"/>
      <c r="BV18" s="36"/>
      <c r="BW18" s="36"/>
      <c r="BX18" s="36"/>
      <c r="BY18" s="36"/>
      <c r="BZ18" s="36"/>
      <c r="CA18" s="36"/>
      <c r="CB18" s="36"/>
      <c r="CC18" s="36"/>
      <c r="CD18" s="36"/>
      <c r="CE18" s="36"/>
      <c r="CF18" s="36"/>
      <c r="CG18" s="37"/>
      <c r="CH18" s="26" t="s">
        <v>21</v>
      </c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27"/>
      <c r="CW18" s="27"/>
      <c r="CX18" s="27"/>
      <c r="CY18" s="27"/>
      <c r="CZ18" s="27"/>
      <c r="DA18" s="27"/>
      <c r="DB18" s="28"/>
      <c r="DC18" s="26" t="s">
        <v>22</v>
      </c>
      <c r="DD18" s="27"/>
      <c r="DE18" s="27"/>
      <c r="DF18" s="27"/>
      <c r="DG18" s="27"/>
      <c r="DH18" s="27"/>
      <c r="DI18" s="27"/>
      <c r="DJ18" s="27"/>
      <c r="DK18" s="27"/>
      <c r="DL18" s="27"/>
      <c r="DM18" s="27"/>
      <c r="DN18" s="27"/>
      <c r="DO18" s="27"/>
      <c r="DP18" s="27"/>
      <c r="DQ18" s="27"/>
      <c r="DR18" s="27"/>
      <c r="DS18" s="27"/>
      <c r="DT18" s="28"/>
      <c r="DU18" s="35" t="s">
        <v>23</v>
      </c>
      <c r="DV18" s="36"/>
      <c r="DW18" s="36"/>
      <c r="DX18" s="36"/>
      <c r="DY18" s="36"/>
      <c r="DZ18" s="36"/>
      <c r="EA18" s="36"/>
      <c r="EB18" s="36"/>
      <c r="EC18" s="36"/>
      <c r="ED18" s="36"/>
      <c r="EE18" s="36"/>
      <c r="EF18" s="36"/>
      <c r="EG18" s="36"/>
      <c r="EH18" s="36"/>
      <c r="EI18" s="36"/>
      <c r="EJ18" s="36"/>
      <c r="EK18" s="36"/>
      <c r="EL18" s="36"/>
      <c r="EM18" s="36"/>
      <c r="EN18" s="37"/>
      <c r="EO18" s="26" t="s">
        <v>24</v>
      </c>
      <c r="EP18" s="27"/>
      <c r="EQ18" s="27"/>
      <c r="ER18" s="27"/>
      <c r="ES18" s="27"/>
      <c r="ET18" s="27"/>
      <c r="EU18" s="27"/>
      <c r="EV18" s="27"/>
      <c r="EW18" s="27"/>
      <c r="EX18" s="27"/>
      <c r="EY18" s="27"/>
      <c r="EZ18" s="27"/>
      <c r="FA18" s="27"/>
      <c r="FB18" s="27"/>
      <c r="FC18" s="27"/>
      <c r="FD18" s="27"/>
      <c r="FE18" s="28"/>
    </row>
    <row r="19" spans="1:161" s="9" customFormat="1" ht="15" customHeight="1" x14ac:dyDescent="0.2">
      <c r="A19" s="52"/>
      <c r="B19" s="53"/>
      <c r="C19" s="53"/>
      <c r="D19" s="53"/>
      <c r="E19" s="53"/>
      <c r="F19" s="53"/>
      <c r="G19" s="53"/>
      <c r="H19" s="53"/>
      <c r="I19" s="53"/>
      <c r="J19" s="53"/>
      <c r="K19" s="53"/>
      <c r="L19" s="53"/>
      <c r="M19" s="53"/>
      <c r="N19" s="53"/>
      <c r="O19" s="53"/>
      <c r="P19" s="53"/>
      <c r="Q19" s="54"/>
      <c r="R19" s="29"/>
      <c r="S19" s="30"/>
      <c r="T19" s="30"/>
      <c r="U19" s="30"/>
      <c r="V19" s="30"/>
      <c r="W19" s="30"/>
      <c r="X19" s="30"/>
      <c r="Y19" s="30"/>
      <c r="Z19" s="30"/>
      <c r="AA19" s="30"/>
      <c r="AB19" s="30"/>
      <c r="AC19" s="30"/>
      <c r="AD19" s="30"/>
      <c r="AE19" s="30"/>
      <c r="AF19" s="30"/>
      <c r="AG19" s="30"/>
      <c r="AH19" s="30"/>
      <c r="AI19" s="31"/>
      <c r="AJ19" s="29"/>
      <c r="AK19" s="30"/>
      <c r="AL19" s="30"/>
      <c r="AM19" s="30"/>
      <c r="AN19" s="30"/>
      <c r="AO19" s="30"/>
      <c r="AP19" s="30"/>
      <c r="AQ19" s="30"/>
      <c r="AR19" s="30"/>
      <c r="AS19" s="30"/>
      <c r="AT19" s="30"/>
      <c r="AU19" s="30"/>
      <c r="AV19" s="30"/>
      <c r="AW19" s="30"/>
      <c r="AX19" s="30"/>
      <c r="AY19" s="30"/>
      <c r="AZ19" s="30"/>
      <c r="BA19" s="31"/>
      <c r="BB19" s="38" t="s">
        <v>16</v>
      </c>
      <c r="BC19" s="39"/>
      <c r="BD19" s="39"/>
      <c r="BE19" s="39"/>
      <c r="BF19" s="39"/>
      <c r="BG19" s="39"/>
      <c r="BH19" s="39"/>
      <c r="BI19" s="39"/>
      <c r="BJ19" s="39"/>
      <c r="BK19" s="39"/>
      <c r="BL19" s="39"/>
      <c r="BM19" s="39"/>
      <c r="BN19" s="39"/>
      <c r="BO19" s="39"/>
      <c r="BP19" s="39"/>
      <c r="BQ19" s="40"/>
      <c r="BR19" s="38" t="s">
        <v>17</v>
      </c>
      <c r="BS19" s="39"/>
      <c r="BT19" s="39"/>
      <c r="BU19" s="39"/>
      <c r="BV19" s="39"/>
      <c r="BW19" s="39"/>
      <c r="BX19" s="39"/>
      <c r="BY19" s="39"/>
      <c r="BZ19" s="39"/>
      <c r="CA19" s="39"/>
      <c r="CB19" s="39"/>
      <c r="CC19" s="39"/>
      <c r="CD19" s="39"/>
      <c r="CE19" s="39"/>
      <c r="CF19" s="39"/>
      <c r="CG19" s="40"/>
      <c r="CH19" s="29"/>
      <c r="CI19" s="30"/>
      <c r="CJ19" s="30"/>
      <c r="CK19" s="30"/>
      <c r="CL19" s="30"/>
      <c r="CM19" s="30"/>
      <c r="CN19" s="30"/>
      <c r="CO19" s="30"/>
      <c r="CP19" s="30"/>
      <c r="CQ19" s="30"/>
      <c r="CR19" s="30"/>
      <c r="CS19" s="30"/>
      <c r="CT19" s="30"/>
      <c r="CU19" s="30"/>
      <c r="CV19" s="30"/>
      <c r="CW19" s="30"/>
      <c r="CX19" s="30"/>
      <c r="CY19" s="30"/>
      <c r="CZ19" s="30"/>
      <c r="DA19" s="30"/>
      <c r="DB19" s="31"/>
      <c r="DC19" s="29"/>
      <c r="DD19" s="30"/>
      <c r="DE19" s="30"/>
      <c r="DF19" s="30"/>
      <c r="DG19" s="30"/>
      <c r="DH19" s="30"/>
      <c r="DI19" s="30"/>
      <c r="DJ19" s="30"/>
      <c r="DK19" s="30"/>
      <c r="DL19" s="30"/>
      <c r="DM19" s="30"/>
      <c r="DN19" s="30"/>
      <c r="DO19" s="30"/>
      <c r="DP19" s="30"/>
      <c r="DQ19" s="30"/>
      <c r="DR19" s="30"/>
      <c r="DS19" s="30"/>
      <c r="DT19" s="31"/>
      <c r="DU19" s="41" t="s">
        <v>18</v>
      </c>
      <c r="DV19" s="42"/>
      <c r="DW19" s="42"/>
      <c r="DX19" s="42"/>
      <c r="DY19" s="42"/>
      <c r="DZ19" s="42"/>
      <c r="EA19" s="42"/>
      <c r="EB19" s="42"/>
      <c r="EC19" s="42"/>
      <c r="ED19" s="43"/>
      <c r="EE19" s="41" t="s">
        <v>19</v>
      </c>
      <c r="EF19" s="42"/>
      <c r="EG19" s="42"/>
      <c r="EH19" s="42"/>
      <c r="EI19" s="42"/>
      <c r="EJ19" s="42"/>
      <c r="EK19" s="42"/>
      <c r="EL19" s="42"/>
      <c r="EM19" s="42"/>
      <c r="EN19" s="43"/>
      <c r="EO19" s="29"/>
      <c r="EP19" s="30"/>
      <c r="EQ19" s="30"/>
      <c r="ER19" s="30"/>
      <c r="ES19" s="30"/>
      <c r="ET19" s="30"/>
      <c r="EU19" s="30"/>
      <c r="EV19" s="30"/>
      <c r="EW19" s="30"/>
      <c r="EX19" s="30"/>
      <c r="EY19" s="30"/>
      <c r="EZ19" s="30"/>
      <c r="FA19" s="30"/>
      <c r="FB19" s="30"/>
      <c r="FC19" s="30"/>
      <c r="FD19" s="30"/>
      <c r="FE19" s="31"/>
    </row>
    <row r="20" spans="1:161" s="9" customFormat="1" ht="15" customHeight="1" x14ac:dyDescent="0.2">
      <c r="A20" s="55"/>
      <c r="B20" s="56"/>
      <c r="C20" s="56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7"/>
      <c r="R20" s="32"/>
      <c r="S20" s="33"/>
      <c r="T20" s="33"/>
      <c r="U20" s="33"/>
      <c r="V20" s="33"/>
      <c r="W20" s="33"/>
      <c r="X20" s="33"/>
      <c r="Y20" s="33"/>
      <c r="Z20" s="33"/>
      <c r="AA20" s="33"/>
      <c r="AB20" s="33"/>
      <c r="AC20" s="33"/>
      <c r="AD20" s="33"/>
      <c r="AE20" s="33"/>
      <c r="AF20" s="33"/>
      <c r="AG20" s="33"/>
      <c r="AH20" s="33"/>
      <c r="AI20" s="34"/>
      <c r="AJ20" s="32"/>
      <c r="AK20" s="33"/>
      <c r="AL20" s="33"/>
      <c r="AM20" s="33"/>
      <c r="AN20" s="33"/>
      <c r="AO20" s="33"/>
      <c r="AP20" s="33"/>
      <c r="AQ20" s="33"/>
      <c r="AR20" s="33"/>
      <c r="AS20" s="33"/>
      <c r="AT20" s="33"/>
      <c r="AU20" s="33"/>
      <c r="AV20" s="33"/>
      <c r="AW20" s="33"/>
      <c r="AX20" s="33"/>
      <c r="AY20" s="33"/>
      <c r="AZ20" s="33"/>
      <c r="BA20" s="34"/>
      <c r="BB20" s="47" t="s">
        <v>18</v>
      </c>
      <c r="BC20" s="47"/>
      <c r="BD20" s="47"/>
      <c r="BE20" s="47"/>
      <c r="BF20" s="47"/>
      <c r="BG20" s="47"/>
      <c r="BH20" s="47"/>
      <c r="BI20" s="47"/>
      <c r="BJ20" s="47" t="s">
        <v>19</v>
      </c>
      <c r="BK20" s="47"/>
      <c r="BL20" s="47"/>
      <c r="BM20" s="47"/>
      <c r="BN20" s="47"/>
      <c r="BO20" s="47"/>
      <c r="BP20" s="47"/>
      <c r="BQ20" s="47"/>
      <c r="BR20" s="47" t="s">
        <v>18</v>
      </c>
      <c r="BS20" s="47"/>
      <c r="BT20" s="47"/>
      <c r="BU20" s="47"/>
      <c r="BV20" s="47"/>
      <c r="BW20" s="47"/>
      <c r="BX20" s="47"/>
      <c r="BY20" s="47"/>
      <c r="BZ20" s="47" t="s">
        <v>19</v>
      </c>
      <c r="CA20" s="47"/>
      <c r="CB20" s="47"/>
      <c r="CC20" s="47"/>
      <c r="CD20" s="47"/>
      <c r="CE20" s="47"/>
      <c r="CF20" s="47"/>
      <c r="CG20" s="47"/>
      <c r="CH20" s="32"/>
      <c r="CI20" s="33"/>
      <c r="CJ20" s="33"/>
      <c r="CK20" s="33"/>
      <c r="CL20" s="33"/>
      <c r="CM20" s="33"/>
      <c r="CN20" s="33"/>
      <c r="CO20" s="33"/>
      <c r="CP20" s="33"/>
      <c r="CQ20" s="33"/>
      <c r="CR20" s="33"/>
      <c r="CS20" s="33"/>
      <c r="CT20" s="33"/>
      <c r="CU20" s="33"/>
      <c r="CV20" s="33"/>
      <c r="CW20" s="33"/>
      <c r="CX20" s="33"/>
      <c r="CY20" s="33"/>
      <c r="CZ20" s="33"/>
      <c r="DA20" s="33"/>
      <c r="DB20" s="34"/>
      <c r="DC20" s="32"/>
      <c r="DD20" s="33"/>
      <c r="DE20" s="33"/>
      <c r="DF20" s="33"/>
      <c r="DG20" s="33"/>
      <c r="DH20" s="33"/>
      <c r="DI20" s="33"/>
      <c r="DJ20" s="33"/>
      <c r="DK20" s="33"/>
      <c r="DL20" s="33"/>
      <c r="DM20" s="33"/>
      <c r="DN20" s="33"/>
      <c r="DO20" s="33"/>
      <c r="DP20" s="33"/>
      <c r="DQ20" s="33"/>
      <c r="DR20" s="33"/>
      <c r="DS20" s="33"/>
      <c r="DT20" s="34"/>
      <c r="DU20" s="44"/>
      <c r="DV20" s="45"/>
      <c r="DW20" s="45"/>
      <c r="DX20" s="45"/>
      <c r="DY20" s="45"/>
      <c r="DZ20" s="45"/>
      <c r="EA20" s="45"/>
      <c r="EB20" s="45"/>
      <c r="EC20" s="45"/>
      <c r="ED20" s="46"/>
      <c r="EE20" s="44"/>
      <c r="EF20" s="45"/>
      <c r="EG20" s="45"/>
      <c r="EH20" s="45"/>
      <c r="EI20" s="45"/>
      <c r="EJ20" s="45"/>
      <c r="EK20" s="45"/>
      <c r="EL20" s="45"/>
      <c r="EM20" s="45"/>
      <c r="EN20" s="46"/>
      <c r="EO20" s="32"/>
      <c r="EP20" s="33"/>
      <c r="EQ20" s="33"/>
      <c r="ER20" s="33"/>
      <c r="ES20" s="33"/>
      <c r="ET20" s="33"/>
      <c r="EU20" s="33"/>
      <c r="EV20" s="33"/>
      <c r="EW20" s="33"/>
      <c r="EX20" s="33"/>
      <c r="EY20" s="33"/>
      <c r="EZ20" s="33"/>
      <c r="FA20" s="33"/>
      <c r="FB20" s="33"/>
      <c r="FC20" s="33"/>
      <c r="FD20" s="33"/>
      <c r="FE20" s="34"/>
    </row>
    <row r="21" spans="1:161" s="9" customFormat="1" ht="14.25" customHeight="1" x14ac:dyDescent="0.2">
      <c r="A21" s="23">
        <v>1</v>
      </c>
      <c r="B21" s="24"/>
      <c r="C21" s="24"/>
      <c r="D21" s="24"/>
      <c r="E21" s="24"/>
      <c r="F21" s="24"/>
      <c r="G21" s="24"/>
      <c r="H21" s="24"/>
      <c r="I21" s="24"/>
      <c r="J21" s="24"/>
      <c r="K21" s="24"/>
      <c r="L21" s="24"/>
      <c r="M21" s="24"/>
      <c r="N21" s="24"/>
      <c r="O21" s="24"/>
      <c r="P21" s="24"/>
      <c r="Q21" s="25"/>
      <c r="R21" s="23">
        <v>2</v>
      </c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5"/>
      <c r="AJ21" s="16">
        <v>3</v>
      </c>
      <c r="AK21" s="16"/>
      <c r="AL21" s="16"/>
      <c r="AM21" s="16"/>
      <c r="AN21" s="16"/>
      <c r="AO21" s="16"/>
      <c r="AP21" s="16"/>
      <c r="AQ21" s="16"/>
      <c r="AR21" s="16"/>
      <c r="AS21" s="16"/>
      <c r="AT21" s="16"/>
      <c r="AU21" s="16"/>
      <c r="AV21" s="16"/>
      <c r="AW21" s="16"/>
      <c r="AX21" s="16"/>
      <c r="AY21" s="16"/>
      <c r="AZ21" s="16"/>
      <c r="BA21" s="16"/>
      <c r="BB21" s="16">
        <v>4</v>
      </c>
      <c r="BC21" s="16"/>
      <c r="BD21" s="16"/>
      <c r="BE21" s="16"/>
      <c r="BF21" s="16"/>
      <c r="BG21" s="16"/>
      <c r="BH21" s="16"/>
      <c r="BI21" s="16"/>
      <c r="BJ21" s="16">
        <v>5</v>
      </c>
      <c r="BK21" s="16"/>
      <c r="BL21" s="16"/>
      <c r="BM21" s="16"/>
      <c r="BN21" s="16"/>
      <c r="BO21" s="16"/>
      <c r="BP21" s="16"/>
      <c r="BQ21" s="16"/>
      <c r="BR21" s="16">
        <v>6</v>
      </c>
      <c r="BS21" s="16"/>
      <c r="BT21" s="16"/>
      <c r="BU21" s="16"/>
      <c r="BV21" s="16"/>
      <c r="BW21" s="16"/>
      <c r="BX21" s="16"/>
      <c r="BY21" s="16"/>
      <c r="BZ21" s="16">
        <v>7</v>
      </c>
      <c r="CA21" s="16"/>
      <c r="CB21" s="16"/>
      <c r="CC21" s="16"/>
      <c r="CD21" s="16"/>
      <c r="CE21" s="16"/>
      <c r="CF21" s="16"/>
      <c r="CG21" s="16"/>
      <c r="CH21" s="16">
        <v>8</v>
      </c>
      <c r="CI21" s="16"/>
      <c r="CJ21" s="16"/>
      <c r="CK21" s="16"/>
      <c r="CL21" s="16"/>
      <c r="CM21" s="16"/>
      <c r="CN21" s="16"/>
      <c r="CO21" s="16"/>
      <c r="CP21" s="16"/>
      <c r="CQ21" s="16"/>
      <c r="CR21" s="16"/>
      <c r="CS21" s="16"/>
      <c r="CT21" s="16"/>
      <c r="CU21" s="16"/>
      <c r="CV21" s="16"/>
      <c r="CW21" s="16"/>
      <c r="CX21" s="16"/>
      <c r="CY21" s="16"/>
      <c r="CZ21" s="16"/>
      <c r="DA21" s="16"/>
      <c r="DB21" s="16"/>
      <c r="DC21" s="16">
        <v>9</v>
      </c>
      <c r="DD21" s="16"/>
      <c r="DE21" s="16"/>
      <c r="DF21" s="16"/>
      <c r="DG21" s="16"/>
      <c r="DH21" s="16"/>
      <c r="DI21" s="16"/>
      <c r="DJ21" s="16"/>
      <c r="DK21" s="16"/>
      <c r="DL21" s="16"/>
      <c r="DM21" s="16"/>
      <c r="DN21" s="16"/>
      <c r="DO21" s="16"/>
      <c r="DP21" s="16"/>
      <c r="DQ21" s="16"/>
      <c r="DR21" s="16"/>
      <c r="DS21" s="16"/>
      <c r="DT21" s="16"/>
      <c r="DU21" s="16">
        <v>10</v>
      </c>
      <c r="DV21" s="16"/>
      <c r="DW21" s="16"/>
      <c r="DX21" s="16"/>
      <c r="DY21" s="16"/>
      <c r="DZ21" s="16"/>
      <c r="EA21" s="16"/>
      <c r="EB21" s="16"/>
      <c r="EC21" s="16"/>
      <c r="ED21" s="16"/>
      <c r="EE21" s="16">
        <v>11</v>
      </c>
      <c r="EF21" s="16"/>
      <c r="EG21" s="16"/>
      <c r="EH21" s="16"/>
      <c r="EI21" s="16"/>
      <c r="EJ21" s="16"/>
      <c r="EK21" s="16"/>
      <c r="EL21" s="16"/>
      <c r="EM21" s="16"/>
      <c r="EN21" s="16"/>
      <c r="EO21" s="16">
        <v>12</v>
      </c>
      <c r="EP21" s="16"/>
      <c r="EQ21" s="16"/>
      <c r="ER21" s="16"/>
      <c r="ES21" s="16"/>
      <c r="ET21" s="16"/>
      <c r="EU21" s="16"/>
      <c r="EV21" s="16"/>
      <c r="EW21" s="16"/>
      <c r="EX21" s="16"/>
      <c r="EY21" s="16"/>
      <c r="EZ21" s="16"/>
      <c r="FA21" s="16"/>
      <c r="FB21" s="16"/>
      <c r="FC21" s="16"/>
      <c r="FD21" s="16"/>
      <c r="FE21" s="16"/>
    </row>
    <row r="22" spans="1:161" s="9" customFormat="1" ht="13.5" customHeight="1" x14ac:dyDescent="0.2">
      <c r="A22" s="10"/>
      <c r="B22" s="17" t="s">
        <v>11</v>
      </c>
      <c r="C22" s="17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  <c r="O22" s="17"/>
      <c r="P22" s="17"/>
      <c r="Q22" s="18"/>
      <c r="R22" s="10"/>
      <c r="S22" s="19" t="s">
        <v>12</v>
      </c>
      <c r="T22" s="19"/>
      <c r="U22" s="19"/>
      <c r="V22" s="19"/>
      <c r="W22" s="19"/>
      <c r="X22" s="19"/>
      <c r="Y22" s="19"/>
      <c r="Z22" s="19"/>
      <c r="AA22" s="19"/>
      <c r="AB22" s="19"/>
      <c r="AC22" s="19"/>
      <c r="AD22" s="19"/>
      <c r="AE22" s="19"/>
      <c r="AF22" s="19"/>
      <c r="AG22" s="19"/>
      <c r="AH22" s="19"/>
      <c r="AI22" s="20"/>
      <c r="AJ22" s="61">
        <v>1.4</v>
      </c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16"/>
      <c r="BC22" s="16"/>
      <c r="BD22" s="16"/>
      <c r="BE22" s="16"/>
      <c r="BF22" s="16"/>
      <c r="BG22" s="16"/>
      <c r="BH22" s="16"/>
      <c r="BI22" s="16"/>
      <c r="BJ22" s="16"/>
      <c r="BK22" s="16"/>
      <c r="BL22" s="16"/>
      <c r="BM22" s="16"/>
      <c r="BN22" s="16"/>
      <c r="BO22" s="16"/>
      <c r="BP22" s="16"/>
      <c r="BQ22" s="16"/>
      <c r="BR22" s="61">
        <v>14.8</v>
      </c>
      <c r="BS22" s="61"/>
      <c r="BT22" s="61"/>
      <c r="BU22" s="61"/>
      <c r="BV22" s="61"/>
      <c r="BW22" s="61"/>
      <c r="BX22" s="61"/>
      <c r="BY22" s="61"/>
      <c r="BZ22" s="61">
        <v>14.8</v>
      </c>
      <c r="CA22" s="61"/>
      <c r="CB22" s="61"/>
      <c r="CC22" s="61"/>
      <c r="CD22" s="61"/>
      <c r="CE22" s="61"/>
      <c r="CF22" s="61"/>
      <c r="CG22" s="61"/>
      <c r="CH22" s="61">
        <v>1.4</v>
      </c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>
        <v>14.8</v>
      </c>
      <c r="DD22" s="61"/>
      <c r="DE22" s="61"/>
      <c r="DF22" s="61"/>
      <c r="DG22" s="61"/>
      <c r="DH22" s="61"/>
      <c r="DI22" s="61"/>
      <c r="DJ22" s="61"/>
      <c r="DK22" s="61"/>
      <c r="DL22" s="61"/>
      <c r="DM22" s="61"/>
      <c r="DN22" s="61"/>
      <c r="DO22" s="61"/>
      <c r="DP22" s="61"/>
      <c r="DQ22" s="61"/>
      <c r="DR22" s="61"/>
      <c r="DS22" s="61"/>
      <c r="DT22" s="61"/>
      <c r="DU22" s="16">
        <v>3</v>
      </c>
      <c r="DV22" s="16"/>
      <c r="DW22" s="16"/>
      <c r="DX22" s="16"/>
      <c r="DY22" s="16"/>
      <c r="DZ22" s="16"/>
      <c r="EA22" s="16"/>
      <c r="EB22" s="16"/>
      <c r="EC22" s="16"/>
      <c r="ED22" s="16"/>
      <c r="EE22" s="61">
        <f>1107/720</f>
        <v>1.5375000000000001</v>
      </c>
      <c r="EF22" s="61"/>
      <c r="EG22" s="61"/>
      <c r="EH22" s="61"/>
      <c r="EI22" s="61"/>
      <c r="EJ22" s="61"/>
      <c r="EK22" s="61"/>
      <c r="EL22" s="61"/>
      <c r="EM22" s="61"/>
      <c r="EN22" s="61"/>
      <c r="EO22" s="61">
        <f>AJ22+EE22</f>
        <v>2.9375</v>
      </c>
      <c r="EP22" s="16"/>
      <c r="EQ22" s="16"/>
      <c r="ER22" s="16"/>
      <c r="ES22" s="16"/>
      <c r="ET22" s="16"/>
      <c r="EU22" s="16"/>
      <c r="EV22" s="16"/>
      <c r="EW22" s="16"/>
      <c r="EX22" s="16"/>
      <c r="EY22" s="16"/>
      <c r="EZ22" s="16"/>
      <c r="FA22" s="16"/>
      <c r="FB22" s="16"/>
      <c r="FC22" s="16"/>
      <c r="FD22" s="16"/>
      <c r="FE22" s="16"/>
    </row>
    <row r="23" spans="1:161" s="9" customFormat="1" ht="39.75" customHeight="1" x14ac:dyDescent="0.2">
      <c r="A23" s="10"/>
      <c r="B23" s="17" t="s">
        <v>33</v>
      </c>
      <c r="C23" s="17"/>
      <c r="D23" s="17"/>
      <c r="E23" s="17"/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8"/>
      <c r="R23" s="10"/>
      <c r="S23" s="19" t="s">
        <v>13</v>
      </c>
      <c r="T23" s="19"/>
      <c r="U23" s="19"/>
      <c r="V23" s="19"/>
      <c r="W23" s="19"/>
      <c r="X23" s="19"/>
      <c r="Y23" s="19"/>
      <c r="Z23" s="19"/>
      <c r="AA23" s="19"/>
      <c r="AB23" s="19"/>
      <c r="AC23" s="19"/>
      <c r="AD23" s="19"/>
      <c r="AE23" s="19"/>
      <c r="AF23" s="19"/>
      <c r="AG23" s="19"/>
      <c r="AH23" s="19"/>
      <c r="AI23" s="20"/>
      <c r="AJ23" s="61">
        <f>279/720</f>
        <v>0.38750000000000001</v>
      </c>
      <c r="AK23" s="61"/>
      <c r="AL23" s="61"/>
      <c r="AM23" s="61"/>
      <c r="AN23" s="61"/>
      <c r="AO23" s="61"/>
      <c r="AP23" s="61"/>
      <c r="AQ23" s="61"/>
      <c r="AR23" s="61"/>
      <c r="AS23" s="61"/>
      <c r="AT23" s="61"/>
      <c r="AU23" s="61"/>
      <c r="AV23" s="61"/>
      <c r="AW23" s="61"/>
      <c r="AX23" s="61"/>
      <c r="AY23" s="61"/>
      <c r="AZ23" s="61"/>
      <c r="BA23" s="61"/>
      <c r="BB23" s="16"/>
      <c r="BC23" s="16"/>
      <c r="BD23" s="16"/>
      <c r="BE23" s="16"/>
      <c r="BF23" s="16"/>
      <c r="BG23" s="16"/>
      <c r="BH23" s="16"/>
      <c r="BI23" s="16"/>
      <c r="BJ23" s="16"/>
      <c r="BK23" s="16"/>
      <c r="BL23" s="16"/>
      <c r="BM23" s="16"/>
      <c r="BN23" s="16"/>
      <c r="BO23" s="16"/>
      <c r="BP23" s="16"/>
      <c r="BQ23" s="16"/>
      <c r="BR23" s="16"/>
      <c r="BS23" s="16"/>
      <c r="BT23" s="16"/>
      <c r="BU23" s="16"/>
      <c r="BV23" s="16"/>
      <c r="BW23" s="16"/>
      <c r="BX23" s="16"/>
      <c r="BY23" s="16"/>
      <c r="BZ23" s="16"/>
      <c r="CA23" s="16"/>
      <c r="CB23" s="16"/>
      <c r="CC23" s="16"/>
      <c r="CD23" s="16"/>
      <c r="CE23" s="16"/>
      <c r="CF23" s="16"/>
      <c r="CG23" s="16"/>
      <c r="CH23" s="16"/>
      <c r="CI23" s="16"/>
      <c r="CJ23" s="16"/>
      <c r="CK23" s="16"/>
      <c r="CL23" s="16"/>
      <c r="CM23" s="16"/>
      <c r="CN23" s="16"/>
      <c r="CO23" s="16"/>
      <c r="CP23" s="16"/>
      <c r="CQ23" s="16"/>
      <c r="CR23" s="16"/>
      <c r="CS23" s="16"/>
      <c r="CT23" s="16"/>
      <c r="CU23" s="16"/>
      <c r="CV23" s="16"/>
      <c r="CW23" s="16"/>
      <c r="CX23" s="16"/>
      <c r="CY23" s="16"/>
      <c r="CZ23" s="16"/>
      <c r="DA23" s="16"/>
      <c r="DB23" s="16"/>
      <c r="DC23" s="16"/>
      <c r="DD23" s="16"/>
      <c r="DE23" s="16"/>
      <c r="DF23" s="16"/>
      <c r="DG23" s="16"/>
      <c r="DH23" s="16"/>
      <c r="DI23" s="16"/>
      <c r="DJ23" s="16"/>
      <c r="DK23" s="16"/>
      <c r="DL23" s="16"/>
      <c r="DM23" s="16"/>
      <c r="DN23" s="16"/>
      <c r="DO23" s="16"/>
      <c r="DP23" s="16"/>
      <c r="DQ23" s="16"/>
      <c r="DR23" s="16"/>
      <c r="DS23" s="16"/>
      <c r="DT23" s="16"/>
      <c r="DU23" s="61">
        <v>0.2</v>
      </c>
      <c r="DV23" s="61"/>
      <c r="DW23" s="61"/>
      <c r="DX23" s="61"/>
      <c r="DY23" s="61"/>
      <c r="DZ23" s="61"/>
      <c r="EA23" s="61"/>
      <c r="EB23" s="61"/>
      <c r="EC23" s="61"/>
      <c r="ED23" s="61"/>
      <c r="EE23" s="61">
        <f>147/720</f>
        <v>0.20416666666666666</v>
      </c>
      <c r="EF23" s="61"/>
      <c r="EG23" s="61"/>
      <c r="EH23" s="61"/>
      <c r="EI23" s="61"/>
      <c r="EJ23" s="61"/>
      <c r="EK23" s="61"/>
      <c r="EL23" s="61"/>
      <c r="EM23" s="61"/>
      <c r="EN23" s="61"/>
      <c r="EO23" s="61">
        <f>AJ23+EE23</f>
        <v>0.59166666666666667</v>
      </c>
      <c r="EP23" s="61"/>
      <c r="EQ23" s="61"/>
      <c r="ER23" s="61"/>
      <c r="ES23" s="61"/>
      <c r="ET23" s="61"/>
      <c r="EU23" s="61"/>
      <c r="EV23" s="61"/>
      <c r="EW23" s="61"/>
      <c r="EX23" s="61"/>
      <c r="EY23" s="61"/>
      <c r="EZ23" s="61"/>
      <c r="FA23" s="61"/>
      <c r="FB23" s="61"/>
      <c r="FC23" s="61"/>
      <c r="FD23" s="61"/>
      <c r="FE23" s="61"/>
    </row>
    <row r="24" spans="1:161" s="9" customFormat="1" ht="39.75" customHeight="1" x14ac:dyDescent="0.2">
      <c r="A24" s="10"/>
      <c r="B24" s="17"/>
      <c r="C24" s="17"/>
      <c r="D24" s="17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8"/>
      <c r="R24" s="10"/>
      <c r="S24" s="19" t="s">
        <v>14</v>
      </c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  <c r="AE24" s="19"/>
      <c r="AF24" s="19"/>
      <c r="AG24" s="19"/>
      <c r="AH24" s="19"/>
      <c r="AI24" s="20"/>
      <c r="AJ24" s="16"/>
      <c r="AK24" s="16"/>
      <c r="AL24" s="16"/>
      <c r="AM24" s="16"/>
      <c r="AN24" s="16"/>
      <c r="AO24" s="16"/>
      <c r="AP24" s="16"/>
      <c r="AQ24" s="16"/>
      <c r="AR24" s="16"/>
      <c r="AS24" s="16"/>
      <c r="AT24" s="16"/>
      <c r="AU24" s="16"/>
      <c r="AV24" s="16"/>
      <c r="AW24" s="16"/>
      <c r="AX24" s="16"/>
      <c r="AY24" s="16"/>
      <c r="AZ24" s="16"/>
      <c r="BA24" s="16"/>
      <c r="BB24" s="16"/>
      <c r="BC24" s="16"/>
      <c r="BD24" s="16"/>
      <c r="BE24" s="16"/>
      <c r="BF24" s="16"/>
      <c r="BG24" s="16"/>
      <c r="BH24" s="16"/>
      <c r="BI24" s="16"/>
      <c r="BJ24" s="16"/>
      <c r="BK24" s="16"/>
      <c r="BL24" s="16"/>
      <c r="BM24" s="16"/>
      <c r="BN24" s="16"/>
      <c r="BO24" s="16"/>
      <c r="BP24" s="16"/>
      <c r="BQ24" s="16"/>
      <c r="BR24" s="16"/>
      <c r="BS24" s="16"/>
      <c r="BT24" s="16"/>
      <c r="BU24" s="16"/>
      <c r="BV24" s="16"/>
      <c r="BW24" s="16"/>
      <c r="BX24" s="16"/>
      <c r="BY24" s="16"/>
      <c r="BZ24" s="16"/>
      <c r="CA24" s="16"/>
      <c r="CB24" s="16"/>
      <c r="CC24" s="16"/>
      <c r="CD24" s="16"/>
      <c r="CE24" s="16"/>
      <c r="CF24" s="16"/>
      <c r="CG24" s="16"/>
      <c r="CH24" s="16"/>
      <c r="CI24" s="16"/>
      <c r="CJ24" s="16"/>
      <c r="CK24" s="16"/>
      <c r="CL24" s="16"/>
      <c r="CM24" s="16"/>
      <c r="CN24" s="16"/>
      <c r="CO24" s="16"/>
      <c r="CP24" s="16"/>
      <c r="CQ24" s="16"/>
      <c r="CR24" s="16"/>
      <c r="CS24" s="16"/>
      <c r="CT24" s="16"/>
      <c r="CU24" s="16"/>
      <c r="CV24" s="16"/>
      <c r="CW24" s="16"/>
      <c r="CX24" s="16"/>
      <c r="CY24" s="16"/>
      <c r="CZ24" s="16"/>
      <c r="DA24" s="16"/>
      <c r="DB24" s="16"/>
      <c r="DC24" s="16"/>
      <c r="DD24" s="16"/>
      <c r="DE24" s="16"/>
      <c r="DF24" s="16"/>
      <c r="DG24" s="16"/>
      <c r="DH24" s="16"/>
      <c r="DI24" s="16"/>
      <c r="DJ24" s="16"/>
      <c r="DK24" s="16"/>
      <c r="DL24" s="16"/>
      <c r="DM24" s="16"/>
      <c r="DN24" s="16"/>
      <c r="DO24" s="16"/>
      <c r="DP24" s="16"/>
      <c r="DQ24" s="16"/>
      <c r="DR24" s="16"/>
      <c r="DS24" s="16"/>
      <c r="DT24" s="16"/>
      <c r="DU24" s="16"/>
      <c r="DV24" s="16"/>
      <c r="DW24" s="16"/>
      <c r="DX24" s="16"/>
      <c r="DY24" s="16"/>
      <c r="DZ24" s="16"/>
      <c r="EA24" s="16"/>
      <c r="EB24" s="16"/>
      <c r="EC24" s="16"/>
      <c r="ED24" s="16"/>
      <c r="EE24" s="16"/>
      <c r="EF24" s="16"/>
      <c r="EG24" s="16"/>
      <c r="EH24" s="16"/>
      <c r="EI24" s="16"/>
      <c r="EJ24" s="16"/>
      <c r="EK24" s="16"/>
      <c r="EL24" s="16"/>
      <c r="EM24" s="16"/>
      <c r="EN24" s="16"/>
      <c r="EO24" s="16"/>
      <c r="EP24" s="16"/>
      <c r="EQ24" s="16"/>
      <c r="ER24" s="16"/>
      <c r="ES24" s="16"/>
      <c r="ET24" s="16"/>
      <c r="EU24" s="16"/>
      <c r="EV24" s="16"/>
      <c r="EW24" s="16"/>
      <c r="EX24" s="16"/>
      <c r="EY24" s="16"/>
      <c r="EZ24" s="16"/>
      <c r="FA24" s="16"/>
      <c r="FB24" s="16"/>
      <c r="FC24" s="16"/>
      <c r="FD24" s="16"/>
      <c r="FE24" s="16"/>
    </row>
    <row r="25" spans="1:161" s="9" customFormat="1" ht="53.25" customHeight="1" x14ac:dyDescent="0.2">
      <c r="A25" s="10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8"/>
      <c r="R25" s="10"/>
      <c r="S25" s="19" t="s">
        <v>25</v>
      </c>
      <c r="T25" s="19"/>
      <c r="U25" s="19"/>
      <c r="V25" s="19"/>
      <c r="W25" s="19"/>
      <c r="X25" s="19"/>
      <c r="Y25" s="19"/>
      <c r="Z25" s="19"/>
      <c r="AA25" s="19"/>
      <c r="AB25" s="19"/>
      <c r="AC25" s="19"/>
      <c r="AD25" s="19"/>
      <c r="AE25" s="19"/>
      <c r="AF25" s="19"/>
      <c r="AG25" s="19"/>
      <c r="AH25" s="19"/>
      <c r="AI25" s="20"/>
      <c r="AJ25" s="16"/>
      <c r="AK25" s="16"/>
      <c r="AL25" s="16"/>
      <c r="AM25" s="16"/>
      <c r="AN25" s="16"/>
      <c r="AO25" s="16"/>
      <c r="AP25" s="16"/>
      <c r="AQ25" s="16"/>
      <c r="AR25" s="16"/>
      <c r="AS25" s="16"/>
      <c r="AT25" s="16"/>
      <c r="AU25" s="16"/>
      <c r="AV25" s="16"/>
      <c r="AW25" s="16"/>
      <c r="AX25" s="16"/>
      <c r="AY25" s="16"/>
      <c r="AZ25" s="16"/>
      <c r="BA25" s="16"/>
      <c r="BB25" s="16"/>
      <c r="BC25" s="16"/>
      <c r="BD25" s="16"/>
      <c r="BE25" s="16"/>
      <c r="BF25" s="16"/>
      <c r="BG25" s="16"/>
      <c r="BH25" s="16"/>
      <c r="BI25" s="16"/>
      <c r="BJ25" s="16"/>
      <c r="BK25" s="16"/>
      <c r="BL25" s="16"/>
      <c r="BM25" s="16"/>
      <c r="BN25" s="16"/>
      <c r="BO25" s="16"/>
      <c r="BP25" s="16"/>
      <c r="BQ25" s="16"/>
      <c r="BR25" s="16"/>
      <c r="BS25" s="16"/>
      <c r="BT25" s="16"/>
      <c r="BU25" s="16"/>
      <c r="BV25" s="16"/>
      <c r="BW25" s="16"/>
      <c r="BX25" s="16"/>
      <c r="BY25" s="16"/>
      <c r="BZ25" s="16"/>
      <c r="CA25" s="16"/>
      <c r="CB25" s="16"/>
      <c r="CC25" s="16"/>
      <c r="CD25" s="16"/>
      <c r="CE25" s="16"/>
      <c r="CF25" s="16"/>
      <c r="CG25" s="16"/>
      <c r="CH25" s="16"/>
      <c r="CI25" s="16"/>
      <c r="CJ25" s="16"/>
      <c r="CK25" s="16"/>
      <c r="CL25" s="16"/>
      <c r="CM25" s="16"/>
      <c r="CN25" s="16"/>
      <c r="CO25" s="16"/>
      <c r="CP25" s="16"/>
      <c r="CQ25" s="16"/>
      <c r="CR25" s="16"/>
      <c r="CS25" s="16"/>
      <c r="CT25" s="16"/>
      <c r="CU25" s="16"/>
      <c r="CV25" s="16"/>
      <c r="CW25" s="16"/>
      <c r="CX25" s="16"/>
      <c r="CY25" s="16"/>
      <c r="CZ25" s="16"/>
      <c r="DA25" s="16"/>
      <c r="DB25" s="16"/>
      <c r="DC25" s="16"/>
      <c r="DD25" s="16"/>
      <c r="DE25" s="16"/>
      <c r="DF25" s="16"/>
      <c r="DG25" s="16"/>
      <c r="DH25" s="16"/>
      <c r="DI25" s="16"/>
      <c r="DJ25" s="16"/>
      <c r="DK25" s="16"/>
      <c r="DL25" s="16"/>
      <c r="DM25" s="16"/>
      <c r="DN25" s="16"/>
      <c r="DO25" s="16"/>
      <c r="DP25" s="16"/>
      <c r="DQ25" s="16"/>
      <c r="DR25" s="16"/>
      <c r="DS25" s="16"/>
      <c r="DT25" s="16"/>
      <c r="DU25" s="16"/>
      <c r="DV25" s="16"/>
      <c r="DW25" s="16"/>
      <c r="DX25" s="16"/>
      <c r="DY25" s="16"/>
      <c r="DZ25" s="16"/>
      <c r="EA25" s="16"/>
      <c r="EB25" s="16"/>
      <c r="EC25" s="16"/>
      <c r="ED25" s="16"/>
      <c r="EE25" s="16"/>
      <c r="EF25" s="16"/>
      <c r="EG25" s="16"/>
      <c r="EH25" s="16"/>
      <c r="EI25" s="16"/>
      <c r="EJ25" s="16"/>
      <c r="EK25" s="16"/>
      <c r="EL25" s="16"/>
      <c r="EM25" s="16"/>
      <c r="EN25" s="16"/>
      <c r="EO25" s="16"/>
      <c r="EP25" s="16"/>
      <c r="EQ25" s="16"/>
      <c r="ER25" s="16"/>
      <c r="ES25" s="16"/>
      <c r="ET25" s="16"/>
      <c r="EU25" s="16"/>
      <c r="EV25" s="16"/>
      <c r="EW25" s="16"/>
      <c r="EX25" s="16"/>
      <c r="EY25" s="16"/>
      <c r="EZ25" s="16"/>
      <c r="FA25" s="16"/>
      <c r="FB25" s="16"/>
      <c r="FC25" s="16"/>
      <c r="FD25" s="16"/>
      <c r="FE25" s="16"/>
    </row>
    <row r="26" spans="1:161" s="9" customFormat="1" ht="57" customHeight="1" x14ac:dyDescent="0.2">
      <c r="A26" s="10"/>
      <c r="B26" s="21" t="s">
        <v>26</v>
      </c>
      <c r="C26" s="21"/>
      <c r="D26" s="21"/>
      <c r="E26" s="21"/>
      <c r="F26" s="21"/>
      <c r="G26" s="21"/>
      <c r="H26" s="21"/>
      <c r="I26" s="21"/>
      <c r="J26" s="21"/>
      <c r="K26" s="21"/>
      <c r="L26" s="21"/>
      <c r="M26" s="21"/>
      <c r="N26" s="21"/>
      <c r="O26" s="21"/>
      <c r="P26" s="21"/>
      <c r="Q26" s="22"/>
      <c r="R26" s="10"/>
      <c r="S26" s="19" t="s">
        <v>12</v>
      </c>
      <c r="T26" s="19"/>
      <c r="U26" s="19"/>
      <c r="V26" s="19"/>
      <c r="W26" s="19"/>
      <c r="X26" s="19"/>
      <c r="Y26" s="19"/>
      <c r="Z26" s="19"/>
      <c r="AA26" s="19"/>
      <c r="AB26" s="19"/>
      <c r="AC26" s="19"/>
      <c r="AD26" s="19"/>
      <c r="AE26" s="19"/>
      <c r="AF26" s="19"/>
      <c r="AG26" s="19"/>
      <c r="AH26" s="19"/>
      <c r="AI26" s="20"/>
      <c r="AJ26" s="16"/>
      <c r="AK26" s="16"/>
      <c r="AL26" s="16"/>
      <c r="AM26" s="16"/>
      <c r="AN26" s="16"/>
      <c r="AO26" s="16"/>
      <c r="AP26" s="16"/>
      <c r="AQ26" s="16"/>
      <c r="AR26" s="16"/>
      <c r="AS26" s="16"/>
      <c r="AT26" s="16"/>
      <c r="AU26" s="16"/>
      <c r="AV26" s="16"/>
      <c r="AW26" s="16"/>
      <c r="AX26" s="16"/>
      <c r="AY26" s="16"/>
      <c r="AZ26" s="16"/>
      <c r="BA26" s="16"/>
      <c r="BB26" s="16"/>
      <c r="BC26" s="16"/>
      <c r="BD26" s="16"/>
      <c r="BE26" s="16"/>
      <c r="BF26" s="16"/>
      <c r="BG26" s="16"/>
      <c r="BH26" s="16"/>
      <c r="BI26" s="16"/>
      <c r="BJ26" s="16"/>
      <c r="BK26" s="16"/>
      <c r="BL26" s="16"/>
      <c r="BM26" s="16"/>
      <c r="BN26" s="16"/>
      <c r="BO26" s="16"/>
      <c r="BP26" s="16"/>
      <c r="BQ26" s="16"/>
      <c r="BR26" s="16"/>
      <c r="BS26" s="16"/>
      <c r="BT26" s="16"/>
      <c r="BU26" s="16"/>
      <c r="BV26" s="16"/>
      <c r="BW26" s="16"/>
      <c r="BX26" s="16"/>
      <c r="BY26" s="16"/>
      <c r="BZ26" s="16"/>
      <c r="CA26" s="16"/>
      <c r="CB26" s="16"/>
      <c r="CC26" s="16"/>
      <c r="CD26" s="16"/>
      <c r="CE26" s="16"/>
      <c r="CF26" s="16"/>
      <c r="CG26" s="16"/>
      <c r="CH26" s="16"/>
      <c r="CI26" s="16"/>
      <c r="CJ26" s="16"/>
      <c r="CK26" s="16"/>
      <c r="CL26" s="16"/>
      <c r="CM26" s="16"/>
      <c r="CN26" s="16"/>
      <c r="CO26" s="16"/>
      <c r="CP26" s="16"/>
      <c r="CQ26" s="16"/>
      <c r="CR26" s="16"/>
      <c r="CS26" s="16"/>
      <c r="CT26" s="16"/>
      <c r="CU26" s="16"/>
      <c r="CV26" s="16"/>
      <c r="CW26" s="16"/>
      <c r="CX26" s="16"/>
      <c r="CY26" s="16"/>
      <c r="CZ26" s="16"/>
      <c r="DA26" s="16"/>
      <c r="DB26" s="16"/>
      <c r="DC26" s="16"/>
      <c r="DD26" s="16"/>
      <c r="DE26" s="16"/>
      <c r="DF26" s="16"/>
      <c r="DG26" s="16"/>
      <c r="DH26" s="16"/>
      <c r="DI26" s="16"/>
      <c r="DJ26" s="16"/>
      <c r="DK26" s="16"/>
      <c r="DL26" s="16"/>
      <c r="DM26" s="16"/>
      <c r="DN26" s="16"/>
      <c r="DO26" s="16"/>
      <c r="DP26" s="16"/>
      <c r="DQ26" s="16"/>
      <c r="DR26" s="16"/>
      <c r="DS26" s="16"/>
      <c r="DT26" s="16"/>
      <c r="DU26" s="16"/>
      <c r="DV26" s="16"/>
      <c r="DW26" s="16"/>
      <c r="DX26" s="16"/>
      <c r="DY26" s="16"/>
      <c r="DZ26" s="16"/>
      <c r="EA26" s="16"/>
      <c r="EB26" s="16"/>
      <c r="EC26" s="16"/>
      <c r="ED26" s="16"/>
      <c r="EE26" s="16"/>
      <c r="EF26" s="16"/>
      <c r="EG26" s="16"/>
      <c r="EH26" s="16"/>
      <c r="EI26" s="16"/>
      <c r="EJ26" s="16"/>
      <c r="EK26" s="16"/>
      <c r="EL26" s="16"/>
      <c r="EM26" s="16"/>
      <c r="EN26" s="16"/>
      <c r="EO26" s="16"/>
      <c r="EP26" s="16"/>
      <c r="EQ26" s="16"/>
      <c r="ER26" s="16"/>
      <c r="ES26" s="16"/>
      <c r="ET26" s="16"/>
      <c r="EU26" s="16"/>
      <c r="EV26" s="16"/>
      <c r="EW26" s="16"/>
      <c r="EX26" s="16"/>
      <c r="EY26" s="16"/>
      <c r="EZ26" s="16"/>
      <c r="FA26" s="16"/>
      <c r="FB26" s="16"/>
      <c r="FC26" s="16"/>
      <c r="FD26" s="16"/>
      <c r="FE26" s="16"/>
    </row>
    <row r="27" spans="1:161" s="9" customFormat="1" ht="39.75" customHeight="1" x14ac:dyDescent="0.2">
      <c r="A27" s="10"/>
      <c r="B27" s="17"/>
      <c r="C27" s="17"/>
      <c r="D27" s="17"/>
      <c r="E27" s="17"/>
      <c r="F27" s="17"/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8"/>
      <c r="R27" s="10"/>
      <c r="S27" s="19" t="s">
        <v>13</v>
      </c>
      <c r="T27" s="19"/>
      <c r="U27" s="19"/>
      <c r="V27" s="19"/>
      <c r="W27" s="19"/>
      <c r="X27" s="19"/>
      <c r="Y27" s="19"/>
      <c r="Z27" s="19"/>
      <c r="AA27" s="19"/>
      <c r="AB27" s="19"/>
      <c r="AC27" s="19"/>
      <c r="AD27" s="19"/>
      <c r="AE27" s="19"/>
      <c r="AF27" s="19"/>
      <c r="AG27" s="19"/>
      <c r="AH27" s="19"/>
      <c r="AI27" s="20"/>
      <c r="AJ27" s="16"/>
      <c r="AK27" s="16"/>
      <c r="AL27" s="16"/>
      <c r="AM27" s="16"/>
      <c r="AN27" s="16"/>
      <c r="AO27" s="16"/>
      <c r="AP27" s="16"/>
      <c r="AQ27" s="16"/>
      <c r="AR27" s="16"/>
      <c r="AS27" s="16"/>
      <c r="AT27" s="16"/>
      <c r="AU27" s="16"/>
      <c r="AV27" s="16"/>
      <c r="AW27" s="16"/>
      <c r="AX27" s="16"/>
      <c r="AY27" s="16"/>
      <c r="AZ27" s="16"/>
      <c r="BA27" s="16"/>
      <c r="BB27" s="16"/>
      <c r="BC27" s="16"/>
      <c r="BD27" s="16"/>
      <c r="BE27" s="16"/>
      <c r="BF27" s="16"/>
      <c r="BG27" s="16"/>
      <c r="BH27" s="16"/>
      <c r="BI27" s="16"/>
      <c r="BJ27" s="16"/>
      <c r="BK27" s="16"/>
      <c r="BL27" s="16"/>
      <c r="BM27" s="16"/>
      <c r="BN27" s="16"/>
      <c r="BO27" s="16"/>
      <c r="BP27" s="16"/>
      <c r="BQ27" s="16"/>
      <c r="BR27" s="16"/>
      <c r="BS27" s="16"/>
      <c r="BT27" s="16"/>
      <c r="BU27" s="16"/>
      <c r="BV27" s="16"/>
      <c r="BW27" s="16"/>
      <c r="BX27" s="16"/>
      <c r="BY27" s="16"/>
      <c r="BZ27" s="16"/>
      <c r="CA27" s="16"/>
      <c r="CB27" s="16"/>
      <c r="CC27" s="16"/>
      <c r="CD27" s="16"/>
      <c r="CE27" s="16"/>
      <c r="CF27" s="16"/>
      <c r="CG27" s="16"/>
      <c r="CH27" s="16"/>
      <c r="CI27" s="16"/>
      <c r="CJ27" s="16"/>
      <c r="CK27" s="16"/>
      <c r="CL27" s="16"/>
      <c r="CM27" s="16"/>
      <c r="CN27" s="16"/>
      <c r="CO27" s="16"/>
      <c r="CP27" s="16"/>
      <c r="CQ27" s="16"/>
      <c r="CR27" s="16"/>
      <c r="CS27" s="16"/>
      <c r="CT27" s="16"/>
      <c r="CU27" s="16"/>
      <c r="CV27" s="16"/>
      <c r="CW27" s="16"/>
      <c r="CX27" s="16"/>
      <c r="CY27" s="16"/>
      <c r="CZ27" s="16"/>
      <c r="DA27" s="16"/>
      <c r="DB27" s="16"/>
      <c r="DC27" s="16"/>
      <c r="DD27" s="16"/>
      <c r="DE27" s="16"/>
      <c r="DF27" s="16"/>
      <c r="DG27" s="16"/>
      <c r="DH27" s="16"/>
      <c r="DI27" s="16"/>
      <c r="DJ27" s="16"/>
      <c r="DK27" s="16"/>
      <c r="DL27" s="16"/>
      <c r="DM27" s="16"/>
      <c r="DN27" s="16"/>
      <c r="DO27" s="16"/>
      <c r="DP27" s="16"/>
      <c r="DQ27" s="16"/>
      <c r="DR27" s="16"/>
      <c r="DS27" s="16"/>
      <c r="DT27" s="16"/>
      <c r="DU27" s="16"/>
      <c r="DV27" s="16"/>
      <c r="DW27" s="16"/>
      <c r="DX27" s="16"/>
      <c r="DY27" s="16"/>
      <c r="DZ27" s="16"/>
      <c r="EA27" s="16"/>
      <c r="EB27" s="16"/>
      <c r="EC27" s="16"/>
      <c r="ED27" s="16"/>
      <c r="EE27" s="16"/>
      <c r="EF27" s="16"/>
      <c r="EG27" s="16"/>
      <c r="EH27" s="16"/>
      <c r="EI27" s="16"/>
      <c r="EJ27" s="16"/>
      <c r="EK27" s="16"/>
      <c r="EL27" s="16"/>
      <c r="EM27" s="16"/>
      <c r="EN27" s="16"/>
      <c r="EO27" s="16"/>
      <c r="EP27" s="16"/>
      <c r="EQ27" s="16"/>
      <c r="ER27" s="16"/>
      <c r="ES27" s="16"/>
      <c r="ET27" s="16"/>
      <c r="EU27" s="16"/>
      <c r="EV27" s="16"/>
      <c r="EW27" s="16"/>
      <c r="EX27" s="16"/>
      <c r="EY27" s="16"/>
      <c r="EZ27" s="16"/>
      <c r="FA27" s="16"/>
      <c r="FB27" s="16"/>
      <c r="FC27" s="16"/>
      <c r="FD27" s="16"/>
      <c r="FE27" s="16"/>
    </row>
    <row r="28" spans="1:161" s="9" customFormat="1" ht="39.75" customHeight="1" x14ac:dyDescent="0.2">
      <c r="A28" s="10"/>
      <c r="B28" s="17"/>
      <c r="C28" s="17"/>
      <c r="D28" s="17"/>
      <c r="E28" s="17"/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8"/>
      <c r="R28" s="10"/>
      <c r="S28" s="19" t="s">
        <v>14</v>
      </c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20"/>
      <c r="AJ28" s="16"/>
      <c r="AK28" s="16"/>
      <c r="AL28" s="16"/>
      <c r="AM28" s="16"/>
      <c r="AN28" s="16"/>
      <c r="AO28" s="16"/>
      <c r="AP28" s="16"/>
      <c r="AQ28" s="16"/>
      <c r="AR28" s="16"/>
      <c r="AS28" s="16"/>
      <c r="AT28" s="16"/>
      <c r="AU28" s="16"/>
      <c r="AV28" s="16"/>
      <c r="AW28" s="16"/>
      <c r="AX28" s="16"/>
      <c r="AY28" s="16"/>
      <c r="AZ28" s="16"/>
      <c r="BA28" s="16"/>
      <c r="BB28" s="16"/>
      <c r="BC28" s="16"/>
      <c r="BD28" s="16"/>
      <c r="BE28" s="16"/>
      <c r="BF28" s="16"/>
      <c r="BG28" s="16"/>
      <c r="BH28" s="16"/>
      <c r="BI28" s="16"/>
      <c r="BJ28" s="16"/>
      <c r="BK28" s="16"/>
      <c r="BL28" s="16"/>
      <c r="BM28" s="16"/>
      <c r="BN28" s="16"/>
      <c r="BO28" s="16"/>
      <c r="BP28" s="16"/>
      <c r="BQ28" s="16"/>
      <c r="BR28" s="16"/>
      <c r="BS28" s="16"/>
      <c r="BT28" s="16"/>
      <c r="BU28" s="16"/>
      <c r="BV28" s="16"/>
      <c r="BW28" s="16"/>
      <c r="BX28" s="16"/>
      <c r="BY28" s="16"/>
      <c r="BZ28" s="16"/>
      <c r="CA28" s="16"/>
      <c r="CB28" s="16"/>
      <c r="CC28" s="16"/>
      <c r="CD28" s="16"/>
      <c r="CE28" s="16"/>
      <c r="CF28" s="16"/>
      <c r="CG28" s="16"/>
      <c r="CH28" s="16"/>
      <c r="CI28" s="16"/>
      <c r="CJ28" s="16"/>
      <c r="CK28" s="16"/>
      <c r="CL28" s="16"/>
      <c r="CM28" s="16"/>
      <c r="CN28" s="16"/>
      <c r="CO28" s="16"/>
      <c r="CP28" s="16"/>
      <c r="CQ28" s="16"/>
      <c r="CR28" s="16"/>
      <c r="CS28" s="16"/>
      <c r="CT28" s="16"/>
      <c r="CU28" s="16"/>
      <c r="CV28" s="16"/>
      <c r="CW28" s="16"/>
      <c r="CX28" s="16"/>
      <c r="CY28" s="16"/>
      <c r="CZ28" s="16"/>
      <c r="DA28" s="16"/>
      <c r="DB28" s="16"/>
      <c r="DC28" s="16"/>
      <c r="DD28" s="16"/>
      <c r="DE28" s="16"/>
      <c r="DF28" s="16"/>
      <c r="DG28" s="16"/>
      <c r="DH28" s="16"/>
      <c r="DI28" s="16"/>
      <c r="DJ28" s="16"/>
      <c r="DK28" s="16"/>
      <c r="DL28" s="16"/>
      <c r="DM28" s="16"/>
      <c r="DN28" s="16"/>
      <c r="DO28" s="16"/>
      <c r="DP28" s="16"/>
      <c r="DQ28" s="16"/>
      <c r="DR28" s="16"/>
      <c r="DS28" s="16"/>
      <c r="DT28" s="16"/>
      <c r="DU28" s="16"/>
      <c r="DV28" s="16"/>
      <c r="DW28" s="16"/>
      <c r="DX28" s="16"/>
      <c r="DY28" s="16"/>
      <c r="DZ28" s="16"/>
      <c r="EA28" s="16"/>
      <c r="EB28" s="16"/>
      <c r="EC28" s="16"/>
      <c r="ED28" s="16"/>
      <c r="EE28" s="16"/>
      <c r="EF28" s="16"/>
      <c r="EG28" s="16"/>
      <c r="EH28" s="16"/>
      <c r="EI28" s="16"/>
      <c r="EJ28" s="16"/>
      <c r="EK28" s="16"/>
      <c r="EL28" s="16"/>
      <c r="EM28" s="16"/>
      <c r="EN28" s="16"/>
      <c r="EO28" s="16"/>
      <c r="EP28" s="16"/>
      <c r="EQ28" s="16"/>
      <c r="ER28" s="16"/>
      <c r="ES28" s="16"/>
      <c r="ET28" s="16"/>
      <c r="EU28" s="16"/>
      <c r="EV28" s="16"/>
      <c r="EW28" s="16"/>
      <c r="EX28" s="16"/>
      <c r="EY28" s="16"/>
      <c r="EZ28" s="16"/>
      <c r="FA28" s="16"/>
      <c r="FB28" s="16"/>
      <c r="FC28" s="16"/>
      <c r="FD28" s="16"/>
      <c r="FE28" s="16"/>
    </row>
    <row r="29" spans="1:161" s="9" customFormat="1" ht="53.25" customHeight="1" x14ac:dyDescent="0.2">
      <c r="A29" s="10"/>
      <c r="B29" s="17"/>
      <c r="C29" s="17"/>
      <c r="D29" s="17"/>
      <c r="E29" s="17"/>
      <c r="F29" s="17"/>
      <c r="G29" s="17"/>
      <c r="H29" s="17"/>
      <c r="I29" s="17"/>
      <c r="J29" s="17"/>
      <c r="K29" s="17"/>
      <c r="L29" s="17"/>
      <c r="M29" s="17"/>
      <c r="N29" s="17"/>
      <c r="O29" s="17"/>
      <c r="P29" s="17"/>
      <c r="Q29" s="18"/>
      <c r="R29" s="10"/>
      <c r="S29" s="19" t="s">
        <v>25</v>
      </c>
      <c r="T29" s="19"/>
      <c r="U29" s="19"/>
      <c r="V29" s="19"/>
      <c r="W29" s="19"/>
      <c r="X29" s="19"/>
      <c r="Y29" s="19"/>
      <c r="Z29" s="19"/>
      <c r="AA29" s="19"/>
      <c r="AB29" s="19"/>
      <c r="AC29" s="19"/>
      <c r="AD29" s="19"/>
      <c r="AE29" s="19"/>
      <c r="AF29" s="19"/>
      <c r="AG29" s="19"/>
      <c r="AH29" s="19"/>
      <c r="AI29" s="20"/>
      <c r="AJ29" s="16"/>
      <c r="AK29" s="16"/>
      <c r="AL29" s="16"/>
      <c r="AM29" s="16"/>
      <c r="AN29" s="16"/>
      <c r="AO29" s="16"/>
      <c r="AP29" s="16"/>
      <c r="AQ29" s="16"/>
      <c r="AR29" s="16"/>
      <c r="AS29" s="16"/>
      <c r="AT29" s="16"/>
      <c r="AU29" s="16"/>
      <c r="AV29" s="16"/>
      <c r="AW29" s="16"/>
      <c r="AX29" s="16"/>
      <c r="AY29" s="16"/>
      <c r="AZ29" s="16"/>
      <c r="BA29" s="16"/>
      <c r="BB29" s="16"/>
      <c r="BC29" s="16"/>
      <c r="BD29" s="16"/>
      <c r="BE29" s="16"/>
      <c r="BF29" s="16"/>
      <c r="BG29" s="16"/>
      <c r="BH29" s="16"/>
      <c r="BI29" s="16"/>
      <c r="BJ29" s="16"/>
      <c r="BK29" s="16"/>
      <c r="BL29" s="16"/>
      <c r="BM29" s="16"/>
      <c r="BN29" s="16"/>
      <c r="BO29" s="16"/>
      <c r="BP29" s="16"/>
      <c r="BQ29" s="16"/>
      <c r="BR29" s="16"/>
      <c r="BS29" s="16"/>
      <c r="BT29" s="16"/>
      <c r="BU29" s="16"/>
      <c r="BV29" s="16"/>
      <c r="BW29" s="16"/>
      <c r="BX29" s="16"/>
      <c r="BY29" s="16"/>
      <c r="BZ29" s="16"/>
      <c r="CA29" s="16"/>
      <c r="CB29" s="16"/>
      <c r="CC29" s="16"/>
      <c r="CD29" s="16"/>
      <c r="CE29" s="16"/>
      <c r="CF29" s="16"/>
      <c r="CG29" s="16"/>
      <c r="CH29" s="16"/>
      <c r="CI29" s="16"/>
      <c r="CJ29" s="16"/>
      <c r="CK29" s="16"/>
      <c r="CL29" s="16"/>
      <c r="CM29" s="16"/>
      <c r="CN29" s="16"/>
      <c r="CO29" s="16"/>
      <c r="CP29" s="16"/>
      <c r="CQ29" s="16"/>
      <c r="CR29" s="16"/>
      <c r="CS29" s="16"/>
      <c r="CT29" s="16"/>
      <c r="CU29" s="16"/>
      <c r="CV29" s="16"/>
      <c r="CW29" s="16"/>
      <c r="CX29" s="16"/>
      <c r="CY29" s="16"/>
      <c r="CZ29" s="16"/>
      <c r="DA29" s="16"/>
      <c r="DB29" s="16"/>
      <c r="DC29" s="16"/>
      <c r="DD29" s="16"/>
      <c r="DE29" s="16"/>
      <c r="DF29" s="16"/>
      <c r="DG29" s="16"/>
      <c r="DH29" s="16"/>
      <c r="DI29" s="16"/>
      <c r="DJ29" s="16"/>
      <c r="DK29" s="16"/>
      <c r="DL29" s="16"/>
      <c r="DM29" s="16"/>
      <c r="DN29" s="16"/>
      <c r="DO29" s="16"/>
      <c r="DP29" s="16"/>
      <c r="DQ29" s="16"/>
      <c r="DR29" s="16"/>
      <c r="DS29" s="16"/>
      <c r="DT29" s="16"/>
      <c r="DU29" s="16"/>
      <c r="DV29" s="16"/>
      <c r="DW29" s="16"/>
      <c r="DX29" s="16"/>
      <c r="DY29" s="16"/>
      <c r="DZ29" s="16"/>
      <c r="EA29" s="16"/>
      <c r="EB29" s="16"/>
      <c r="EC29" s="16"/>
      <c r="ED29" s="16"/>
      <c r="EE29" s="16"/>
      <c r="EF29" s="16"/>
      <c r="EG29" s="16"/>
      <c r="EH29" s="16"/>
      <c r="EI29" s="16"/>
      <c r="EJ29" s="16"/>
      <c r="EK29" s="16"/>
      <c r="EL29" s="16"/>
      <c r="EM29" s="16"/>
      <c r="EN29" s="16"/>
      <c r="EO29" s="16"/>
      <c r="EP29" s="16"/>
      <c r="EQ29" s="16"/>
      <c r="ER29" s="16"/>
      <c r="ES29" s="16"/>
      <c r="ET29" s="16"/>
      <c r="EU29" s="16"/>
      <c r="EV29" s="16"/>
      <c r="EW29" s="16"/>
      <c r="EX29" s="16"/>
      <c r="EY29" s="16"/>
      <c r="EZ29" s="16"/>
      <c r="FA29" s="16"/>
      <c r="FB29" s="16"/>
      <c r="FC29" s="16"/>
      <c r="FD29" s="16"/>
      <c r="FE29" s="16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4" t="s">
        <v>27</v>
      </c>
      <c r="B32" s="15"/>
      <c r="C32" s="15"/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/>
      <c r="BA32" s="15"/>
      <c r="BB32" s="15"/>
      <c r="BC32" s="15"/>
      <c r="BD32" s="15"/>
      <c r="BE32" s="15"/>
      <c r="BF32" s="15"/>
      <c r="BG32" s="15"/>
      <c r="BH32" s="15"/>
      <c r="BI32" s="15"/>
      <c r="BJ32" s="15"/>
      <c r="BK32" s="15"/>
      <c r="BL32" s="15"/>
      <c r="BM32" s="15"/>
      <c r="BN32" s="15"/>
      <c r="BO32" s="15"/>
      <c r="BP32" s="15"/>
      <c r="BQ32" s="15"/>
      <c r="BR32" s="15"/>
      <c r="BS32" s="15"/>
      <c r="BT32" s="15"/>
      <c r="BU32" s="15"/>
      <c r="BV32" s="15"/>
      <c r="BW32" s="15"/>
      <c r="BX32" s="15"/>
      <c r="BY32" s="15"/>
      <c r="BZ32" s="15"/>
      <c r="CA32" s="15"/>
      <c r="CB32" s="15"/>
      <c r="CC32" s="15"/>
      <c r="CD32" s="15"/>
      <c r="CE32" s="15"/>
      <c r="CF32" s="15"/>
      <c r="CG32" s="15"/>
      <c r="CH32" s="15"/>
      <c r="CI32" s="15"/>
      <c r="CJ32" s="15"/>
      <c r="CK32" s="15"/>
      <c r="CL32" s="15"/>
      <c r="CM32" s="15"/>
      <c r="CN32" s="15"/>
      <c r="CO32" s="15"/>
      <c r="CP32" s="15"/>
      <c r="CQ32" s="15"/>
      <c r="CR32" s="15"/>
      <c r="CS32" s="15"/>
      <c r="CT32" s="15"/>
      <c r="CU32" s="15"/>
      <c r="CV32" s="15"/>
      <c r="CW32" s="15"/>
      <c r="CX32" s="15"/>
      <c r="CY32" s="15"/>
      <c r="CZ32" s="15"/>
      <c r="DA32" s="15"/>
      <c r="DB32" s="15"/>
      <c r="DC32" s="15"/>
      <c r="DD32" s="15"/>
      <c r="DE32" s="15"/>
      <c r="DF32" s="15"/>
      <c r="DG32" s="15"/>
      <c r="DH32" s="15"/>
      <c r="DI32" s="15"/>
      <c r="DJ32" s="15"/>
      <c r="DK32" s="15"/>
      <c r="DL32" s="15"/>
      <c r="DM32" s="15"/>
      <c r="DN32" s="15"/>
      <c r="DO32" s="15"/>
      <c r="DP32" s="15"/>
      <c r="DQ32" s="15"/>
      <c r="DR32" s="15"/>
      <c r="DS32" s="15"/>
      <c r="DT32" s="15"/>
      <c r="DU32" s="15"/>
      <c r="DV32" s="15"/>
      <c r="DW32" s="15"/>
      <c r="DX32" s="15"/>
      <c r="DY32" s="15"/>
      <c r="DZ32" s="15"/>
      <c r="EA32" s="15"/>
      <c r="EB32" s="15"/>
      <c r="EC32" s="15"/>
      <c r="ED32" s="15"/>
      <c r="EE32" s="15"/>
      <c r="EF32" s="15"/>
      <c r="EG32" s="15"/>
      <c r="EH32" s="15"/>
      <c r="EI32" s="15"/>
      <c r="EJ32" s="15"/>
      <c r="EK32" s="15"/>
      <c r="EL32" s="15"/>
      <c r="EM32" s="15"/>
      <c r="EN32" s="15"/>
      <c r="EO32" s="15"/>
      <c r="EP32" s="15"/>
      <c r="EQ32" s="15"/>
      <c r="ER32" s="15"/>
      <c r="ES32" s="15"/>
      <c r="ET32" s="15"/>
      <c r="EU32" s="15"/>
      <c r="EV32" s="15"/>
      <c r="EW32" s="15"/>
      <c r="EX32" s="15"/>
      <c r="EY32" s="15"/>
      <c r="EZ32" s="15"/>
      <c r="FA32" s="15"/>
      <c r="FB32" s="15"/>
      <c r="FC32" s="15"/>
      <c r="FD32" s="15"/>
      <c r="FE32" s="15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view="pageBreakPreview" topLeftCell="A4" zoomScaleNormal="100" zoomScaleSheetLayoutView="100" workbookViewId="0">
      <selection activeCell="HL24" sqref="HL24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58" t="s">
        <v>7</v>
      </c>
      <c r="B6" s="58"/>
      <c r="C6" s="58"/>
      <c r="D6" s="58"/>
      <c r="E6" s="58"/>
      <c r="F6" s="58"/>
      <c r="G6" s="58"/>
      <c r="H6" s="58"/>
      <c r="I6" s="58"/>
      <c r="J6" s="58"/>
      <c r="K6" s="58"/>
      <c r="L6" s="58"/>
      <c r="M6" s="58"/>
      <c r="N6" s="58"/>
      <c r="O6" s="58"/>
      <c r="P6" s="58"/>
      <c r="Q6" s="58"/>
      <c r="R6" s="58"/>
      <c r="S6" s="58"/>
      <c r="T6" s="58"/>
      <c r="U6" s="58"/>
      <c r="V6" s="58"/>
      <c r="W6" s="58"/>
      <c r="X6" s="58"/>
      <c r="Y6" s="58"/>
      <c r="Z6" s="58"/>
      <c r="AA6" s="58"/>
      <c r="AB6" s="58"/>
      <c r="AC6" s="58"/>
      <c r="AD6" s="58"/>
      <c r="AE6" s="58"/>
      <c r="AF6" s="58"/>
      <c r="AG6" s="58"/>
      <c r="AH6" s="58"/>
      <c r="AI6" s="58"/>
      <c r="AJ6" s="58"/>
      <c r="AK6" s="58"/>
      <c r="AL6" s="58"/>
      <c r="AM6" s="58"/>
      <c r="AN6" s="58"/>
      <c r="AO6" s="58"/>
      <c r="AP6" s="58"/>
      <c r="AQ6" s="58"/>
      <c r="AR6" s="58"/>
      <c r="AS6" s="58"/>
      <c r="AT6" s="58"/>
      <c r="AU6" s="58"/>
      <c r="AV6" s="58"/>
      <c r="AW6" s="58"/>
      <c r="AX6" s="58"/>
      <c r="AY6" s="58"/>
      <c r="AZ6" s="58"/>
      <c r="BA6" s="58"/>
      <c r="BB6" s="58"/>
      <c r="BC6" s="58"/>
      <c r="BD6" s="58"/>
      <c r="BE6" s="58"/>
      <c r="BF6" s="58"/>
      <c r="BG6" s="58"/>
      <c r="BH6" s="58"/>
      <c r="BI6" s="58"/>
      <c r="BJ6" s="58"/>
      <c r="BK6" s="58"/>
      <c r="BL6" s="58"/>
      <c r="BM6" s="58"/>
      <c r="BN6" s="58"/>
      <c r="BO6" s="58"/>
      <c r="BP6" s="58"/>
      <c r="BQ6" s="58"/>
      <c r="BR6" s="58"/>
      <c r="BS6" s="58"/>
      <c r="BT6" s="58"/>
      <c r="BU6" s="58"/>
      <c r="BV6" s="58"/>
      <c r="BW6" s="58"/>
      <c r="BX6" s="58"/>
      <c r="BY6" s="58"/>
      <c r="BZ6" s="58"/>
      <c r="CA6" s="58"/>
      <c r="CB6" s="58"/>
      <c r="CC6" s="58"/>
      <c r="CD6" s="58"/>
      <c r="CE6" s="58"/>
      <c r="CF6" s="58"/>
      <c r="CG6" s="58"/>
      <c r="CH6" s="58"/>
      <c r="CI6" s="58"/>
      <c r="CJ6" s="58"/>
      <c r="CK6" s="58"/>
      <c r="CL6" s="58"/>
      <c r="CM6" s="58"/>
      <c r="CN6" s="58"/>
      <c r="CO6" s="58"/>
      <c r="CP6" s="58"/>
      <c r="CQ6" s="58"/>
      <c r="CR6" s="58"/>
      <c r="CS6" s="58"/>
      <c r="CT6" s="58"/>
      <c r="CU6" s="58"/>
      <c r="CV6" s="58"/>
      <c r="CW6" s="58"/>
      <c r="CX6" s="58"/>
      <c r="CY6" s="58"/>
      <c r="CZ6" s="58"/>
      <c r="DA6" s="58"/>
      <c r="DB6" s="58"/>
      <c r="DC6" s="58"/>
      <c r="DD6" s="58"/>
      <c r="DE6" s="58"/>
      <c r="DF6" s="58"/>
      <c r="DG6" s="58"/>
      <c r="DH6" s="58"/>
      <c r="DI6" s="58"/>
      <c r="DJ6" s="58"/>
      <c r="DK6" s="58"/>
      <c r="DL6" s="58"/>
      <c r="DM6" s="58"/>
      <c r="DN6" s="58"/>
      <c r="DO6" s="58"/>
      <c r="DP6" s="58"/>
      <c r="DQ6" s="58"/>
      <c r="DR6" s="58"/>
      <c r="DS6" s="58"/>
      <c r="DT6" s="58"/>
      <c r="DU6" s="58"/>
      <c r="DV6" s="58"/>
      <c r="DW6" s="58"/>
      <c r="DX6" s="58"/>
      <c r="DY6" s="58"/>
      <c r="DZ6" s="58"/>
      <c r="EA6" s="58"/>
      <c r="EB6" s="58"/>
      <c r="EC6" s="58"/>
      <c r="ED6" s="58"/>
      <c r="EE6" s="58"/>
      <c r="EF6" s="58"/>
      <c r="EG6" s="58"/>
      <c r="EH6" s="58"/>
      <c r="EI6" s="58"/>
      <c r="EJ6" s="58"/>
      <c r="EK6" s="58"/>
      <c r="EL6" s="58"/>
      <c r="EM6" s="58"/>
      <c r="EN6" s="58"/>
      <c r="EO6" s="58"/>
      <c r="EP6" s="58"/>
      <c r="EQ6" s="58"/>
      <c r="ER6" s="58"/>
      <c r="ES6" s="58"/>
      <c r="ET6" s="58"/>
      <c r="EU6" s="58"/>
      <c r="EV6" s="58"/>
      <c r="EW6" s="58"/>
      <c r="EX6" s="58"/>
      <c r="EY6" s="58"/>
      <c r="EZ6" s="58"/>
      <c r="FA6" s="58"/>
      <c r="FB6" s="58"/>
      <c r="FC6" s="58"/>
      <c r="FD6" s="58"/>
      <c r="FE6" s="58"/>
    </row>
    <row r="7" spans="1:161" s="2" customFormat="1" ht="15.75" customHeight="1" x14ac:dyDescent="0.25">
      <c r="A7" s="58" t="s">
        <v>8</v>
      </c>
      <c r="B7" s="58"/>
      <c r="C7" s="58"/>
      <c r="D7" s="58"/>
      <c r="E7" s="58"/>
      <c r="F7" s="58"/>
      <c r="G7" s="58"/>
      <c r="H7" s="58"/>
      <c r="I7" s="58"/>
      <c r="J7" s="58"/>
      <c r="K7" s="58"/>
      <c r="L7" s="58"/>
      <c r="M7" s="58"/>
      <c r="N7" s="58"/>
      <c r="O7" s="58"/>
      <c r="P7" s="58"/>
      <c r="Q7" s="58"/>
      <c r="R7" s="58"/>
      <c r="S7" s="58"/>
      <c r="T7" s="58"/>
      <c r="U7" s="58"/>
      <c r="V7" s="58"/>
      <c r="W7" s="58"/>
      <c r="X7" s="58"/>
      <c r="Y7" s="58"/>
      <c r="Z7" s="58"/>
      <c r="AA7" s="58"/>
      <c r="AB7" s="58"/>
      <c r="AC7" s="58"/>
      <c r="AD7" s="58"/>
      <c r="AE7" s="58"/>
      <c r="AF7" s="58"/>
      <c r="AG7" s="58"/>
      <c r="AH7" s="58"/>
      <c r="AI7" s="58"/>
      <c r="AJ7" s="58"/>
      <c r="AK7" s="58"/>
      <c r="AL7" s="58"/>
      <c r="AM7" s="58"/>
      <c r="AN7" s="58"/>
      <c r="AO7" s="58"/>
      <c r="AP7" s="58"/>
      <c r="AQ7" s="58"/>
      <c r="AR7" s="58"/>
      <c r="AS7" s="58"/>
      <c r="AT7" s="58"/>
      <c r="AU7" s="58"/>
      <c r="AV7" s="58"/>
      <c r="AW7" s="58"/>
      <c r="AX7" s="58"/>
      <c r="AY7" s="58"/>
      <c r="AZ7" s="58"/>
      <c r="BA7" s="58"/>
      <c r="BB7" s="58"/>
      <c r="BC7" s="58"/>
      <c r="BD7" s="58"/>
      <c r="BE7" s="58"/>
      <c r="BF7" s="58"/>
      <c r="BG7" s="58"/>
      <c r="BH7" s="58"/>
      <c r="BI7" s="58"/>
      <c r="BJ7" s="58"/>
      <c r="BK7" s="58"/>
      <c r="BL7" s="58"/>
      <c r="BM7" s="58"/>
      <c r="BN7" s="58"/>
      <c r="BO7" s="58"/>
      <c r="BP7" s="58"/>
      <c r="BQ7" s="58"/>
      <c r="BR7" s="58"/>
      <c r="BS7" s="58"/>
      <c r="BT7" s="58"/>
      <c r="BU7" s="58"/>
      <c r="BV7" s="58"/>
      <c r="BW7" s="58"/>
      <c r="BX7" s="58"/>
      <c r="BY7" s="58"/>
      <c r="BZ7" s="58"/>
      <c r="CA7" s="58"/>
      <c r="CB7" s="58"/>
      <c r="CC7" s="58"/>
      <c r="CD7" s="58"/>
      <c r="CE7" s="58"/>
      <c r="CF7" s="58"/>
      <c r="CG7" s="58"/>
      <c r="CH7" s="58"/>
      <c r="CI7" s="58"/>
      <c r="CJ7" s="58"/>
      <c r="CK7" s="58"/>
      <c r="CL7" s="58"/>
      <c r="CM7" s="58"/>
      <c r="CN7" s="58"/>
      <c r="CO7" s="58"/>
      <c r="CP7" s="58"/>
      <c r="CQ7" s="58"/>
      <c r="CR7" s="58"/>
      <c r="CS7" s="58"/>
      <c r="CT7" s="58"/>
      <c r="CU7" s="58"/>
      <c r="CV7" s="58"/>
      <c r="CW7" s="58"/>
      <c r="CX7" s="58"/>
      <c r="CY7" s="58"/>
      <c r="CZ7" s="58"/>
      <c r="DA7" s="58"/>
      <c r="DB7" s="58"/>
      <c r="DC7" s="58"/>
      <c r="DD7" s="58"/>
      <c r="DE7" s="58"/>
      <c r="DF7" s="58"/>
      <c r="DG7" s="58"/>
      <c r="DH7" s="58"/>
      <c r="DI7" s="58"/>
      <c r="DJ7" s="58"/>
      <c r="DK7" s="58"/>
      <c r="DL7" s="58"/>
      <c r="DM7" s="58"/>
      <c r="DN7" s="58"/>
      <c r="DO7" s="58"/>
      <c r="DP7" s="58"/>
      <c r="DQ7" s="58"/>
      <c r="DR7" s="58"/>
      <c r="DS7" s="58"/>
      <c r="DT7" s="58"/>
      <c r="DU7" s="58"/>
      <c r="DV7" s="58"/>
      <c r="DW7" s="58"/>
      <c r="DX7" s="58"/>
      <c r="DY7" s="58"/>
      <c r="DZ7" s="58"/>
      <c r="EA7" s="58"/>
      <c r="EB7" s="58"/>
      <c r="EC7" s="58"/>
      <c r="ED7" s="58"/>
      <c r="EE7" s="58"/>
      <c r="EF7" s="58"/>
      <c r="EG7" s="58"/>
      <c r="EH7" s="58"/>
      <c r="EI7" s="58"/>
      <c r="EJ7" s="58"/>
      <c r="EK7" s="58"/>
      <c r="EL7" s="58"/>
      <c r="EM7" s="58"/>
      <c r="EN7" s="58"/>
      <c r="EO7" s="58"/>
      <c r="EP7" s="58"/>
      <c r="EQ7" s="58"/>
      <c r="ER7" s="58"/>
      <c r="ES7" s="58"/>
      <c r="ET7" s="58"/>
      <c r="EU7" s="58"/>
      <c r="EV7" s="58"/>
      <c r="EW7" s="58"/>
      <c r="EX7" s="58"/>
      <c r="EY7" s="58"/>
      <c r="EZ7" s="58"/>
      <c r="FA7" s="58"/>
      <c r="FB7" s="58"/>
      <c r="FC7" s="58"/>
      <c r="FD7" s="58"/>
      <c r="FE7" s="58"/>
    </row>
    <row r="8" spans="1:161" s="2" customFormat="1" ht="15.75" customHeight="1" x14ac:dyDescent="0.25">
      <c r="A8" s="58" t="s">
        <v>9</v>
      </c>
      <c r="B8" s="58"/>
      <c r="C8" s="58"/>
      <c r="D8" s="58"/>
      <c r="E8" s="58"/>
      <c r="F8" s="58"/>
      <c r="G8" s="58"/>
      <c r="H8" s="58"/>
      <c r="I8" s="58"/>
      <c r="J8" s="58"/>
      <c r="K8" s="58"/>
      <c r="L8" s="58"/>
      <c r="M8" s="58"/>
      <c r="N8" s="58"/>
      <c r="O8" s="58"/>
      <c r="P8" s="58"/>
      <c r="Q8" s="58"/>
      <c r="R8" s="58"/>
      <c r="S8" s="58"/>
      <c r="T8" s="58"/>
      <c r="U8" s="58"/>
      <c r="V8" s="58"/>
      <c r="W8" s="58"/>
      <c r="X8" s="58"/>
      <c r="Y8" s="58"/>
      <c r="Z8" s="58"/>
      <c r="AA8" s="58"/>
      <c r="AB8" s="58"/>
      <c r="AC8" s="58"/>
      <c r="AD8" s="58"/>
      <c r="AE8" s="58"/>
      <c r="AF8" s="58"/>
      <c r="AG8" s="58"/>
      <c r="AH8" s="58"/>
      <c r="AI8" s="58"/>
      <c r="AJ8" s="58"/>
      <c r="AK8" s="58"/>
      <c r="AL8" s="58"/>
      <c r="AM8" s="58"/>
      <c r="AN8" s="58"/>
      <c r="AO8" s="58"/>
      <c r="AP8" s="58"/>
      <c r="AQ8" s="58"/>
      <c r="AR8" s="58"/>
      <c r="AS8" s="58"/>
      <c r="AT8" s="58"/>
      <c r="AU8" s="58"/>
      <c r="AV8" s="58"/>
      <c r="AW8" s="58"/>
      <c r="AX8" s="58"/>
      <c r="AY8" s="58"/>
      <c r="AZ8" s="58"/>
      <c r="BA8" s="58"/>
      <c r="BB8" s="58"/>
      <c r="BC8" s="58"/>
      <c r="BD8" s="58"/>
      <c r="BE8" s="58"/>
      <c r="BF8" s="58"/>
      <c r="BG8" s="58"/>
      <c r="BH8" s="58"/>
      <c r="BI8" s="58"/>
      <c r="BJ8" s="58"/>
      <c r="BK8" s="58"/>
      <c r="BL8" s="58"/>
      <c r="BM8" s="58"/>
      <c r="BN8" s="58"/>
      <c r="BO8" s="58"/>
      <c r="BP8" s="58"/>
      <c r="BQ8" s="58"/>
      <c r="BR8" s="58"/>
      <c r="BS8" s="58"/>
      <c r="BT8" s="58"/>
      <c r="BU8" s="58"/>
      <c r="BV8" s="58"/>
      <c r="BW8" s="58"/>
      <c r="BX8" s="58"/>
      <c r="BY8" s="58"/>
      <c r="BZ8" s="58"/>
      <c r="CA8" s="58"/>
      <c r="CB8" s="58"/>
      <c r="CC8" s="58"/>
      <c r="CD8" s="58"/>
      <c r="CE8" s="58"/>
      <c r="CF8" s="58"/>
      <c r="CG8" s="58"/>
      <c r="CH8" s="58"/>
      <c r="CI8" s="58"/>
      <c r="CJ8" s="58"/>
      <c r="CK8" s="58"/>
      <c r="CL8" s="58"/>
      <c r="CM8" s="58"/>
      <c r="CN8" s="58"/>
      <c r="CO8" s="58"/>
      <c r="CP8" s="58"/>
      <c r="CQ8" s="58"/>
      <c r="CR8" s="58"/>
      <c r="CS8" s="58"/>
      <c r="CT8" s="58"/>
      <c r="CU8" s="58"/>
      <c r="CV8" s="58"/>
      <c r="CW8" s="58"/>
      <c r="CX8" s="58"/>
      <c r="CY8" s="58"/>
      <c r="CZ8" s="58"/>
      <c r="DA8" s="58"/>
      <c r="DB8" s="58"/>
      <c r="DC8" s="58"/>
      <c r="DD8" s="58"/>
      <c r="DE8" s="58"/>
      <c r="DF8" s="58"/>
      <c r="DG8" s="58"/>
      <c r="DH8" s="58"/>
      <c r="DI8" s="58"/>
      <c r="DJ8" s="58"/>
      <c r="DK8" s="58"/>
      <c r="DL8" s="58"/>
      <c r="DM8" s="58"/>
      <c r="DN8" s="58"/>
      <c r="DO8" s="58"/>
      <c r="DP8" s="58"/>
      <c r="DQ8" s="58"/>
      <c r="DR8" s="58"/>
      <c r="DS8" s="58"/>
      <c r="DT8" s="58"/>
      <c r="DU8" s="58"/>
      <c r="DV8" s="58"/>
      <c r="DW8" s="58"/>
      <c r="DX8" s="58"/>
      <c r="DY8" s="58"/>
      <c r="DZ8" s="58"/>
      <c r="EA8" s="58"/>
      <c r="EB8" s="58"/>
      <c r="EC8" s="58"/>
      <c r="ED8" s="58"/>
      <c r="EE8" s="58"/>
      <c r="EF8" s="58"/>
      <c r="EG8" s="58"/>
      <c r="EH8" s="58"/>
      <c r="EI8" s="58"/>
      <c r="EJ8" s="58"/>
      <c r="EK8" s="58"/>
      <c r="EL8" s="58"/>
      <c r="EM8" s="58"/>
      <c r="EN8" s="58"/>
      <c r="EO8" s="58"/>
      <c r="EP8" s="58"/>
      <c r="EQ8" s="58"/>
      <c r="ER8" s="58"/>
      <c r="ES8" s="58"/>
      <c r="ET8" s="58"/>
      <c r="EU8" s="58"/>
      <c r="EV8" s="58"/>
      <c r="EW8" s="58"/>
      <c r="EX8" s="58"/>
      <c r="EY8" s="58"/>
      <c r="EZ8" s="58"/>
      <c r="FA8" s="58"/>
      <c r="FB8" s="58"/>
      <c r="FC8" s="58"/>
      <c r="FD8" s="58"/>
      <c r="FE8" s="58"/>
    </row>
    <row r="10" spans="1:161" s="2" customFormat="1" ht="15.75" x14ac:dyDescent="0.25">
      <c r="A10" s="59" t="s">
        <v>10</v>
      </c>
      <c r="B10" s="59"/>
      <c r="C10" s="59"/>
      <c r="D10" s="59"/>
      <c r="E10" s="59"/>
      <c r="F10" s="59"/>
      <c r="G10" s="59"/>
      <c r="H10" s="59"/>
      <c r="I10" s="59"/>
      <c r="J10" s="59"/>
      <c r="K10" s="59"/>
      <c r="L10" s="59"/>
      <c r="M10" s="59"/>
      <c r="N10" s="59"/>
      <c r="O10" s="59"/>
      <c r="P10" s="59"/>
      <c r="Q10" s="59"/>
      <c r="R10" s="59"/>
      <c r="S10" s="59"/>
      <c r="T10" s="59"/>
      <c r="U10" s="59"/>
      <c r="V10" s="59"/>
      <c r="W10" s="59"/>
      <c r="X10" s="59"/>
      <c r="Y10" s="59"/>
      <c r="Z10" s="59"/>
      <c r="AA10" s="59"/>
      <c r="AB10" s="59"/>
      <c r="AC10" s="59"/>
      <c r="AD10" s="59"/>
      <c r="AE10" s="59"/>
      <c r="AF10" s="59"/>
      <c r="AG10" s="59"/>
      <c r="AH10" s="59"/>
      <c r="AI10" s="59"/>
      <c r="AJ10" s="59"/>
      <c r="AK10" s="59"/>
      <c r="AL10" s="59"/>
      <c r="AM10" s="59"/>
      <c r="AN10" s="59"/>
      <c r="AO10" s="59"/>
      <c r="AP10" s="59"/>
      <c r="AQ10" s="59"/>
      <c r="AR10" s="59"/>
      <c r="AS10" s="59"/>
      <c r="AT10" s="59"/>
      <c r="AU10" s="59"/>
      <c r="AV10" s="59"/>
      <c r="AW10" s="59"/>
      <c r="AX10" s="59"/>
      <c r="AY10" s="59"/>
      <c r="AZ10" s="59"/>
      <c r="BA10" s="59"/>
      <c r="BB10" s="59"/>
      <c r="BC10" s="59"/>
      <c r="BD10" s="59"/>
      <c r="BE10" s="59"/>
      <c r="BF10" s="59"/>
      <c r="BG10" s="59"/>
      <c r="BH10" s="59"/>
      <c r="BI10" s="59"/>
      <c r="BJ10" s="59"/>
      <c r="BK10" s="59"/>
      <c r="BL10" s="59"/>
      <c r="BM10" s="59"/>
      <c r="BN10" s="59"/>
      <c r="BO10" s="59"/>
      <c r="BP10" s="59"/>
      <c r="BQ10" s="59"/>
      <c r="BR10" s="59"/>
      <c r="BS10" s="59"/>
      <c r="BT10" s="59"/>
      <c r="BU10" s="59"/>
      <c r="BV10" s="59"/>
      <c r="BW10" s="59"/>
      <c r="BX10" s="59"/>
      <c r="BY10" s="59"/>
      <c r="BZ10" s="59"/>
      <c r="CA10" s="59"/>
      <c r="CB10" s="59"/>
      <c r="CC10" s="59"/>
      <c r="CD10" s="59"/>
      <c r="CE10" s="59"/>
      <c r="CF10" s="59"/>
      <c r="CG10" s="59"/>
      <c r="CH10" s="59"/>
      <c r="CI10" s="59"/>
      <c r="CJ10" s="59"/>
      <c r="CK10" s="59"/>
      <c r="CL10" s="59"/>
      <c r="CM10" s="59"/>
      <c r="CN10" s="59"/>
      <c r="CO10" s="59"/>
      <c r="CP10" s="59"/>
      <c r="CQ10" s="59"/>
      <c r="CR10" s="59"/>
      <c r="CS10" s="59"/>
      <c r="CT10" s="59"/>
      <c r="CU10" s="59"/>
      <c r="CV10" s="59"/>
      <c r="CW10" s="59"/>
      <c r="CX10" s="59"/>
      <c r="CY10" s="59"/>
      <c r="CZ10" s="59"/>
      <c r="DA10" s="59"/>
      <c r="DB10" s="59"/>
      <c r="DC10" s="59"/>
      <c r="DD10" s="59"/>
      <c r="DE10" s="59"/>
      <c r="DF10" s="59"/>
      <c r="DG10" s="59"/>
      <c r="DH10" s="59"/>
      <c r="DI10" s="59"/>
      <c r="DJ10" s="59"/>
      <c r="DK10" s="59"/>
      <c r="DL10" s="59"/>
      <c r="DM10" s="59"/>
      <c r="DN10" s="59"/>
      <c r="DO10" s="59"/>
      <c r="DP10" s="59"/>
      <c r="DQ10" s="59"/>
      <c r="DR10" s="59"/>
      <c r="DS10" s="59"/>
      <c r="DT10" s="59"/>
      <c r="DU10" s="59"/>
      <c r="DV10" s="59"/>
      <c r="DW10" s="59"/>
      <c r="DX10" s="59"/>
      <c r="DY10" s="59"/>
      <c r="DZ10" s="59"/>
      <c r="EA10" s="59"/>
      <c r="EB10" s="59"/>
      <c r="EC10" s="59"/>
      <c r="ED10" s="59"/>
      <c r="EE10" s="59"/>
      <c r="EF10" s="59"/>
      <c r="EG10" s="59"/>
      <c r="EH10" s="59"/>
      <c r="EI10" s="59"/>
      <c r="EJ10" s="59"/>
      <c r="EK10" s="59"/>
      <c r="EL10" s="59"/>
      <c r="EM10" s="59"/>
      <c r="EN10" s="59"/>
      <c r="EO10" s="59"/>
      <c r="EP10" s="59"/>
      <c r="EQ10" s="59"/>
      <c r="ER10" s="59"/>
      <c r="ES10" s="59"/>
      <c r="ET10" s="59"/>
      <c r="EU10" s="59"/>
      <c r="EV10" s="59"/>
      <c r="EW10" s="59"/>
      <c r="EX10" s="59"/>
      <c r="EY10" s="59"/>
      <c r="EZ10" s="59"/>
      <c r="FA10" s="59"/>
      <c r="FB10" s="59"/>
      <c r="FC10" s="59"/>
      <c r="FD10" s="59"/>
      <c r="FE10" s="59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60" t="s">
        <v>69</v>
      </c>
      <c r="AC12" s="60"/>
      <c r="AD12" s="60"/>
      <c r="AE12" s="60"/>
      <c r="AF12" s="60"/>
      <c r="AG12" s="60"/>
      <c r="AH12" s="60"/>
      <c r="AI12" s="60"/>
      <c r="AJ12" s="60"/>
      <c r="AK12" s="60"/>
      <c r="AL12" s="60"/>
      <c r="AM12" s="60"/>
      <c r="AN12" s="60"/>
      <c r="AO12" s="60"/>
      <c r="AP12" s="60"/>
      <c r="AQ12" s="60"/>
      <c r="AR12" s="60"/>
      <c r="AS12" s="60"/>
      <c r="AT12" s="60"/>
      <c r="AU12" s="60"/>
      <c r="AV12" s="60"/>
      <c r="AW12" s="60"/>
      <c r="AX12" s="60"/>
      <c r="AY12" s="60"/>
      <c r="AZ12" s="60"/>
      <c r="BA12" s="60"/>
      <c r="BB12" s="60"/>
      <c r="BC12" s="60"/>
      <c r="BD12" s="60"/>
      <c r="BE12" s="60"/>
      <c r="BF12" s="60"/>
      <c r="BG12" s="60"/>
      <c r="BH12" s="60"/>
      <c r="BI12" s="60"/>
      <c r="BJ12" s="60"/>
      <c r="BK12" s="60"/>
      <c r="BL12" s="60"/>
      <c r="BM12" s="60"/>
      <c r="BN12" s="60"/>
      <c r="BO12" s="60"/>
      <c r="BP12" s="60"/>
      <c r="BQ12" s="60"/>
      <c r="BR12" s="60"/>
      <c r="BS12" s="60"/>
      <c r="BT12" s="60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60" t="s">
        <v>31</v>
      </c>
      <c r="Z14" s="60"/>
      <c r="AA14" s="60"/>
      <c r="AB14" s="60"/>
      <c r="AC14" s="60"/>
      <c r="AD14" s="60"/>
      <c r="AE14" s="60"/>
      <c r="AF14" s="60"/>
      <c r="AG14" s="60"/>
      <c r="AH14" s="60"/>
      <c r="AI14" s="60"/>
      <c r="AJ14" s="60"/>
      <c r="AK14" s="60"/>
      <c r="AL14" s="60"/>
      <c r="AM14" s="60"/>
      <c r="AN14" s="60"/>
      <c r="AO14" s="60"/>
      <c r="AP14" s="60"/>
      <c r="AQ14" s="60"/>
      <c r="AR14" s="60"/>
      <c r="AS14" s="60"/>
      <c r="AT14" s="60"/>
      <c r="AU14" s="60"/>
      <c r="AV14" s="60"/>
      <c r="AW14" s="60"/>
      <c r="AX14" s="60"/>
      <c r="AY14" s="60"/>
      <c r="AZ14" s="60"/>
      <c r="BA14" s="60"/>
      <c r="BB14" s="60"/>
      <c r="BC14" s="60"/>
      <c r="BD14" s="60"/>
      <c r="BE14" s="60"/>
      <c r="BF14" s="60"/>
      <c r="BG14" s="60"/>
      <c r="BH14" s="60"/>
      <c r="BI14" s="60"/>
      <c r="BJ14" s="60"/>
      <c r="BK14" s="60"/>
      <c r="BL14" s="60"/>
      <c r="BM14" s="60"/>
      <c r="BN14" s="60"/>
      <c r="BO14" s="60"/>
      <c r="BP14" s="60"/>
      <c r="BQ14" s="60"/>
      <c r="BR14" s="60"/>
      <c r="BS14" s="60"/>
      <c r="BT14" s="60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48" t="s">
        <v>71</v>
      </c>
      <c r="U16" s="48"/>
      <c r="V16" s="48"/>
      <c r="W16" s="48"/>
      <c r="X16" s="48"/>
      <c r="Y16" s="48"/>
      <c r="Z16" s="48"/>
      <c r="AA16" s="48"/>
      <c r="AB16" s="48"/>
      <c r="AC16" s="48"/>
      <c r="AD16" s="48"/>
      <c r="AE16" s="48"/>
      <c r="AF16" s="48"/>
      <c r="AG16" s="48"/>
      <c r="AH16" s="48"/>
      <c r="AI16" s="48"/>
      <c r="AJ16" s="48"/>
      <c r="AK16" s="48"/>
      <c r="AL16" s="48"/>
      <c r="AM16" s="48"/>
      <c r="AN16" s="48"/>
      <c r="AO16" s="48"/>
      <c r="AP16" s="48"/>
      <c r="AQ16" s="48"/>
      <c r="AR16" s="48"/>
      <c r="AS16" s="48"/>
      <c r="AT16" s="48"/>
      <c r="AU16" s="48"/>
      <c r="AV16" s="48"/>
      <c r="AW16" s="48"/>
      <c r="AX16" s="48"/>
      <c r="AY16" s="48"/>
      <c r="AZ16" s="48"/>
      <c r="BA16" s="48"/>
      <c r="BB16" s="48"/>
      <c r="BC16" s="48"/>
      <c r="BD16" s="48"/>
      <c r="BE16" s="48"/>
      <c r="BF16" s="48"/>
      <c r="BG16" s="48"/>
      <c r="BH16" s="48"/>
      <c r="BI16" s="48"/>
      <c r="BJ16" s="48"/>
      <c r="BK16" s="48"/>
      <c r="BL16" s="48"/>
      <c r="BM16" s="48"/>
      <c r="BN16" s="48"/>
      <c r="BO16" s="48"/>
      <c r="BP16" s="48"/>
      <c r="BQ16" s="48"/>
      <c r="BR16" s="48"/>
      <c r="BS16" s="48"/>
      <c r="BT16" s="48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49"/>
      <c r="B18" s="50"/>
      <c r="C18" s="50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1"/>
      <c r="R18" s="26"/>
      <c r="S18" s="27"/>
      <c r="T18" s="27"/>
      <c r="U18" s="27"/>
      <c r="V18" s="27"/>
      <c r="W18" s="27"/>
      <c r="X18" s="27"/>
      <c r="Y18" s="27"/>
      <c r="Z18" s="27"/>
      <c r="AA18" s="27"/>
      <c r="AB18" s="27"/>
      <c r="AC18" s="27"/>
      <c r="AD18" s="27"/>
      <c r="AE18" s="27"/>
      <c r="AF18" s="27"/>
      <c r="AG18" s="27"/>
      <c r="AH18" s="27"/>
      <c r="AI18" s="28"/>
      <c r="AJ18" s="26" t="s">
        <v>15</v>
      </c>
      <c r="AK18" s="27"/>
      <c r="AL18" s="27"/>
      <c r="AM18" s="27"/>
      <c r="AN18" s="27"/>
      <c r="AO18" s="27"/>
      <c r="AP18" s="27"/>
      <c r="AQ18" s="27"/>
      <c r="AR18" s="27"/>
      <c r="AS18" s="27"/>
      <c r="AT18" s="27"/>
      <c r="AU18" s="27"/>
      <c r="AV18" s="27"/>
      <c r="AW18" s="27"/>
      <c r="AX18" s="27"/>
      <c r="AY18" s="27"/>
      <c r="AZ18" s="27"/>
      <c r="BA18" s="28"/>
      <c r="BB18" s="35" t="s">
        <v>20</v>
      </c>
      <c r="BC18" s="36"/>
      <c r="BD18" s="36"/>
      <c r="BE18" s="36"/>
      <c r="BF18" s="36"/>
      <c r="BG18" s="36"/>
      <c r="BH18" s="36"/>
      <c r="BI18" s="36"/>
      <c r="BJ18" s="36"/>
      <c r="BK18" s="36"/>
      <c r="BL18" s="36"/>
      <c r="BM18" s="36"/>
      <c r="BN18" s="36"/>
      <c r="BO18" s="36"/>
      <c r="BP18" s="36"/>
      <c r="BQ18" s="36"/>
      <c r="BR18" s="36"/>
      <c r="BS18" s="36"/>
      <c r="BT18" s="36"/>
      <c r="BU18" s="36"/>
      <c r="BV18" s="36"/>
      <c r="BW18" s="36"/>
      <c r="BX18" s="36"/>
      <c r="BY18" s="36"/>
      <c r="BZ18" s="36"/>
      <c r="CA18" s="36"/>
      <c r="CB18" s="36"/>
      <c r="CC18" s="36"/>
      <c r="CD18" s="36"/>
      <c r="CE18" s="36"/>
      <c r="CF18" s="36"/>
      <c r="CG18" s="37"/>
      <c r="CH18" s="26" t="s">
        <v>21</v>
      </c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27"/>
      <c r="CW18" s="27"/>
      <c r="CX18" s="27"/>
      <c r="CY18" s="27"/>
      <c r="CZ18" s="27"/>
      <c r="DA18" s="27"/>
      <c r="DB18" s="28"/>
      <c r="DC18" s="26" t="s">
        <v>22</v>
      </c>
      <c r="DD18" s="27"/>
      <c r="DE18" s="27"/>
      <c r="DF18" s="27"/>
      <c r="DG18" s="27"/>
      <c r="DH18" s="27"/>
      <c r="DI18" s="27"/>
      <c r="DJ18" s="27"/>
      <c r="DK18" s="27"/>
      <c r="DL18" s="27"/>
      <c r="DM18" s="27"/>
      <c r="DN18" s="27"/>
      <c r="DO18" s="27"/>
      <c r="DP18" s="27"/>
      <c r="DQ18" s="27"/>
      <c r="DR18" s="27"/>
      <c r="DS18" s="27"/>
      <c r="DT18" s="28"/>
      <c r="DU18" s="35" t="s">
        <v>23</v>
      </c>
      <c r="DV18" s="36"/>
      <c r="DW18" s="36"/>
      <c r="DX18" s="36"/>
      <c r="DY18" s="36"/>
      <c r="DZ18" s="36"/>
      <c r="EA18" s="36"/>
      <c r="EB18" s="36"/>
      <c r="EC18" s="36"/>
      <c r="ED18" s="36"/>
      <c r="EE18" s="36"/>
      <c r="EF18" s="36"/>
      <c r="EG18" s="36"/>
      <c r="EH18" s="36"/>
      <c r="EI18" s="36"/>
      <c r="EJ18" s="36"/>
      <c r="EK18" s="36"/>
      <c r="EL18" s="36"/>
      <c r="EM18" s="36"/>
      <c r="EN18" s="37"/>
      <c r="EO18" s="26" t="s">
        <v>24</v>
      </c>
      <c r="EP18" s="27"/>
      <c r="EQ18" s="27"/>
      <c r="ER18" s="27"/>
      <c r="ES18" s="27"/>
      <c r="ET18" s="27"/>
      <c r="EU18" s="27"/>
      <c r="EV18" s="27"/>
      <c r="EW18" s="27"/>
      <c r="EX18" s="27"/>
      <c r="EY18" s="27"/>
      <c r="EZ18" s="27"/>
      <c r="FA18" s="27"/>
      <c r="FB18" s="27"/>
      <c r="FC18" s="27"/>
      <c r="FD18" s="27"/>
      <c r="FE18" s="28"/>
    </row>
    <row r="19" spans="1:161" s="9" customFormat="1" ht="15" customHeight="1" x14ac:dyDescent="0.2">
      <c r="A19" s="52"/>
      <c r="B19" s="53"/>
      <c r="C19" s="53"/>
      <c r="D19" s="53"/>
      <c r="E19" s="53"/>
      <c r="F19" s="53"/>
      <c r="G19" s="53"/>
      <c r="H19" s="53"/>
      <c r="I19" s="53"/>
      <c r="J19" s="53"/>
      <c r="K19" s="53"/>
      <c r="L19" s="53"/>
      <c r="M19" s="53"/>
      <c r="N19" s="53"/>
      <c r="O19" s="53"/>
      <c r="P19" s="53"/>
      <c r="Q19" s="54"/>
      <c r="R19" s="29"/>
      <c r="S19" s="30"/>
      <c r="T19" s="30"/>
      <c r="U19" s="30"/>
      <c r="V19" s="30"/>
      <c r="W19" s="30"/>
      <c r="X19" s="30"/>
      <c r="Y19" s="30"/>
      <c r="Z19" s="30"/>
      <c r="AA19" s="30"/>
      <c r="AB19" s="30"/>
      <c r="AC19" s="30"/>
      <c r="AD19" s="30"/>
      <c r="AE19" s="30"/>
      <c r="AF19" s="30"/>
      <c r="AG19" s="30"/>
      <c r="AH19" s="30"/>
      <c r="AI19" s="31"/>
      <c r="AJ19" s="29"/>
      <c r="AK19" s="30"/>
      <c r="AL19" s="30"/>
      <c r="AM19" s="30"/>
      <c r="AN19" s="30"/>
      <c r="AO19" s="30"/>
      <c r="AP19" s="30"/>
      <c r="AQ19" s="30"/>
      <c r="AR19" s="30"/>
      <c r="AS19" s="30"/>
      <c r="AT19" s="30"/>
      <c r="AU19" s="30"/>
      <c r="AV19" s="30"/>
      <c r="AW19" s="30"/>
      <c r="AX19" s="30"/>
      <c r="AY19" s="30"/>
      <c r="AZ19" s="30"/>
      <c r="BA19" s="31"/>
      <c r="BB19" s="38" t="s">
        <v>16</v>
      </c>
      <c r="BC19" s="39"/>
      <c r="BD19" s="39"/>
      <c r="BE19" s="39"/>
      <c r="BF19" s="39"/>
      <c r="BG19" s="39"/>
      <c r="BH19" s="39"/>
      <c r="BI19" s="39"/>
      <c r="BJ19" s="39"/>
      <c r="BK19" s="39"/>
      <c r="BL19" s="39"/>
      <c r="BM19" s="39"/>
      <c r="BN19" s="39"/>
      <c r="BO19" s="39"/>
      <c r="BP19" s="39"/>
      <c r="BQ19" s="40"/>
      <c r="BR19" s="38" t="s">
        <v>17</v>
      </c>
      <c r="BS19" s="39"/>
      <c r="BT19" s="39"/>
      <c r="BU19" s="39"/>
      <c r="BV19" s="39"/>
      <c r="BW19" s="39"/>
      <c r="BX19" s="39"/>
      <c r="BY19" s="39"/>
      <c r="BZ19" s="39"/>
      <c r="CA19" s="39"/>
      <c r="CB19" s="39"/>
      <c r="CC19" s="39"/>
      <c r="CD19" s="39"/>
      <c r="CE19" s="39"/>
      <c r="CF19" s="39"/>
      <c r="CG19" s="40"/>
      <c r="CH19" s="29"/>
      <c r="CI19" s="30"/>
      <c r="CJ19" s="30"/>
      <c r="CK19" s="30"/>
      <c r="CL19" s="30"/>
      <c r="CM19" s="30"/>
      <c r="CN19" s="30"/>
      <c r="CO19" s="30"/>
      <c r="CP19" s="30"/>
      <c r="CQ19" s="30"/>
      <c r="CR19" s="30"/>
      <c r="CS19" s="30"/>
      <c r="CT19" s="30"/>
      <c r="CU19" s="30"/>
      <c r="CV19" s="30"/>
      <c r="CW19" s="30"/>
      <c r="CX19" s="30"/>
      <c r="CY19" s="30"/>
      <c r="CZ19" s="30"/>
      <c r="DA19" s="30"/>
      <c r="DB19" s="31"/>
      <c r="DC19" s="29"/>
      <c r="DD19" s="30"/>
      <c r="DE19" s="30"/>
      <c r="DF19" s="30"/>
      <c r="DG19" s="30"/>
      <c r="DH19" s="30"/>
      <c r="DI19" s="30"/>
      <c r="DJ19" s="30"/>
      <c r="DK19" s="30"/>
      <c r="DL19" s="30"/>
      <c r="DM19" s="30"/>
      <c r="DN19" s="30"/>
      <c r="DO19" s="30"/>
      <c r="DP19" s="30"/>
      <c r="DQ19" s="30"/>
      <c r="DR19" s="30"/>
      <c r="DS19" s="30"/>
      <c r="DT19" s="31"/>
      <c r="DU19" s="41" t="s">
        <v>18</v>
      </c>
      <c r="DV19" s="42"/>
      <c r="DW19" s="42"/>
      <c r="DX19" s="42"/>
      <c r="DY19" s="42"/>
      <c r="DZ19" s="42"/>
      <c r="EA19" s="42"/>
      <c r="EB19" s="42"/>
      <c r="EC19" s="42"/>
      <c r="ED19" s="43"/>
      <c r="EE19" s="41" t="s">
        <v>19</v>
      </c>
      <c r="EF19" s="42"/>
      <c r="EG19" s="42"/>
      <c r="EH19" s="42"/>
      <c r="EI19" s="42"/>
      <c r="EJ19" s="42"/>
      <c r="EK19" s="42"/>
      <c r="EL19" s="42"/>
      <c r="EM19" s="42"/>
      <c r="EN19" s="43"/>
      <c r="EO19" s="29"/>
      <c r="EP19" s="30"/>
      <c r="EQ19" s="30"/>
      <c r="ER19" s="30"/>
      <c r="ES19" s="30"/>
      <c r="ET19" s="30"/>
      <c r="EU19" s="30"/>
      <c r="EV19" s="30"/>
      <c r="EW19" s="30"/>
      <c r="EX19" s="30"/>
      <c r="EY19" s="30"/>
      <c r="EZ19" s="30"/>
      <c r="FA19" s="30"/>
      <c r="FB19" s="30"/>
      <c r="FC19" s="30"/>
      <c r="FD19" s="30"/>
      <c r="FE19" s="31"/>
    </row>
    <row r="20" spans="1:161" s="9" customFormat="1" ht="15" customHeight="1" x14ac:dyDescent="0.2">
      <c r="A20" s="55"/>
      <c r="B20" s="56"/>
      <c r="C20" s="56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7"/>
      <c r="R20" s="32"/>
      <c r="S20" s="33"/>
      <c r="T20" s="33"/>
      <c r="U20" s="33"/>
      <c r="V20" s="33"/>
      <c r="W20" s="33"/>
      <c r="X20" s="33"/>
      <c r="Y20" s="33"/>
      <c r="Z20" s="33"/>
      <c r="AA20" s="33"/>
      <c r="AB20" s="33"/>
      <c r="AC20" s="33"/>
      <c r="AD20" s="33"/>
      <c r="AE20" s="33"/>
      <c r="AF20" s="33"/>
      <c r="AG20" s="33"/>
      <c r="AH20" s="33"/>
      <c r="AI20" s="34"/>
      <c r="AJ20" s="32"/>
      <c r="AK20" s="33"/>
      <c r="AL20" s="33"/>
      <c r="AM20" s="33"/>
      <c r="AN20" s="33"/>
      <c r="AO20" s="33"/>
      <c r="AP20" s="33"/>
      <c r="AQ20" s="33"/>
      <c r="AR20" s="33"/>
      <c r="AS20" s="33"/>
      <c r="AT20" s="33"/>
      <c r="AU20" s="33"/>
      <c r="AV20" s="33"/>
      <c r="AW20" s="33"/>
      <c r="AX20" s="33"/>
      <c r="AY20" s="33"/>
      <c r="AZ20" s="33"/>
      <c r="BA20" s="34"/>
      <c r="BB20" s="47" t="s">
        <v>18</v>
      </c>
      <c r="BC20" s="47"/>
      <c r="BD20" s="47"/>
      <c r="BE20" s="47"/>
      <c r="BF20" s="47"/>
      <c r="BG20" s="47"/>
      <c r="BH20" s="47"/>
      <c r="BI20" s="47"/>
      <c r="BJ20" s="47" t="s">
        <v>19</v>
      </c>
      <c r="BK20" s="47"/>
      <c r="BL20" s="47"/>
      <c r="BM20" s="47"/>
      <c r="BN20" s="47"/>
      <c r="BO20" s="47"/>
      <c r="BP20" s="47"/>
      <c r="BQ20" s="47"/>
      <c r="BR20" s="47" t="s">
        <v>18</v>
      </c>
      <c r="BS20" s="47"/>
      <c r="BT20" s="47"/>
      <c r="BU20" s="47"/>
      <c r="BV20" s="47"/>
      <c r="BW20" s="47"/>
      <c r="BX20" s="47"/>
      <c r="BY20" s="47"/>
      <c r="BZ20" s="47" t="s">
        <v>19</v>
      </c>
      <c r="CA20" s="47"/>
      <c r="CB20" s="47"/>
      <c r="CC20" s="47"/>
      <c r="CD20" s="47"/>
      <c r="CE20" s="47"/>
      <c r="CF20" s="47"/>
      <c r="CG20" s="47"/>
      <c r="CH20" s="32"/>
      <c r="CI20" s="33"/>
      <c r="CJ20" s="33"/>
      <c r="CK20" s="33"/>
      <c r="CL20" s="33"/>
      <c r="CM20" s="33"/>
      <c r="CN20" s="33"/>
      <c r="CO20" s="33"/>
      <c r="CP20" s="33"/>
      <c r="CQ20" s="33"/>
      <c r="CR20" s="33"/>
      <c r="CS20" s="33"/>
      <c r="CT20" s="33"/>
      <c r="CU20" s="33"/>
      <c r="CV20" s="33"/>
      <c r="CW20" s="33"/>
      <c r="CX20" s="33"/>
      <c r="CY20" s="33"/>
      <c r="CZ20" s="33"/>
      <c r="DA20" s="33"/>
      <c r="DB20" s="34"/>
      <c r="DC20" s="32"/>
      <c r="DD20" s="33"/>
      <c r="DE20" s="33"/>
      <c r="DF20" s="33"/>
      <c r="DG20" s="33"/>
      <c r="DH20" s="33"/>
      <c r="DI20" s="33"/>
      <c r="DJ20" s="33"/>
      <c r="DK20" s="33"/>
      <c r="DL20" s="33"/>
      <c r="DM20" s="33"/>
      <c r="DN20" s="33"/>
      <c r="DO20" s="33"/>
      <c r="DP20" s="33"/>
      <c r="DQ20" s="33"/>
      <c r="DR20" s="33"/>
      <c r="DS20" s="33"/>
      <c r="DT20" s="34"/>
      <c r="DU20" s="44"/>
      <c r="DV20" s="45"/>
      <c r="DW20" s="45"/>
      <c r="DX20" s="45"/>
      <c r="DY20" s="45"/>
      <c r="DZ20" s="45"/>
      <c r="EA20" s="45"/>
      <c r="EB20" s="45"/>
      <c r="EC20" s="45"/>
      <c r="ED20" s="46"/>
      <c r="EE20" s="44"/>
      <c r="EF20" s="45"/>
      <c r="EG20" s="45"/>
      <c r="EH20" s="45"/>
      <c r="EI20" s="45"/>
      <c r="EJ20" s="45"/>
      <c r="EK20" s="45"/>
      <c r="EL20" s="45"/>
      <c r="EM20" s="45"/>
      <c r="EN20" s="46"/>
      <c r="EO20" s="32"/>
      <c r="EP20" s="33"/>
      <c r="EQ20" s="33"/>
      <c r="ER20" s="33"/>
      <c r="ES20" s="33"/>
      <c r="ET20" s="33"/>
      <c r="EU20" s="33"/>
      <c r="EV20" s="33"/>
      <c r="EW20" s="33"/>
      <c r="EX20" s="33"/>
      <c r="EY20" s="33"/>
      <c r="EZ20" s="33"/>
      <c r="FA20" s="33"/>
      <c r="FB20" s="33"/>
      <c r="FC20" s="33"/>
      <c r="FD20" s="33"/>
      <c r="FE20" s="34"/>
    </row>
    <row r="21" spans="1:161" s="9" customFormat="1" ht="14.25" customHeight="1" x14ac:dyDescent="0.2">
      <c r="A21" s="23">
        <v>1</v>
      </c>
      <c r="B21" s="24"/>
      <c r="C21" s="24"/>
      <c r="D21" s="24"/>
      <c r="E21" s="24"/>
      <c r="F21" s="24"/>
      <c r="G21" s="24"/>
      <c r="H21" s="24"/>
      <c r="I21" s="24"/>
      <c r="J21" s="24"/>
      <c r="K21" s="24"/>
      <c r="L21" s="24"/>
      <c r="M21" s="24"/>
      <c r="N21" s="24"/>
      <c r="O21" s="24"/>
      <c r="P21" s="24"/>
      <c r="Q21" s="25"/>
      <c r="R21" s="23">
        <v>2</v>
      </c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5"/>
      <c r="AJ21" s="16">
        <v>3</v>
      </c>
      <c r="AK21" s="16"/>
      <c r="AL21" s="16"/>
      <c r="AM21" s="16"/>
      <c r="AN21" s="16"/>
      <c r="AO21" s="16"/>
      <c r="AP21" s="16"/>
      <c r="AQ21" s="16"/>
      <c r="AR21" s="16"/>
      <c r="AS21" s="16"/>
      <c r="AT21" s="16"/>
      <c r="AU21" s="16"/>
      <c r="AV21" s="16"/>
      <c r="AW21" s="16"/>
      <c r="AX21" s="16"/>
      <c r="AY21" s="16"/>
      <c r="AZ21" s="16"/>
      <c r="BA21" s="16"/>
      <c r="BB21" s="16">
        <v>4</v>
      </c>
      <c r="BC21" s="16"/>
      <c r="BD21" s="16"/>
      <c r="BE21" s="16"/>
      <c r="BF21" s="16"/>
      <c r="BG21" s="16"/>
      <c r="BH21" s="16"/>
      <c r="BI21" s="16"/>
      <c r="BJ21" s="16">
        <v>5</v>
      </c>
      <c r="BK21" s="16"/>
      <c r="BL21" s="16"/>
      <c r="BM21" s="16"/>
      <c r="BN21" s="16"/>
      <c r="BO21" s="16"/>
      <c r="BP21" s="16"/>
      <c r="BQ21" s="16"/>
      <c r="BR21" s="16">
        <v>6</v>
      </c>
      <c r="BS21" s="16"/>
      <c r="BT21" s="16"/>
      <c r="BU21" s="16"/>
      <c r="BV21" s="16"/>
      <c r="BW21" s="16"/>
      <c r="BX21" s="16"/>
      <c r="BY21" s="16"/>
      <c r="BZ21" s="16">
        <v>7</v>
      </c>
      <c r="CA21" s="16"/>
      <c r="CB21" s="16"/>
      <c r="CC21" s="16"/>
      <c r="CD21" s="16"/>
      <c r="CE21" s="16"/>
      <c r="CF21" s="16"/>
      <c r="CG21" s="16"/>
      <c r="CH21" s="16">
        <v>8</v>
      </c>
      <c r="CI21" s="16"/>
      <c r="CJ21" s="16"/>
      <c r="CK21" s="16"/>
      <c r="CL21" s="16"/>
      <c r="CM21" s="16"/>
      <c r="CN21" s="16"/>
      <c r="CO21" s="16"/>
      <c r="CP21" s="16"/>
      <c r="CQ21" s="16"/>
      <c r="CR21" s="16"/>
      <c r="CS21" s="16"/>
      <c r="CT21" s="16"/>
      <c r="CU21" s="16"/>
      <c r="CV21" s="16"/>
      <c r="CW21" s="16"/>
      <c r="CX21" s="16"/>
      <c r="CY21" s="16"/>
      <c r="CZ21" s="16"/>
      <c r="DA21" s="16"/>
      <c r="DB21" s="16"/>
      <c r="DC21" s="16">
        <v>9</v>
      </c>
      <c r="DD21" s="16"/>
      <c r="DE21" s="16"/>
      <c r="DF21" s="16"/>
      <c r="DG21" s="16"/>
      <c r="DH21" s="16"/>
      <c r="DI21" s="16"/>
      <c r="DJ21" s="16"/>
      <c r="DK21" s="16"/>
      <c r="DL21" s="16"/>
      <c r="DM21" s="16"/>
      <c r="DN21" s="16"/>
      <c r="DO21" s="16"/>
      <c r="DP21" s="16"/>
      <c r="DQ21" s="16"/>
      <c r="DR21" s="16"/>
      <c r="DS21" s="16"/>
      <c r="DT21" s="16"/>
      <c r="DU21" s="16">
        <v>10</v>
      </c>
      <c r="DV21" s="16"/>
      <c r="DW21" s="16"/>
      <c r="DX21" s="16"/>
      <c r="DY21" s="16"/>
      <c r="DZ21" s="16"/>
      <c r="EA21" s="16"/>
      <c r="EB21" s="16"/>
      <c r="EC21" s="16"/>
      <c r="ED21" s="16"/>
      <c r="EE21" s="16">
        <v>11</v>
      </c>
      <c r="EF21" s="16"/>
      <c r="EG21" s="16"/>
      <c r="EH21" s="16"/>
      <c r="EI21" s="16"/>
      <c r="EJ21" s="16"/>
      <c r="EK21" s="16"/>
      <c r="EL21" s="16"/>
      <c r="EM21" s="16"/>
      <c r="EN21" s="16"/>
      <c r="EO21" s="16">
        <v>12</v>
      </c>
      <c r="EP21" s="16"/>
      <c r="EQ21" s="16"/>
      <c r="ER21" s="16"/>
      <c r="ES21" s="16"/>
      <c r="ET21" s="16"/>
      <c r="EU21" s="16"/>
      <c r="EV21" s="16"/>
      <c r="EW21" s="16"/>
      <c r="EX21" s="16"/>
      <c r="EY21" s="16"/>
      <c r="EZ21" s="16"/>
      <c r="FA21" s="16"/>
      <c r="FB21" s="16"/>
      <c r="FC21" s="16"/>
      <c r="FD21" s="16"/>
      <c r="FE21" s="16"/>
    </row>
    <row r="22" spans="1:161" s="9" customFormat="1" ht="13.5" customHeight="1" x14ac:dyDescent="0.2">
      <c r="A22" s="10"/>
      <c r="B22" s="17" t="s">
        <v>11</v>
      </c>
      <c r="C22" s="17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  <c r="O22" s="17"/>
      <c r="P22" s="17"/>
      <c r="Q22" s="18"/>
      <c r="R22" s="10"/>
      <c r="S22" s="19" t="s">
        <v>12</v>
      </c>
      <c r="T22" s="19"/>
      <c r="U22" s="19"/>
      <c r="V22" s="19"/>
      <c r="W22" s="19"/>
      <c r="X22" s="19"/>
      <c r="Y22" s="19"/>
      <c r="Z22" s="19"/>
      <c r="AA22" s="19"/>
      <c r="AB22" s="19"/>
      <c r="AC22" s="19"/>
      <c r="AD22" s="19"/>
      <c r="AE22" s="19"/>
      <c r="AF22" s="19"/>
      <c r="AG22" s="19"/>
      <c r="AH22" s="19"/>
      <c r="AI22" s="20"/>
      <c r="AJ22" s="61">
        <v>1.6</v>
      </c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16"/>
      <c r="BC22" s="16"/>
      <c r="BD22" s="16"/>
      <c r="BE22" s="16"/>
      <c r="BF22" s="16"/>
      <c r="BG22" s="16"/>
      <c r="BH22" s="16"/>
      <c r="BI22" s="16"/>
      <c r="BJ22" s="16"/>
      <c r="BK22" s="16"/>
      <c r="BL22" s="16"/>
      <c r="BM22" s="16"/>
      <c r="BN22" s="16"/>
      <c r="BO22" s="16"/>
      <c r="BP22" s="16"/>
      <c r="BQ22" s="16"/>
      <c r="BR22" s="61">
        <v>16.5</v>
      </c>
      <c r="BS22" s="61"/>
      <c r="BT22" s="61"/>
      <c r="BU22" s="61"/>
      <c r="BV22" s="61"/>
      <c r="BW22" s="61"/>
      <c r="BX22" s="61"/>
      <c r="BY22" s="61"/>
      <c r="BZ22" s="61">
        <v>16.5</v>
      </c>
      <c r="CA22" s="61"/>
      <c r="CB22" s="61"/>
      <c r="CC22" s="61"/>
      <c r="CD22" s="61"/>
      <c r="CE22" s="61"/>
      <c r="CF22" s="61"/>
      <c r="CG22" s="61"/>
      <c r="CH22" s="61">
        <v>1.6</v>
      </c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>
        <v>16.5</v>
      </c>
      <c r="DD22" s="61"/>
      <c r="DE22" s="61"/>
      <c r="DF22" s="61"/>
      <c r="DG22" s="61"/>
      <c r="DH22" s="61"/>
      <c r="DI22" s="61"/>
      <c r="DJ22" s="61"/>
      <c r="DK22" s="61"/>
      <c r="DL22" s="61"/>
      <c r="DM22" s="61"/>
      <c r="DN22" s="61"/>
      <c r="DO22" s="61"/>
      <c r="DP22" s="61"/>
      <c r="DQ22" s="61"/>
      <c r="DR22" s="61"/>
      <c r="DS22" s="61"/>
      <c r="DT22" s="61"/>
      <c r="DU22" s="16">
        <v>3</v>
      </c>
      <c r="DV22" s="16"/>
      <c r="DW22" s="16"/>
      <c r="DX22" s="16"/>
      <c r="DY22" s="16"/>
      <c r="DZ22" s="16"/>
      <c r="EA22" s="16"/>
      <c r="EB22" s="16"/>
      <c r="EC22" s="16"/>
      <c r="ED22" s="16"/>
      <c r="EE22" s="61">
        <f>1392/744</f>
        <v>1.8709677419354838</v>
      </c>
      <c r="EF22" s="61"/>
      <c r="EG22" s="61"/>
      <c r="EH22" s="61"/>
      <c r="EI22" s="61"/>
      <c r="EJ22" s="61"/>
      <c r="EK22" s="61"/>
      <c r="EL22" s="61"/>
      <c r="EM22" s="61"/>
      <c r="EN22" s="61"/>
      <c r="EO22" s="61">
        <f>AJ22+EE22</f>
        <v>3.4709677419354836</v>
      </c>
      <c r="EP22" s="16"/>
      <c r="EQ22" s="16"/>
      <c r="ER22" s="16"/>
      <c r="ES22" s="16"/>
      <c r="ET22" s="16"/>
      <c r="EU22" s="16"/>
      <c r="EV22" s="16"/>
      <c r="EW22" s="16"/>
      <c r="EX22" s="16"/>
      <c r="EY22" s="16"/>
      <c r="EZ22" s="16"/>
      <c r="FA22" s="16"/>
      <c r="FB22" s="16"/>
      <c r="FC22" s="16"/>
      <c r="FD22" s="16"/>
      <c r="FE22" s="16"/>
    </row>
    <row r="23" spans="1:161" s="9" customFormat="1" ht="39.75" customHeight="1" x14ac:dyDescent="0.2">
      <c r="A23" s="10"/>
      <c r="B23" s="17" t="s">
        <v>33</v>
      </c>
      <c r="C23" s="17"/>
      <c r="D23" s="17"/>
      <c r="E23" s="17"/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8"/>
      <c r="R23" s="10"/>
      <c r="S23" s="19" t="s">
        <v>13</v>
      </c>
      <c r="T23" s="19"/>
      <c r="U23" s="19"/>
      <c r="V23" s="19"/>
      <c r="W23" s="19"/>
      <c r="X23" s="19"/>
      <c r="Y23" s="19"/>
      <c r="Z23" s="19"/>
      <c r="AA23" s="19"/>
      <c r="AB23" s="19"/>
      <c r="AC23" s="19"/>
      <c r="AD23" s="19"/>
      <c r="AE23" s="19"/>
      <c r="AF23" s="19"/>
      <c r="AG23" s="19"/>
      <c r="AH23" s="19"/>
      <c r="AI23" s="20"/>
      <c r="AJ23" s="62">
        <f>476/744</f>
        <v>0.63978494623655913</v>
      </c>
      <c r="AK23" s="62"/>
      <c r="AL23" s="62"/>
      <c r="AM23" s="62"/>
      <c r="AN23" s="62"/>
      <c r="AO23" s="62"/>
      <c r="AP23" s="62"/>
      <c r="AQ23" s="62"/>
      <c r="AR23" s="62"/>
      <c r="AS23" s="62"/>
      <c r="AT23" s="62"/>
      <c r="AU23" s="62"/>
      <c r="AV23" s="62"/>
      <c r="AW23" s="62"/>
      <c r="AX23" s="62"/>
      <c r="AY23" s="62"/>
      <c r="AZ23" s="62"/>
      <c r="BA23" s="62"/>
      <c r="BB23" s="16"/>
      <c r="BC23" s="16"/>
      <c r="BD23" s="16"/>
      <c r="BE23" s="16"/>
      <c r="BF23" s="16"/>
      <c r="BG23" s="16"/>
      <c r="BH23" s="16"/>
      <c r="BI23" s="16"/>
      <c r="BJ23" s="16"/>
      <c r="BK23" s="16"/>
      <c r="BL23" s="16"/>
      <c r="BM23" s="16"/>
      <c r="BN23" s="16"/>
      <c r="BO23" s="16"/>
      <c r="BP23" s="16"/>
      <c r="BQ23" s="16"/>
      <c r="BR23" s="16"/>
      <c r="BS23" s="16"/>
      <c r="BT23" s="16"/>
      <c r="BU23" s="16"/>
      <c r="BV23" s="16"/>
      <c r="BW23" s="16"/>
      <c r="BX23" s="16"/>
      <c r="BY23" s="16"/>
      <c r="BZ23" s="16"/>
      <c r="CA23" s="16"/>
      <c r="CB23" s="16"/>
      <c r="CC23" s="16"/>
      <c r="CD23" s="16"/>
      <c r="CE23" s="16"/>
      <c r="CF23" s="16"/>
      <c r="CG23" s="16"/>
      <c r="CH23" s="16"/>
      <c r="CI23" s="16"/>
      <c r="CJ23" s="16"/>
      <c r="CK23" s="16"/>
      <c r="CL23" s="16"/>
      <c r="CM23" s="16"/>
      <c r="CN23" s="16"/>
      <c r="CO23" s="16"/>
      <c r="CP23" s="16"/>
      <c r="CQ23" s="16"/>
      <c r="CR23" s="16"/>
      <c r="CS23" s="16"/>
      <c r="CT23" s="16"/>
      <c r="CU23" s="16"/>
      <c r="CV23" s="16"/>
      <c r="CW23" s="16"/>
      <c r="CX23" s="16"/>
      <c r="CY23" s="16"/>
      <c r="CZ23" s="16"/>
      <c r="DA23" s="16"/>
      <c r="DB23" s="16"/>
      <c r="DC23" s="16"/>
      <c r="DD23" s="16"/>
      <c r="DE23" s="16"/>
      <c r="DF23" s="16"/>
      <c r="DG23" s="16"/>
      <c r="DH23" s="16"/>
      <c r="DI23" s="16"/>
      <c r="DJ23" s="16"/>
      <c r="DK23" s="16"/>
      <c r="DL23" s="16"/>
      <c r="DM23" s="16"/>
      <c r="DN23" s="16"/>
      <c r="DO23" s="16"/>
      <c r="DP23" s="16"/>
      <c r="DQ23" s="16"/>
      <c r="DR23" s="16"/>
      <c r="DS23" s="16"/>
      <c r="DT23" s="16"/>
      <c r="DU23" s="62">
        <v>0.53</v>
      </c>
      <c r="DV23" s="62"/>
      <c r="DW23" s="62"/>
      <c r="DX23" s="62"/>
      <c r="DY23" s="62"/>
      <c r="DZ23" s="62"/>
      <c r="EA23" s="62"/>
      <c r="EB23" s="62"/>
      <c r="EC23" s="62"/>
      <c r="ED23" s="62"/>
      <c r="EE23" s="62">
        <f>391/744</f>
        <v>0.52553763440860213</v>
      </c>
      <c r="EF23" s="62"/>
      <c r="EG23" s="62"/>
      <c r="EH23" s="62"/>
      <c r="EI23" s="62"/>
      <c r="EJ23" s="62"/>
      <c r="EK23" s="62"/>
      <c r="EL23" s="62"/>
      <c r="EM23" s="62"/>
      <c r="EN23" s="62"/>
      <c r="EO23" s="61">
        <f>AJ23+EE23</f>
        <v>1.1653225806451613</v>
      </c>
      <c r="EP23" s="61"/>
      <c r="EQ23" s="61"/>
      <c r="ER23" s="61"/>
      <c r="ES23" s="61"/>
      <c r="ET23" s="61"/>
      <c r="EU23" s="61"/>
      <c r="EV23" s="61"/>
      <c r="EW23" s="61"/>
      <c r="EX23" s="61"/>
      <c r="EY23" s="61"/>
      <c r="EZ23" s="61"/>
      <c r="FA23" s="61"/>
      <c r="FB23" s="61"/>
      <c r="FC23" s="61"/>
      <c r="FD23" s="61"/>
      <c r="FE23" s="61"/>
    </row>
    <row r="24" spans="1:161" s="9" customFormat="1" ht="39.75" customHeight="1" x14ac:dyDescent="0.2">
      <c r="A24" s="10"/>
      <c r="B24" s="17"/>
      <c r="C24" s="17"/>
      <c r="D24" s="17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8"/>
      <c r="R24" s="10"/>
      <c r="S24" s="19" t="s">
        <v>14</v>
      </c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  <c r="AE24" s="19"/>
      <c r="AF24" s="19"/>
      <c r="AG24" s="19"/>
      <c r="AH24" s="19"/>
      <c r="AI24" s="20"/>
      <c r="AJ24" s="16"/>
      <c r="AK24" s="16"/>
      <c r="AL24" s="16"/>
      <c r="AM24" s="16"/>
      <c r="AN24" s="16"/>
      <c r="AO24" s="16"/>
      <c r="AP24" s="16"/>
      <c r="AQ24" s="16"/>
      <c r="AR24" s="16"/>
      <c r="AS24" s="16"/>
      <c r="AT24" s="16"/>
      <c r="AU24" s="16"/>
      <c r="AV24" s="16"/>
      <c r="AW24" s="16"/>
      <c r="AX24" s="16"/>
      <c r="AY24" s="16"/>
      <c r="AZ24" s="16"/>
      <c r="BA24" s="16"/>
      <c r="BB24" s="16"/>
      <c r="BC24" s="16"/>
      <c r="BD24" s="16"/>
      <c r="BE24" s="16"/>
      <c r="BF24" s="16"/>
      <c r="BG24" s="16"/>
      <c r="BH24" s="16"/>
      <c r="BI24" s="16"/>
      <c r="BJ24" s="16"/>
      <c r="BK24" s="16"/>
      <c r="BL24" s="16"/>
      <c r="BM24" s="16"/>
      <c r="BN24" s="16"/>
      <c r="BO24" s="16"/>
      <c r="BP24" s="16"/>
      <c r="BQ24" s="16"/>
      <c r="BR24" s="16"/>
      <c r="BS24" s="16"/>
      <c r="BT24" s="16"/>
      <c r="BU24" s="16"/>
      <c r="BV24" s="16"/>
      <c r="BW24" s="16"/>
      <c r="BX24" s="16"/>
      <c r="BY24" s="16"/>
      <c r="BZ24" s="16"/>
      <c r="CA24" s="16"/>
      <c r="CB24" s="16"/>
      <c r="CC24" s="16"/>
      <c r="CD24" s="16"/>
      <c r="CE24" s="16"/>
      <c r="CF24" s="16"/>
      <c r="CG24" s="16"/>
      <c r="CH24" s="16"/>
      <c r="CI24" s="16"/>
      <c r="CJ24" s="16"/>
      <c r="CK24" s="16"/>
      <c r="CL24" s="16"/>
      <c r="CM24" s="16"/>
      <c r="CN24" s="16"/>
      <c r="CO24" s="16"/>
      <c r="CP24" s="16"/>
      <c r="CQ24" s="16"/>
      <c r="CR24" s="16"/>
      <c r="CS24" s="16"/>
      <c r="CT24" s="16"/>
      <c r="CU24" s="16"/>
      <c r="CV24" s="16"/>
      <c r="CW24" s="16"/>
      <c r="CX24" s="16"/>
      <c r="CY24" s="16"/>
      <c r="CZ24" s="16"/>
      <c r="DA24" s="16"/>
      <c r="DB24" s="16"/>
      <c r="DC24" s="16"/>
      <c r="DD24" s="16"/>
      <c r="DE24" s="16"/>
      <c r="DF24" s="16"/>
      <c r="DG24" s="16"/>
      <c r="DH24" s="16"/>
      <c r="DI24" s="16"/>
      <c r="DJ24" s="16"/>
      <c r="DK24" s="16"/>
      <c r="DL24" s="16"/>
      <c r="DM24" s="16"/>
      <c r="DN24" s="16"/>
      <c r="DO24" s="16"/>
      <c r="DP24" s="16"/>
      <c r="DQ24" s="16"/>
      <c r="DR24" s="16"/>
      <c r="DS24" s="16"/>
      <c r="DT24" s="16"/>
      <c r="DU24" s="16"/>
      <c r="DV24" s="16"/>
      <c r="DW24" s="16"/>
      <c r="DX24" s="16"/>
      <c r="DY24" s="16"/>
      <c r="DZ24" s="16"/>
      <c r="EA24" s="16"/>
      <c r="EB24" s="16"/>
      <c r="EC24" s="16"/>
      <c r="ED24" s="16"/>
      <c r="EE24" s="16"/>
      <c r="EF24" s="16"/>
      <c r="EG24" s="16"/>
      <c r="EH24" s="16"/>
      <c r="EI24" s="16"/>
      <c r="EJ24" s="16"/>
      <c r="EK24" s="16"/>
      <c r="EL24" s="16"/>
      <c r="EM24" s="16"/>
      <c r="EN24" s="16"/>
      <c r="EO24" s="16"/>
      <c r="EP24" s="16"/>
      <c r="EQ24" s="16"/>
      <c r="ER24" s="16"/>
      <c r="ES24" s="16"/>
      <c r="ET24" s="16"/>
      <c r="EU24" s="16"/>
      <c r="EV24" s="16"/>
      <c r="EW24" s="16"/>
      <c r="EX24" s="16"/>
      <c r="EY24" s="16"/>
      <c r="EZ24" s="16"/>
      <c r="FA24" s="16"/>
      <c r="FB24" s="16"/>
      <c r="FC24" s="16"/>
      <c r="FD24" s="16"/>
      <c r="FE24" s="16"/>
    </row>
    <row r="25" spans="1:161" s="9" customFormat="1" ht="53.25" customHeight="1" x14ac:dyDescent="0.2">
      <c r="A25" s="10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8"/>
      <c r="R25" s="10"/>
      <c r="S25" s="19" t="s">
        <v>25</v>
      </c>
      <c r="T25" s="19"/>
      <c r="U25" s="19"/>
      <c r="V25" s="19"/>
      <c r="W25" s="19"/>
      <c r="X25" s="19"/>
      <c r="Y25" s="19"/>
      <c r="Z25" s="19"/>
      <c r="AA25" s="19"/>
      <c r="AB25" s="19"/>
      <c r="AC25" s="19"/>
      <c r="AD25" s="19"/>
      <c r="AE25" s="19"/>
      <c r="AF25" s="19"/>
      <c r="AG25" s="19"/>
      <c r="AH25" s="19"/>
      <c r="AI25" s="20"/>
      <c r="AJ25" s="16"/>
      <c r="AK25" s="16"/>
      <c r="AL25" s="16"/>
      <c r="AM25" s="16"/>
      <c r="AN25" s="16"/>
      <c r="AO25" s="16"/>
      <c r="AP25" s="16"/>
      <c r="AQ25" s="16"/>
      <c r="AR25" s="16"/>
      <c r="AS25" s="16"/>
      <c r="AT25" s="16"/>
      <c r="AU25" s="16"/>
      <c r="AV25" s="16"/>
      <c r="AW25" s="16"/>
      <c r="AX25" s="16"/>
      <c r="AY25" s="16"/>
      <c r="AZ25" s="16"/>
      <c r="BA25" s="16"/>
      <c r="BB25" s="16"/>
      <c r="BC25" s="16"/>
      <c r="BD25" s="16"/>
      <c r="BE25" s="16"/>
      <c r="BF25" s="16"/>
      <c r="BG25" s="16"/>
      <c r="BH25" s="16"/>
      <c r="BI25" s="16"/>
      <c r="BJ25" s="16"/>
      <c r="BK25" s="16"/>
      <c r="BL25" s="16"/>
      <c r="BM25" s="16"/>
      <c r="BN25" s="16"/>
      <c r="BO25" s="16"/>
      <c r="BP25" s="16"/>
      <c r="BQ25" s="16"/>
      <c r="BR25" s="16"/>
      <c r="BS25" s="16"/>
      <c r="BT25" s="16"/>
      <c r="BU25" s="16"/>
      <c r="BV25" s="16"/>
      <c r="BW25" s="16"/>
      <c r="BX25" s="16"/>
      <c r="BY25" s="16"/>
      <c r="BZ25" s="16"/>
      <c r="CA25" s="16"/>
      <c r="CB25" s="16"/>
      <c r="CC25" s="16"/>
      <c r="CD25" s="16"/>
      <c r="CE25" s="16"/>
      <c r="CF25" s="16"/>
      <c r="CG25" s="16"/>
      <c r="CH25" s="16"/>
      <c r="CI25" s="16"/>
      <c r="CJ25" s="16"/>
      <c r="CK25" s="16"/>
      <c r="CL25" s="16"/>
      <c r="CM25" s="16"/>
      <c r="CN25" s="16"/>
      <c r="CO25" s="16"/>
      <c r="CP25" s="16"/>
      <c r="CQ25" s="16"/>
      <c r="CR25" s="16"/>
      <c r="CS25" s="16"/>
      <c r="CT25" s="16"/>
      <c r="CU25" s="16"/>
      <c r="CV25" s="16"/>
      <c r="CW25" s="16"/>
      <c r="CX25" s="16"/>
      <c r="CY25" s="16"/>
      <c r="CZ25" s="16"/>
      <c r="DA25" s="16"/>
      <c r="DB25" s="16"/>
      <c r="DC25" s="16"/>
      <c r="DD25" s="16"/>
      <c r="DE25" s="16"/>
      <c r="DF25" s="16"/>
      <c r="DG25" s="16"/>
      <c r="DH25" s="16"/>
      <c r="DI25" s="16"/>
      <c r="DJ25" s="16"/>
      <c r="DK25" s="16"/>
      <c r="DL25" s="16"/>
      <c r="DM25" s="16"/>
      <c r="DN25" s="16"/>
      <c r="DO25" s="16"/>
      <c r="DP25" s="16"/>
      <c r="DQ25" s="16"/>
      <c r="DR25" s="16"/>
      <c r="DS25" s="16"/>
      <c r="DT25" s="16"/>
      <c r="DU25" s="16"/>
      <c r="DV25" s="16"/>
      <c r="DW25" s="16"/>
      <c r="DX25" s="16"/>
      <c r="DY25" s="16"/>
      <c r="DZ25" s="16"/>
      <c r="EA25" s="16"/>
      <c r="EB25" s="16"/>
      <c r="EC25" s="16"/>
      <c r="ED25" s="16"/>
      <c r="EE25" s="16"/>
      <c r="EF25" s="16"/>
      <c r="EG25" s="16"/>
      <c r="EH25" s="16"/>
      <c r="EI25" s="16"/>
      <c r="EJ25" s="16"/>
      <c r="EK25" s="16"/>
      <c r="EL25" s="16"/>
      <c r="EM25" s="16"/>
      <c r="EN25" s="16"/>
      <c r="EO25" s="16"/>
      <c r="EP25" s="16"/>
      <c r="EQ25" s="16"/>
      <c r="ER25" s="16"/>
      <c r="ES25" s="16"/>
      <c r="ET25" s="16"/>
      <c r="EU25" s="16"/>
      <c r="EV25" s="16"/>
      <c r="EW25" s="16"/>
      <c r="EX25" s="16"/>
      <c r="EY25" s="16"/>
      <c r="EZ25" s="16"/>
      <c r="FA25" s="16"/>
      <c r="FB25" s="16"/>
      <c r="FC25" s="16"/>
      <c r="FD25" s="16"/>
      <c r="FE25" s="16"/>
    </row>
    <row r="26" spans="1:161" s="9" customFormat="1" ht="57" customHeight="1" x14ac:dyDescent="0.2">
      <c r="A26" s="10"/>
      <c r="B26" s="21" t="s">
        <v>26</v>
      </c>
      <c r="C26" s="21"/>
      <c r="D26" s="21"/>
      <c r="E26" s="21"/>
      <c r="F26" s="21"/>
      <c r="G26" s="21"/>
      <c r="H26" s="21"/>
      <c r="I26" s="21"/>
      <c r="J26" s="21"/>
      <c r="K26" s="21"/>
      <c r="L26" s="21"/>
      <c r="M26" s="21"/>
      <c r="N26" s="21"/>
      <c r="O26" s="21"/>
      <c r="P26" s="21"/>
      <c r="Q26" s="22"/>
      <c r="R26" s="10"/>
      <c r="S26" s="19" t="s">
        <v>12</v>
      </c>
      <c r="T26" s="19"/>
      <c r="U26" s="19"/>
      <c r="V26" s="19"/>
      <c r="W26" s="19"/>
      <c r="X26" s="19"/>
      <c r="Y26" s="19"/>
      <c r="Z26" s="19"/>
      <c r="AA26" s="19"/>
      <c r="AB26" s="19"/>
      <c r="AC26" s="19"/>
      <c r="AD26" s="19"/>
      <c r="AE26" s="19"/>
      <c r="AF26" s="19"/>
      <c r="AG26" s="19"/>
      <c r="AH26" s="19"/>
      <c r="AI26" s="20"/>
      <c r="AJ26" s="16"/>
      <c r="AK26" s="16"/>
      <c r="AL26" s="16"/>
      <c r="AM26" s="16"/>
      <c r="AN26" s="16"/>
      <c r="AO26" s="16"/>
      <c r="AP26" s="16"/>
      <c r="AQ26" s="16"/>
      <c r="AR26" s="16"/>
      <c r="AS26" s="16"/>
      <c r="AT26" s="16"/>
      <c r="AU26" s="16"/>
      <c r="AV26" s="16"/>
      <c r="AW26" s="16"/>
      <c r="AX26" s="16"/>
      <c r="AY26" s="16"/>
      <c r="AZ26" s="16"/>
      <c r="BA26" s="16"/>
      <c r="BB26" s="16"/>
      <c r="BC26" s="16"/>
      <c r="BD26" s="16"/>
      <c r="BE26" s="16"/>
      <c r="BF26" s="16"/>
      <c r="BG26" s="16"/>
      <c r="BH26" s="16"/>
      <c r="BI26" s="16"/>
      <c r="BJ26" s="16"/>
      <c r="BK26" s="16"/>
      <c r="BL26" s="16"/>
      <c r="BM26" s="16"/>
      <c r="BN26" s="16"/>
      <c r="BO26" s="16"/>
      <c r="BP26" s="16"/>
      <c r="BQ26" s="16"/>
      <c r="BR26" s="16"/>
      <c r="BS26" s="16"/>
      <c r="BT26" s="16"/>
      <c r="BU26" s="16"/>
      <c r="BV26" s="16"/>
      <c r="BW26" s="16"/>
      <c r="BX26" s="16"/>
      <c r="BY26" s="16"/>
      <c r="BZ26" s="16"/>
      <c r="CA26" s="16"/>
      <c r="CB26" s="16"/>
      <c r="CC26" s="16"/>
      <c r="CD26" s="16"/>
      <c r="CE26" s="16"/>
      <c r="CF26" s="16"/>
      <c r="CG26" s="16"/>
      <c r="CH26" s="16"/>
      <c r="CI26" s="16"/>
      <c r="CJ26" s="16"/>
      <c r="CK26" s="16"/>
      <c r="CL26" s="16"/>
      <c r="CM26" s="16"/>
      <c r="CN26" s="16"/>
      <c r="CO26" s="16"/>
      <c r="CP26" s="16"/>
      <c r="CQ26" s="16"/>
      <c r="CR26" s="16"/>
      <c r="CS26" s="16"/>
      <c r="CT26" s="16"/>
      <c r="CU26" s="16"/>
      <c r="CV26" s="16"/>
      <c r="CW26" s="16"/>
      <c r="CX26" s="16"/>
      <c r="CY26" s="16"/>
      <c r="CZ26" s="16"/>
      <c r="DA26" s="16"/>
      <c r="DB26" s="16"/>
      <c r="DC26" s="16"/>
      <c r="DD26" s="16"/>
      <c r="DE26" s="16"/>
      <c r="DF26" s="16"/>
      <c r="DG26" s="16"/>
      <c r="DH26" s="16"/>
      <c r="DI26" s="16"/>
      <c r="DJ26" s="16"/>
      <c r="DK26" s="16"/>
      <c r="DL26" s="16"/>
      <c r="DM26" s="16"/>
      <c r="DN26" s="16"/>
      <c r="DO26" s="16"/>
      <c r="DP26" s="16"/>
      <c r="DQ26" s="16"/>
      <c r="DR26" s="16"/>
      <c r="DS26" s="16"/>
      <c r="DT26" s="16"/>
      <c r="DU26" s="16"/>
      <c r="DV26" s="16"/>
      <c r="DW26" s="16"/>
      <c r="DX26" s="16"/>
      <c r="DY26" s="16"/>
      <c r="DZ26" s="16"/>
      <c r="EA26" s="16"/>
      <c r="EB26" s="16"/>
      <c r="EC26" s="16"/>
      <c r="ED26" s="16"/>
      <c r="EE26" s="16"/>
      <c r="EF26" s="16"/>
      <c r="EG26" s="16"/>
      <c r="EH26" s="16"/>
      <c r="EI26" s="16"/>
      <c r="EJ26" s="16"/>
      <c r="EK26" s="16"/>
      <c r="EL26" s="16"/>
      <c r="EM26" s="16"/>
      <c r="EN26" s="16"/>
      <c r="EO26" s="16"/>
      <c r="EP26" s="16"/>
      <c r="EQ26" s="16"/>
      <c r="ER26" s="16"/>
      <c r="ES26" s="16"/>
      <c r="ET26" s="16"/>
      <c r="EU26" s="16"/>
      <c r="EV26" s="16"/>
      <c r="EW26" s="16"/>
      <c r="EX26" s="16"/>
      <c r="EY26" s="16"/>
      <c r="EZ26" s="16"/>
      <c r="FA26" s="16"/>
      <c r="FB26" s="16"/>
      <c r="FC26" s="16"/>
      <c r="FD26" s="16"/>
      <c r="FE26" s="16"/>
    </row>
    <row r="27" spans="1:161" s="9" customFormat="1" ht="39.75" customHeight="1" x14ac:dyDescent="0.2">
      <c r="A27" s="10"/>
      <c r="B27" s="17"/>
      <c r="C27" s="17"/>
      <c r="D27" s="17"/>
      <c r="E27" s="17"/>
      <c r="F27" s="17"/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8"/>
      <c r="R27" s="10"/>
      <c r="S27" s="19" t="s">
        <v>13</v>
      </c>
      <c r="T27" s="19"/>
      <c r="U27" s="19"/>
      <c r="V27" s="19"/>
      <c r="W27" s="19"/>
      <c r="X27" s="19"/>
      <c r="Y27" s="19"/>
      <c r="Z27" s="19"/>
      <c r="AA27" s="19"/>
      <c r="AB27" s="19"/>
      <c r="AC27" s="19"/>
      <c r="AD27" s="19"/>
      <c r="AE27" s="19"/>
      <c r="AF27" s="19"/>
      <c r="AG27" s="19"/>
      <c r="AH27" s="19"/>
      <c r="AI27" s="20"/>
      <c r="AJ27" s="16"/>
      <c r="AK27" s="16"/>
      <c r="AL27" s="16"/>
      <c r="AM27" s="16"/>
      <c r="AN27" s="16"/>
      <c r="AO27" s="16"/>
      <c r="AP27" s="16"/>
      <c r="AQ27" s="16"/>
      <c r="AR27" s="16"/>
      <c r="AS27" s="16"/>
      <c r="AT27" s="16"/>
      <c r="AU27" s="16"/>
      <c r="AV27" s="16"/>
      <c r="AW27" s="16"/>
      <c r="AX27" s="16"/>
      <c r="AY27" s="16"/>
      <c r="AZ27" s="16"/>
      <c r="BA27" s="16"/>
      <c r="BB27" s="16"/>
      <c r="BC27" s="16"/>
      <c r="BD27" s="16"/>
      <c r="BE27" s="16"/>
      <c r="BF27" s="16"/>
      <c r="BG27" s="16"/>
      <c r="BH27" s="16"/>
      <c r="BI27" s="16"/>
      <c r="BJ27" s="16"/>
      <c r="BK27" s="16"/>
      <c r="BL27" s="16"/>
      <c r="BM27" s="16"/>
      <c r="BN27" s="16"/>
      <c r="BO27" s="16"/>
      <c r="BP27" s="16"/>
      <c r="BQ27" s="16"/>
      <c r="BR27" s="16"/>
      <c r="BS27" s="16"/>
      <c r="BT27" s="16"/>
      <c r="BU27" s="16"/>
      <c r="BV27" s="16"/>
      <c r="BW27" s="16"/>
      <c r="BX27" s="16"/>
      <c r="BY27" s="16"/>
      <c r="BZ27" s="16"/>
      <c r="CA27" s="16"/>
      <c r="CB27" s="16"/>
      <c r="CC27" s="16"/>
      <c r="CD27" s="16"/>
      <c r="CE27" s="16"/>
      <c r="CF27" s="16"/>
      <c r="CG27" s="16"/>
      <c r="CH27" s="16"/>
      <c r="CI27" s="16"/>
      <c r="CJ27" s="16"/>
      <c r="CK27" s="16"/>
      <c r="CL27" s="16"/>
      <c r="CM27" s="16"/>
      <c r="CN27" s="16"/>
      <c r="CO27" s="16"/>
      <c r="CP27" s="16"/>
      <c r="CQ27" s="16"/>
      <c r="CR27" s="16"/>
      <c r="CS27" s="16"/>
      <c r="CT27" s="16"/>
      <c r="CU27" s="16"/>
      <c r="CV27" s="16"/>
      <c r="CW27" s="16"/>
      <c r="CX27" s="16"/>
      <c r="CY27" s="16"/>
      <c r="CZ27" s="16"/>
      <c r="DA27" s="16"/>
      <c r="DB27" s="16"/>
      <c r="DC27" s="16"/>
      <c r="DD27" s="16"/>
      <c r="DE27" s="16"/>
      <c r="DF27" s="16"/>
      <c r="DG27" s="16"/>
      <c r="DH27" s="16"/>
      <c r="DI27" s="16"/>
      <c r="DJ27" s="16"/>
      <c r="DK27" s="16"/>
      <c r="DL27" s="16"/>
      <c r="DM27" s="16"/>
      <c r="DN27" s="16"/>
      <c r="DO27" s="16"/>
      <c r="DP27" s="16"/>
      <c r="DQ27" s="16"/>
      <c r="DR27" s="16"/>
      <c r="DS27" s="16"/>
      <c r="DT27" s="16"/>
      <c r="DU27" s="16"/>
      <c r="DV27" s="16"/>
      <c r="DW27" s="16"/>
      <c r="DX27" s="16"/>
      <c r="DY27" s="16"/>
      <c r="DZ27" s="16"/>
      <c r="EA27" s="16"/>
      <c r="EB27" s="16"/>
      <c r="EC27" s="16"/>
      <c r="ED27" s="16"/>
      <c r="EE27" s="16"/>
      <c r="EF27" s="16"/>
      <c r="EG27" s="16"/>
      <c r="EH27" s="16"/>
      <c r="EI27" s="16"/>
      <c r="EJ27" s="16"/>
      <c r="EK27" s="16"/>
      <c r="EL27" s="16"/>
      <c r="EM27" s="16"/>
      <c r="EN27" s="16"/>
      <c r="EO27" s="16"/>
      <c r="EP27" s="16"/>
      <c r="EQ27" s="16"/>
      <c r="ER27" s="16"/>
      <c r="ES27" s="16"/>
      <c r="ET27" s="16"/>
      <c r="EU27" s="16"/>
      <c r="EV27" s="16"/>
      <c r="EW27" s="16"/>
      <c r="EX27" s="16"/>
      <c r="EY27" s="16"/>
      <c r="EZ27" s="16"/>
      <c r="FA27" s="16"/>
      <c r="FB27" s="16"/>
      <c r="FC27" s="16"/>
      <c r="FD27" s="16"/>
      <c r="FE27" s="16"/>
    </row>
    <row r="28" spans="1:161" s="9" customFormat="1" ht="39.75" customHeight="1" x14ac:dyDescent="0.2">
      <c r="A28" s="10"/>
      <c r="B28" s="17"/>
      <c r="C28" s="17"/>
      <c r="D28" s="17"/>
      <c r="E28" s="17"/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8"/>
      <c r="R28" s="10"/>
      <c r="S28" s="19" t="s">
        <v>14</v>
      </c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20"/>
      <c r="AJ28" s="16"/>
      <c r="AK28" s="16"/>
      <c r="AL28" s="16"/>
      <c r="AM28" s="16"/>
      <c r="AN28" s="16"/>
      <c r="AO28" s="16"/>
      <c r="AP28" s="16"/>
      <c r="AQ28" s="16"/>
      <c r="AR28" s="16"/>
      <c r="AS28" s="16"/>
      <c r="AT28" s="16"/>
      <c r="AU28" s="16"/>
      <c r="AV28" s="16"/>
      <c r="AW28" s="16"/>
      <c r="AX28" s="16"/>
      <c r="AY28" s="16"/>
      <c r="AZ28" s="16"/>
      <c r="BA28" s="16"/>
      <c r="BB28" s="16"/>
      <c r="BC28" s="16"/>
      <c r="BD28" s="16"/>
      <c r="BE28" s="16"/>
      <c r="BF28" s="16"/>
      <c r="BG28" s="16"/>
      <c r="BH28" s="16"/>
      <c r="BI28" s="16"/>
      <c r="BJ28" s="16"/>
      <c r="BK28" s="16"/>
      <c r="BL28" s="16"/>
      <c r="BM28" s="16"/>
      <c r="BN28" s="16"/>
      <c r="BO28" s="16"/>
      <c r="BP28" s="16"/>
      <c r="BQ28" s="16"/>
      <c r="BR28" s="16"/>
      <c r="BS28" s="16"/>
      <c r="BT28" s="16"/>
      <c r="BU28" s="16"/>
      <c r="BV28" s="16"/>
      <c r="BW28" s="16"/>
      <c r="BX28" s="16"/>
      <c r="BY28" s="16"/>
      <c r="BZ28" s="16"/>
      <c r="CA28" s="16"/>
      <c r="CB28" s="16"/>
      <c r="CC28" s="16"/>
      <c r="CD28" s="16"/>
      <c r="CE28" s="16"/>
      <c r="CF28" s="16"/>
      <c r="CG28" s="16"/>
      <c r="CH28" s="16"/>
      <c r="CI28" s="16"/>
      <c r="CJ28" s="16"/>
      <c r="CK28" s="16"/>
      <c r="CL28" s="16"/>
      <c r="CM28" s="16"/>
      <c r="CN28" s="16"/>
      <c r="CO28" s="16"/>
      <c r="CP28" s="16"/>
      <c r="CQ28" s="16"/>
      <c r="CR28" s="16"/>
      <c r="CS28" s="16"/>
      <c r="CT28" s="16"/>
      <c r="CU28" s="16"/>
      <c r="CV28" s="16"/>
      <c r="CW28" s="16"/>
      <c r="CX28" s="16"/>
      <c r="CY28" s="16"/>
      <c r="CZ28" s="16"/>
      <c r="DA28" s="16"/>
      <c r="DB28" s="16"/>
      <c r="DC28" s="16"/>
      <c r="DD28" s="16"/>
      <c r="DE28" s="16"/>
      <c r="DF28" s="16"/>
      <c r="DG28" s="16"/>
      <c r="DH28" s="16"/>
      <c r="DI28" s="16"/>
      <c r="DJ28" s="16"/>
      <c r="DK28" s="16"/>
      <c r="DL28" s="16"/>
      <c r="DM28" s="16"/>
      <c r="DN28" s="16"/>
      <c r="DO28" s="16"/>
      <c r="DP28" s="16"/>
      <c r="DQ28" s="16"/>
      <c r="DR28" s="16"/>
      <c r="DS28" s="16"/>
      <c r="DT28" s="16"/>
      <c r="DU28" s="16"/>
      <c r="DV28" s="16"/>
      <c r="DW28" s="16"/>
      <c r="DX28" s="16"/>
      <c r="DY28" s="16"/>
      <c r="DZ28" s="16"/>
      <c r="EA28" s="16"/>
      <c r="EB28" s="16"/>
      <c r="EC28" s="16"/>
      <c r="ED28" s="16"/>
      <c r="EE28" s="16"/>
      <c r="EF28" s="16"/>
      <c r="EG28" s="16"/>
      <c r="EH28" s="16"/>
      <c r="EI28" s="16"/>
      <c r="EJ28" s="16"/>
      <c r="EK28" s="16"/>
      <c r="EL28" s="16"/>
      <c r="EM28" s="16"/>
      <c r="EN28" s="16"/>
      <c r="EO28" s="16"/>
      <c r="EP28" s="16"/>
      <c r="EQ28" s="16"/>
      <c r="ER28" s="16"/>
      <c r="ES28" s="16"/>
      <c r="ET28" s="16"/>
      <c r="EU28" s="16"/>
      <c r="EV28" s="16"/>
      <c r="EW28" s="16"/>
      <c r="EX28" s="16"/>
      <c r="EY28" s="16"/>
      <c r="EZ28" s="16"/>
      <c r="FA28" s="16"/>
      <c r="FB28" s="16"/>
      <c r="FC28" s="16"/>
      <c r="FD28" s="16"/>
      <c r="FE28" s="16"/>
    </row>
    <row r="29" spans="1:161" s="9" customFormat="1" ht="53.25" customHeight="1" x14ac:dyDescent="0.2">
      <c r="A29" s="10"/>
      <c r="B29" s="17"/>
      <c r="C29" s="17"/>
      <c r="D29" s="17"/>
      <c r="E29" s="17"/>
      <c r="F29" s="17"/>
      <c r="G29" s="17"/>
      <c r="H29" s="17"/>
      <c r="I29" s="17"/>
      <c r="J29" s="17"/>
      <c r="K29" s="17"/>
      <c r="L29" s="17"/>
      <c r="M29" s="17"/>
      <c r="N29" s="17"/>
      <c r="O29" s="17"/>
      <c r="P29" s="17"/>
      <c r="Q29" s="18"/>
      <c r="R29" s="10"/>
      <c r="S29" s="19" t="s">
        <v>25</v>
      </c>
      <c r="T29" s="19"/>
      <c r="U29" s="19"/>
      <c r="V29" s="19"/>
      <c r="W29" s="19"/>
      <c r="X29" s="19"/>
      <c r="Y29" s="19"/>
      <c r="Z29" s="19"/>
      <c r="AA29" s="19"/>
      <c r="AB29" s="19"/>
      <c r="AC29" s="19"/>
      <c r="AD29" s="19"/>
      <c r="AE29" s="19"/>
      <c r="AF29" s="19"/>
      <c r="AG29" s="19"/>
      <c r="AH29" s="19"/>
      <c r="AI29" s="20"/>
      <c r="AJ29" s="16"/>
      <c r="AK29" s="16"/>
      <c r="AL29" s="16"/>
      <c r="AM29" s="16"/>
      <c r="AN29" s="16"/>
      <c r="AO29" s="16"/>
      <c r="AP29" s="16"/>
      <c r="AQ29" s="16"/>
      <c r="AR29" s="16"/>
      <c r="AS29" s="16"/>
      <c r="AT29" s="16"/>
      <c r="AU29" s="16"/>
      <c r="AV29" s="16"/>
      <c r="AW29" s="16"/>
      <c r="AX29" s="16"/>
      <c r="AY29" s="16"/>
      <c r="AZ29" s="16"/>
      <c r="BA29" s="16"/>
      <c r="BB29" s="16"/>
      <c r="BC29" s="16"/>
      <c r="BD29" s="16"/>
      <c r="BE29" s="16"/>
      <c r="BF29" s="16"/>
      <c r="BG29" s="16"/>
      <c r="BH29" s="16"/>
      <c r="BI29" s="16"/>
      <c r="BJ29" s="16"/>
      <c r="BK29" s="16"/>
      <c r="BL29" s="16"/>
      <c r="BM29" s="16"/>
      <c r="BN29" s="16"/>
      <c r="BO29" s="16"/>
      <c r="BP29" s="16"/>
      <c r="BQ29" s="16"/>
      <c r="BR29" s="16"/>
      <c r="BS29" s="16"/>
      <c r="BT29" s="16"/>
      <c r="BU29" s="16"/>
      <c r="BV29" s="16"/>
      <c r="BW29" s="16"/>
      <c r="BX29" s="16"/>
      <c r="BY29" s="16"/>
      <c r="BZ29" s="16"/>
      <c r="CA29" s="16"/>
      <c r="CB29" s="16"/>
      <c r="CC29" s="16"/>
      <c r="CD29" s="16"/>
      <c r="CE29" s="16"/>
      <c r="CF29" s="16"/>
      <c r="CG29" s="16"/>
      <c r="CH29" s="16"/>
      <c r="CI29" s="16"/>
      <c r="CJ29" s="16"/>
      <c r="CK29" s="16"/>
      <c r="CL29" s="16"/>
      <c r="CM29" s="16"/>
      <c r="CN29" s="16"/>
      <c r="CO29" s="16"/>
      <c r="CP29" s="16"/>
      <c r="CQ29" s="16"/>
      <c r="CR29" s="16"/>
      <c r="CS29" s="16"/>
      <c r="CT29" s="16"/>
      <c r="CU29" s="16"/>
      <c r="CV29" s="16"/>
      <c r="CW29" s="16"/>
      <c r="CX29" s="16"/>
      <c r="CY29" s="16"/>
      <c r="CZ29" s="16"/>
      <c r="DA29" s="16"/>
      <c r="DB29" s="16"/>
      <c r="DC29" s="16"/>
      <c r="DD29" s="16"/>
      <c r="DE29" s="16"/>
      <c r="DF29" s="16"/>
      <c r="DG29" s="16"/>
      <c r="DH29" s="16"/>
      <c r="DI29" s="16"/>
      <c r="DJ29" s="16"/>
      <c r="DK29" s="16"/>
      <c r="DL29" s="16"/>
      <c r="DM29" s="16"/>
      <c r="DN29" s="16"/>
      <c r="DO29" s="16"/>
      <c r="DP29" s="16"/>
      <c r="DQ29" s="16"/>
      <c r="DR29" s="16"/>
      <c r="DS29" s="16"/>
      <c r="DT29" s="16"/>
      <c r="DU29" s="16"/>
      <c r="DV29" s="16"/>
      <c r="DW29" s="16"/>
      <c r="DX29" s="16"/>
      <c r="DY29" s="16"/>
      <c r="DZ29" s="16"/>
      <c r="EA29" s="16"/>
      <c r="EB29" s="16"/>
      <c r="EC29" s="16"/>
      <c r="ED29" s="16"/>
      <c r="EE29" s="16"/>
      <c r="EF29" s="16"/>
      <c r="EG29" s="16"/>
      <c r="EH29" s="16"/>
      <c r="EI29" s="16"/>
      <c r="EJ29" s="16"/>
      <c r="EK29" s="16"/>
      <c r="EL29" s="16"/>
      <c r="EM29" s="16"/>
      <c r="EN29" s="16"/>
      <c r="EO29" s="16"/>
      <c r="EP29" s="16"/>
      <c r="EQ29" s="16"/>
      <c r="ER29" s="16"/>
      <c r="ES29" s="16"/>
      <c r="ET29" s="16"/>
      <c r="EU29" s="16"/>
      <c r="EV29" s="16"/>
      <c r="EW29" s="16"/>
      <c r="EX29" s="16"/>
      <c r="EY29" s="16"/>
      <c r="EZ29" s="16"/>
      <c r="FA29" s="16"/>
      <c r="FB29" s="16"/>
      <c r="FC29" s="16"/>
      <c r="FD29" s="16"/>
      <c r="FE29" s="16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4" t="s">
        <v>27</v>
      </c>
      <c r="B32" s="15"/>
      <c r="C32" s="15"/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/>
      <c r="BA32" s="15"/>
      <c r="BB32" s="15"/>
      <c r="BC32" s="15"/>
      <c r="BD32" s="15"/>
      <c r="BE32" s="15"/>
      <c r="BF32" s="15"/>
      <c r="BG32" s="15"/>
      <c r="BH32" s="15"/>
      <c r="BI32" s="15"/>
      <c r="BJ32" s="15"/>
      <c r="BK32" s="15"/>
      <c r="BL32" s="15"/>
      <c r="BM32" s="15"/>
      <c r="BN32" s="15"/>
      <c r="BO32" s="15"/>
      <c r="BP32" s="15"/>
      <c r="BQ32" s="15"/>
      <c r="BR32" s="15"/>
      <c r="BS32" s="15"/>
      <c r="BT32" s="15"/>
      <c r="BU32" s="15"/>
      <c r="BV32" s="15"/>
      <c r="BW32" s="15"/>
      <c r="BX32" s="15"/>
      <c r="BY32" s="15"/>
      <c r="BZ32" s="15"/>
      <c r="CA32" s="15"/>
      <c r="CB32" s="15"/>
      <c r="CC32" s="15"/>
      <c r="CD32" s="15"/>
      <c r="CE32" s="15"/>
      <c r="CF32" s="15"/>
      <c r="CG32" s="15"/>
      <c r="CH32" s="15"/>
      <c r="CI32" s="15"/>
      <c r="CJ32" s="15"/>
      <c r="CK32" s="15"/>
      <c r="CL32" s="15"/>
      <c r="CM32" s="15"/>
      <c r="CN32" s="15"/>
      <c r="CO32" s="15"/>
      <c r="CP32" s="15"/>
      <c r="CQ32" s="15"/>
      <c r="CR32" s="15"/>
      <c r="CS32" s="15"/>
      <c r="CT32" s="15"/>
      <c r="CU32" s="15"/>
      <c r="CV32" s="15"/>
      <c r="CW32" s="15"/>
      <c r="CX32" s="15"/>
      <c r="CY32" s="15"/>
      <c r="CZ32" s="15"/>
      <c r="DA32" s="15"/>
      <c r="DB32" s="15"/>
      <c r="DC32" s="15"/>
      <c r="DD32" s="15"/>
      <c r="DE32" s="15"/>
      <c r="DF32" s="15"/>
      <c r="DG32" s="15"/>
      <c r="DH32" s="15"/>
      <c r="DI32" s="15"/>
      <c r="DJ32" s="15"/>
      <c r="DK32" s="15"/>
      <c r="DL32" s="15"/>
      <c r="DM32" s="15"/>
      <c r="DN32" s="15"/>
      <c r="DO32" s="15"/>
      <c r="DP32" s="15"/>
      <c r="DQ32" s="15"/>
      <c r="DR32" s="15"/>
      <c r="DS32" s="15"/>
      <c r="DT32" s="15"/>
      <c r="DU32" s="15"/>
      <c r="DV32" s="15"/>
      <c r="DW32" s="15"/>
      <c r="DX32" s="15"/>
      <c r="DY32" s="15"/>
      <c r="DZ32" s="15"/>
      <c r="EA32" s="15"/>
      <c r="EB32" s="15"/>
      <c r="EC32" s="15"/>
      <c r="ED32" s="15"/>
      <c r="EE32" s="15"/>
      <c r="EF32" s="15"/>
      <c r="EG32" s="15"/>
      <c r="EH32" s="15"/>
      <c r="EI32" s="15"/>
      <c r="EJ32" s="15"/>
      <c r="EK32" s="15"/>
      <c r="EL32" s="15"/>
      <c r="EM32" s="15"/>
      <c r="EN32" s="15"/>
      <c r="EO32" s="15"/>
      <c r="EP32" s="15"/>
      <c r="EQ32" s="15"/>
      <c r="ER32" s="15"/>
      <c r="ES32" s="15"/>
      <c r="ET32" s="15"/>
      <c r="EU32" s="15"/>
      <c r="EV32" s="15"/>
      <c r="EW32" s="15"/>
      <c r="EX32" s="15"/>
      <c r="EY32" s="15"/>
      <c r="EZ32" s="15"/>
      <c r="FA32" s="15"/>
      <c r="FB32" s="15"/>
      <c r="FC32" s="15"/>
      <c r="FD32" s="15"/>
      <c r="FE32" s="15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B13" zoomScaleNormal="100" zoomScaleSheetLayoutView="70" workbookViewId="0">
      <selection activeCell="EO23" sqref="EO23:FE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58" t="s">
        <v>7</v>
      </c>
      <c r="B6" s="58"/>
      <c r="C6" s="58"/>
      <c r="D6" s="58"/>
      <c r="E6" s="58"/>
      <c r="F6" s="58"/>
      <c r="G6" s="58"/>
      <c r="H6" s="58"/>
      <c r="I6" s="58"/>
      <c r="J6" s="58"/>
      <c r="K6" s="58"/>
      <c r="L6" s="58"/>
      <c r="M6" s="58"/>
      <c r="N6" s="58"/>
      <c r="O6" s="58"/>
      <c r="P6" s="58"/>
      <c r="Q6" s="58"/>
      <c r="R6" s="58"/>
      <c r="S6" s="58"/>
      <c r="T6" s="58"/>
      <c r="U6" s="58"/>
      <c r="V6" s="58"/>
      <c r="W6" s="58"/>
      <c r="X6" s="58"/>
      <c r="Y6" s="58"/>
      <c r="Z6" s="58"/>
      <c r="AA6" s="58"/>
      <c r="AB6" s="58"/>
      <c r="AC6" s="58"/>
      <c r="AD6" s="58"/>
      <c r="AE6" s="58"/>
      <c r="AF6" s="58"/>
      <c r="AG6" s="58"/>
      <c r="AH6" s="58"/>
      <c r="AI6" s="58"/>
      <c r="AJ6" s="58"/>
      <c r="AK6" s="58"/>
      <c r="AL6" s="58"/>
      <c r="AM6" s="58"/>
      <c r="AN6" s="58"/>
      <c r="AO6" s="58"/>
      <c r="AP6" s="58"/>
      <c r="AQ6" s="58"/>
      <c r="AR6" s="58"/>
      <c r="AS6" s="58"/>
      <c r="AT6" s="58"/>
      <c r="AU6" s="58"/>
      <c r="AV6" s="58"/>
      <c r="AW6" s="58"/>
      <c r="AX6" s="58"/>
      <c r="AY6" s="58"/>
      <c r="AZ6" s="58"/>
      <c r="BA6" s="58"/>
      <c r="BB6" s="58"/>
      <c r="BC6" s="58"/>
      <c r="BD6" s="58"/>
      <c r="BE6" s="58"/>
      <c r="BF6" s="58"/>
      <c r="BG6" s="58"/>
      <c r="BH6" s="58"/>
      <c r="BI6" s="58"/>
      <c r="BJ6" s="58"/>
      <c r="BK6" s="58"/>
      <c r="BL6" s="58"/>
      <c r="BM6" s="58"/>
      <c r="BN6" s="58"/>
      <c r="BO6" s="58"/>
      <c r="BP6" s="58"/>
      <c r="BQ6" s="58"/>
      <c r="BR6" s="58"/>
      <c r="BS6" s="58"/>
      <c r="BT6" s="58"/>
      <c r="BU6" s="58"/>
      <c r="BV6" s="58"/>
      <c r="BW6" s="58"/>
      <c r="BX6" s="58"/>
      <c r="BY6" s="58"/>
      <c r="BZ6" s="58"/>
      <c r="CA6" s="58"/>
      <c r="CB6" s="58"/>
      <c r="CC6" s="58"/>
      <c r="CD6" s="58"/>
      <c r="CE6" s="58"/>
      <c r="CF6" s="58"/>
      <c r="CG6" s="58"/>
      <c r="CH6" s="58"/>
      <c r="CI6" s="58"/>
      <c r="CJ6" s="58"/>
      <c r="CK6" s="58"/>
      <c r="CL6" s="58"/>
      <c r="CM6" s="58"/>
      <c r="CN6" s="58"/>
      <c r="CO6" s="58"/>
      <c r="CP6" s="58"/>
      <c r="CQ6" s="58"/>
      <c r="CR6" s="58"/>
      <c r="CS6" s="58"/>
      <c r="CT6" s="58"/>
      <c r="CU6" s="58"/>
      <c r="CV6" s="58"/>
      <c r="CW6" s="58"/>
      <c r="CX6" s="58"/>
      <c r="CY6" s="58"/>
      <c r="CZ6" s="58"/>
      <c r="DA6" s="58"/>
      <c r="DB6" s="58"/>
      <c r="DC6" s="58"/>
      <c r="DD6" s="58"/>
      <c r="DE6" s="58"/>
      <c r="DF6" s="58"/>
      <c r="DG6" s="58"/>
      <c r="DH6" s="58"/>
      <c r="DI6" s="58"/>
      <c r="DJ6" s="58"/>
      <c r="DK6" s="58"/>
      <c r="DL6" s="58"/>
      <c r="DM6" s="58"/>
      <c r="DN6" s="58"/>
      <c r="DO6" s="58"/>
      <c r="DP6" s="58"/>
      <c r="DQ6" s="58"/>
      <c r="DR6" s="58"/>
      <c r="DS6" s="58"/>
      <c r="DT6" s="58"/>
      <c r="DU6" s="58"/>
      <c r="DV6" s="58"/>
      <c r="DW6" s="58"/>
      <c r="DX6" s="58"/>
      <c r="DY6" s="58"/>
      <c r="DZ6" s="58"/>
      <c r="EA6" s="58"/>
      <c r="EB6" s="58"/>
      <c r="EC6" s="58"/>
      <c r="ED6" s="58"/>
      <c r="EE6" s="58"/>
      <c r="EF6" s="58"/>
      <c r="EG6" s="58"/>
      <c r="EH6" s="58"/>
      <c r="EI6" s="58"/>
      <c r="EJ6" s="58"/>
      <c r="EK6" s="58"/>
      <c r="EL6" s="58"/>
      <c r="EM6" s="58"/>
      <c r="EN6" s="58"/>
      <c r="EO6" s="58"/>
      <c r="EP6" s="58"/>
      <c r="EQ6" s="58"/>
      <c r="ER6" s="58"/>
      <c r="ES6" s="58"/>
      <c r="ET6" s="58"/>
      <c r="EU6" s="58"/>
      <c r="EV6" s="58"/>
      <c r="EW6" s="58"/>
      <c r="EX6" s="58"/>
      <c r="EY6" s="58"/>
      <c r="EZ6" s="58"/>
      <c r="FA6" s="58"/>
      <c r="FB6" s="58"/>
      <c r="FC6" s="58"/>
      <c r="FD6" s="58"/>
      <c r="FE6" s="58"/>
    </row>
    <row r="7" spans="1:161" s="2" customFormat="1" ht="15.75" customHeight="1" x14ac:dyDescent="0.25">
      <c r="A7" s="58" t="s">
        <v>8</v>
      </c>
      <c r="B7" s="58"/>
      <c r="C7" s="58"/>
      <c r="D7" s="58"/>
      <c r="E7" s="58"/>
      <c r="F7" s="58"/>
      <c r="G7" s="58"/>
      <c r="H7" s="58"/>
      <c r="I7" s="58"/>
      <c r="J7" s="58"/>
      <c r="K7" s="58"/>
      <c r="L7" s="58"/>
      <c r="M7" s="58"/>
      <c r="N7" s="58"/>
      <c r="O7" s="58"/>
      <c r="P7" s="58"/>
      <c r="Q7" s="58"/>
      <c r="R7" s="58"/>
      <c r="S7" s="58"/>
      <c r="T7" s="58"/>
      <c r="U7" s="58"/>
      <c r="V7" s="58"/>
      <c r="W7" s="58"/>
      <c r="X7" s="58"/>
      <c r="Y7" s="58"/>
      <c r="Z7" s="58"/>
      <c r="AA7" s="58"/>
      <c r="AB7" s="58"/>
      <c r="AC7" s="58"/>
      <c r="AD7" s="58"/>
      <c r="AE7" s="58"/>
      <c r="AF7" s="58"/>
      <c r="AG7" s="58"/>
      <c r="AH7" s="58"/>
      <c r="AI7" s="58"/>
      <c r="AJ7" s="58"/>
      <c r="AK7" s="58"/>
      <c r="AL7" s="58"/>
      <c r="AM7" s="58"/>
      <c r="AN7" s="58"/>
      <c r="AO7" s="58"/>
      <c r="AP7" s="58"/>
      <c r="AQ7" s="58"/>
      <c r="AR7" s="58"/>
      <c r="AS7" s="58"/>
      <c r="AT7" s="58"/>
      <c r="AU7" s="58"/>
      <c r="AV7" s="58"/>
      <c r="AW7" s="58"/>
      <c r="AX7" s="58"/>
      <c r="AY7" s="58"/>
      <c r="AZ7" s="58"/>
      <c r="BA7" s="58"/>
      <c r="BB7" s="58"/>
      <c r="BC7" s="58"/>
      <c r="BD7" s="58"/>
      <c r="BE7" s="58"/>
      <c r="BF7" s="58"/>
      <c r="BG7" s="58"/>
      <c r="BH7" s="58"/>
      <c r="BI7" s="58"/>
      <c r="BJ7" s="58"/>
      <c r="BK7" s="58"/>
      <c r="BL7" s="58"/>
      <c r="BM7" s="58"/>
      <c r="BN7" s="58"/>
      <c r="BO7" s="58"/>
      <c r="BP7" s="58"/>
      <c r="BQ7" s="58"/>
      <c r="BR7" s="58"/>
      <c r="BS7" s="58"/>
      <c r="BT7" s="58"/>
      <c r="BU7" s="58"/>
      <c r="BV7" s="58"/>
      <c r="BW7" s="58"/>
      <c r="BX7" s="58"/>
      <c r="BY7" s="58"/>
      <c r="BZ7" s="58"/>
      <c r="CA7" s="58"/>
      <c r="CB7" s="58"/>
      <c r="CC7" s="58"/>
      <c r="CD7" s="58"/>
      <c r="CE7" s="58"/>
      <c r="CF7" s="58"/>
      <c r="CG7" s="58"/>
      <c r="CH7" s="58"/>
      <c r="CI7" s="58"/>
      <c r="CJ7" s="58"/>
      <c r="CK7" s="58"/>
      <c r="CL7" s="58"/>
      <c r="CM7" s="58"/>
      <c r="CN7" s="58"/>
      <c r="CO7" s="58"/>
      <c r="CP7" s="58"/>
      <c r="CQ7" s="58"/>
      <c r="CR7" s="58"/>
      <c r="CS7" s="58"/>
      <c r="CT7" s="58"/>
      <c r="CU7" s="58"/>
      <c r="CV7" s="58"/>
      <c r="CW7" s="58"/>
      <c r="CX7" s="58"/>
      <c r="CY7" s="58"/>
      <c r="CZ7" s="58"/>
      <c r="DA7" s="58"/>
      <c r="DB7" s="58"/>
      <c r="DC7" s="58"/>
      <c r="DD7" s="58"/>
      <c r="DE7" s="58"/>
      <c r="DF7" s="58"/>
      <c r="DG7" s="58"/>
      <c r="DH7" s="58"/>
      <c r="DI7" s="58"/>
      <c r="DJ7" s="58"/>
      <c r="DK7" s="58"/>
      <c r="DL7" s="58"/>
      <c r="DM7" s="58"/>
      <c r="DN7" s="58"/>
      <c r="DO7" s="58"/>
      <c r="DP7" s="58"/>
      <c r="DQ7" s="58"/>
      <c r="DR7" s="58"/>
      <c r="DS7" s="58"/>
      <c r="DT7" s="58"/>
      <c r="DU7" s="58"/>
      <c r="DV7" s="58"/>
      <c r="DW7" s="58"/>
      <c r="DX7" s="58"/>
      <c r="DY7" s="58"/>
      <c r="DZ7" s="58"/>
      <c r="EA7" s="58"/>
      <c r="EB7" s="58"/>
      <c r="EC7" s="58"/>
      <c r="ED7" s="58"/>
      <c r="EE7" s="58"/>
      <c r="EF7" s="58"/>
      <c r="EG7" s="58"/>
      <c r="EH7" s="58"/>
      <c r="EI7" s="58"/>
      <c r="EJ7" s="58"/>
      <c r="EK7" s="58"/>
      <c r="EL7" s="58"/>
      <c r="EM7" s="58"/>
      <c r="EN7" s="58"/>
      <c r="EO7" s="58"/>
      <c r="EP7" s="58"/>
      <c r="EQ7" s="58"/>
      <c r="ER7" s="58"/>
      <c r="ES7" s="58"/>
      <c r="ET7" s="58"/>
      <c r="EU7" s="58"/>
      <c r="EV7" s="58"/>
      <c r="EW7" s="58"/>
      <c r="EX7" s="58"/>
      <c r="EY7" s="58"/>
      <c r="EZ7" s="58"/>
      <c r="FA7" s="58"/>
      <c r="FB7" s="58"/>
      <c r="FC7" s="58"/>
      <c r="FD7" s="58"/>
      <c r="FE7" s="58"/>
    </row>
    <row r="8" spans="1:161" s="2" customFormat="1" ht="15.75" customHeight="1" x14ac:dyDescent="0.25">
      <c r="A8" s="58" t="s">
        <v>9</v>
      </c>
      <c r="B8" s="58"/>
      <c r="C8" s="58"/>
      <c r="D8" s="58"/>
      <c r="E8" s="58"/>
      <c r="F8" s="58"/>
      <c r="G8" s="58"/>
      <c r="H8" s="58"/>
      <c r="I8" s="58"/>
      <c r="J8" s="58"/>
      <c r="K8" s="58"/>
      <c r="L8" s="58"/>
      <c r="M8" s="58"/>
      <c r="N8" s="58"/>
      <c r="O8" s="58"/>
      <c r="P8" s="58"/>
      <c r="Q8" s="58"/>
      <c r="R8" s="58"/>
      <c r="S8" s="58"/>
      <c r="T8" s="58"/>
      <c r="U8" s="58"/>
      <c r="V8" s="58"/>
      <c r="W8" s="58"/>
      <c r="X8" s="58"/>
      <c r="Y8" s="58"/>
      <c r="Z8" s="58"/>
      <c r="AA8" s="58"/>
      <c r="AB8" s="58"/>
      <c r="AC8" s="58"/>
      <c r="AD8" s="58"/>
      <c r="AE8" s="58"/>
      <c r="AF8" s="58"/>
      <c r="AG8" s="58"/>
      <c r="AH8" s="58"/>
      <c r="AI8" s="58"/>
      <c r="AJ8" s="58"/>
      <c r="AK8" s="58"/>
      <c r="AL8" s="58"/>
      <c r="AM8" s="58"/>
      <c r="AN8" s="58"/>
      <c r="AO8" s="58"/>
      <c r="AP8" s="58"/>
      <c r="AQ8" s="58"/>
      <c r="AR8" s="58"/>
      <c r="AS8" s="58"/>
      <c r="AT8" s="58"/>
      <c r="AU8" s="58"/>
      <c r="AV8" s="58"/>
      <c r="AW8" s="58"/>
      <c r="AX8" s="58"/>
      <c r="AY8" s="58"/>
      <c r="AZ8" s="58"/>
      <c r="BA8" s="58"/>
      <c r="BB8" s="58"/>
      <c r="BC8" s="58"/>
      <c r="BD8" s="58"/>
      <c r="BE8" s="58"/>
      <c r="BF8" s="58"/>
      <c r="BG8" s="58"/>
      <c r="BH8" s="58"/>
      <c r="BI8" s="58"/>
      <c r="BJ8" s="58"/>
      <c r="BK8" s="58"/>
      <c r="BL8" s="58"/>
      <c r="BM8" s="58"/>
      <c r="BN8" s="58"/>
      <c r="BO8" s="58"/>
      <c r="BP8" s="58"/>
      <c r="BQ8" s="58"/>
      <c r="BR8" s="58"/>
      <c r="BS8" s="58"/>
      <c r="BT8" s="58"/>
      <c r="BU8" s="58"/>
      <c r="BV8" s="58"/>
      <c r="BW8" s="58"/>
      <c r="BX8" s="58"/>
      <c r="BY8" s="58"/>
      <c r="BZ8" s="58"/>
      <c r="CA8" s="58"/>
      <c r="CB8" s="58"/>
      <c r="CC8" s="58"/>
      <c r="CD8" s="58"/>
      <c r="CE8" s="58"/>
      <c r="CF8" s="58"/>
      <c r="CG8" s="58"/>
      <c r="CH8" s="58"/>
      <c r="CI8" s="58"/>
      <c r="CJ8" s="58"/>
      <c r="CK8" s="58"/>
      <c r="CL8" s="58"/>
      <c r="CM8" s="58"/>
      <c r="CN8" s="58"/>
      <c r="CO8" s="58"/>
      <c r="CP8" s="58"/>
      <c r="CQ8" s="58"/>
      <c r="CR8" s="58"/>
      <c r="CS8" s="58"/>
      <c r="CT8" s="58"/>
      <c r="CU8" s="58"/>
      <c r="CV8" s="58"/>
      <c r="CW8" s="58"/>
      <c r="CX8" s="58"/>
      <c r="CY8" s="58"/>
      <c r="CZ8" s="58"/>
      <c r="DA8" s="58"/>
      <c r="DB8" s="58"/>
      <c r="DC8" s="58"/>
      <c r="DD8" s="58"/>
      <c r="DE8" s="58"/>
      <c r="DF8" s="58"/>
      <c r="DG8" s="58"/>
      <c r="DH8" s="58"/>
      <c r="DI8" s="58"/>
      <c r="DJ8" s="58"/>
      <c r="DK8" s="58"/>
      <c r="DL8" s="58"/>
      <c r="DM8" s="58"/>
      <c r="DN8" s="58"/>
      <c r="DO8" s="58"/>
      <c r="DP8" s="58"/>
      <c r="DQ8" s="58"/>
      <c r="DR8" s="58"/>
      <c r="DS8" s="58"/>
      <c r="DT8" s="58"/>
      <c r="DU8" s="58"/>
      <c r="DV8" s="58"/>
      <c r="DW8" s="58"/>
      <c r="DX8" s="58"/>
      <c r="DY8" s="58"/>
      <c r="DZ8" s="58"/>
      <c r="EA8" s="58"/>
      <c r="EB8" s="58"/>
      <c r="EC8" s="58"/>
      <c r="ED8" s="58"/>
      <c r="EE8" s="58"/>
      <c r="EF8" s="58"/>
      <c r="EG8" s="58"/>
      <c r="EH8" s="58"/>
      <c r="EI8" s="58"/>
      <c r="EJ8" s="58"/>
      <c r="EK8" s="58"/>
      <c r="EL8" s="58"/>
      <c r="EM8" s="58"/>
      <c r="EN8" s="58"/>
      <c r="EO8" s="58"/>
      <c r="EP8" s="58"/>
      <c r="EQ8" s="58"/>
      <c r="ER8" s="58"/>
      <c r="ES8" s="58"/>
      <c r="ET8" s="58"/>
      <c r="EU8" s="58"/>
      <c r="EV8" s="58"/>
      <c r="EW8" s="58"/>
      <c r="EX8" s="58"/>
      <c r="EY8" s="58"/>
      <c r="EZ8" s="58"/>
      <c r="FA8" s="58"/>
      <c r="FB8" s="58"/>
      <c r="FC8" s="58"/>
      <c r="FD8" s="58"/>
      <c r="FE8" s="58"/>
    </row>
    <row r="10" spans="1:161" s="2" customFormat="1" ht="15.75" x14ac:dyDescent="0.25">
      <c r="A10" s="59" t="s">
        <v>10</v>
      </c>
      <c r="B10" s="59"/>
      <c r="C10" s="59"/>
      <c r="D10" s="59"/>
      <c r="E10" s="59"/>
      <c r="F10" s="59"/>
      <c r="G10" s="59"/>
      <c r="H10" s="59"/>
      <c r="I10" s="59"/>
      <c r="J10" s="59"/>
      <c r="K10" s="59"/>
      <c r="L10" s="59"/>
      <c r="M10" s="59"/>
      <c r="N10" s="59"/>
      <c r="O10" s="59"/>
      <c r="P10" s="59"/>
      <c r="Q10" s="59"/>
      <c r="R10" s="59"/>
      <c r="S10" s="59"/>
      <c r="T10" s="59"/>
      <c r="U10" s="59"/>
      <c r="V10" s="59"/>
      <c r="W10" s="59"/>
      <c r="X10" s="59"/>
      <c r="Y10" s="59"/>
      <c r="Z10" s="59"/>
      <c r="AA10" s="59"/>
      <c r="AB10" s="59"/>
      <c r="AC10" s="59"/>
      <c r="AD10" s="59"/>
      <c r="AE10" s="59"/>
      <c r="AF10" s="59"/>
      <c r="AG10" s="59"/>
      <c r="AH10" s="59"/>
      <c r="AI10" s="59"/>
      <c r="AJ10" s="59"/>
      <c r="AK10" s="59"/>
      <c r="AL10" s="59"/>
      <c r="AM10" s="59"/>
      <c r="AN10" s="59"/>
      <c r="AO10" s="59"/>
      <c r="AP10" s="59"/>
      <c r="AQ10" s="59"/>
      <c r="AR10" s="59"/>
      <c r="AS10" s="59"/>
      <c r="AT10" s="59"/>
      <c r="AU10" s="59"/>
      <c r="AV10" s="59"/>
      <c r="AW10" s="59"/>
      <c r="AX10" s="59"/>
      <c r="AY10" s="59"/>
      <c r="AZ10" s="59"/>
      <c r="BA10" s="59"/>
      <c r="BB10" s="59"/>
      <c r="BC10" s="59"/>
      <c r="BD10" s="59"/>
      <c r="BE10" s="59"/>
      <c r="BF10" s="59"/>
      <c r="BG10" s="59"/>
      <c r="BH10" s="59"/>
      <c r="BI10" s="59"/>
      <c r="BJ10" s="59"/>
      <c r="BK10" s="59"/>
      <c r="BL10" s="59"/>
      <c r="BM10" s="59"/>
      <c r="BN10" s="59"/>
      <c r="BO10" s="59"/>
      <c r="BP10" s="59"/>
      <c r="BQ10" s="59"/>
      <c r="BR10" s="59"/>
      <c r="BS10" s="59"/>
      <c r="BT10" s="59"/>
      <c r="BU10" s="59"/>
      <c r="BV10" s="59"/>
      <c r="BW10" s="59"/>
      <c r="BX10" s="59"/>
      <c r="BY10" s="59"/>
      <c r="BZ10" s="59"/>
      <c r="CA10" s="59"/>
      <c r="CB10" s="59"/>
      <c r="CC10" s="59"/>
      <c r="CD10" s="59"/>
      <c r="CE10" s="59"/>
      <c r="CF10" s="59"/>
      <c r="CG10" s="59"/>
      <c r="CH10" s="59"/>
      <c r="CI10" s="59"/>
      <c r="CJ10" s="59"/>
      <c r="CK10" s="59"/>
      <c r="CL10" s="59"/>
      <c r="CM10" s="59"/>
      <c r="CN10" s="59"/>
      <c r="CO10" s="59"/>
      <c r="CP10" s="59"/>
      <c r="CQ10" s="59"/>
      <c r="CR10" s="59"/>
      <c r="CS10" s="59"/>
      <c r="CT10" s="59"/>
      <c r="CU10" s="59"/>
      <c r="CV10" s="59"/>
      <c r="CW10" s="59"/>
      <c r="CX10" s="59"/>
      <c r="CY10" s="59"/>
      <c r="CZ10" s="59"/>
      <c r="DA10" s="59"/>
      <c r="DB10" s="59"/>
      <c r="DC10" s="59"/>
      <c r="DD10" s="59"/>
      <c r="DE10" s="59"/>
      <c r="DF10" s="59"/>
      <c r="DG10" s="59"/>
      <c r="DH10" s="59"/>
      <c r="DI10" s="59"/>
      <c r="DJ10" s="59"/>
      <c r="DK10" s="59"/>
      <c r="DL10" s="59"/>
      <c r="DM10" s="59"/>
      <c r="DN10" s="59"/>
      <c r="DO10" s="59"/>
      <c r="DP10" s="59"/>
      <c r="DQ10" s="59"/>
      <c r="DR10" s="59"/>
      <c r="DS10" s="59"/>
      <c r="DT10" s="59"/>
      <c r="DU10" s="59"/>
      <c r="DV10" s="59"/>
      <c r="DW10" s="59"/>
      <c r="DX10" s="59"/>
      <c r="DY10" s="59"/>
      <c r="DZ10" s="59"/>
      <c r="EA10" s="59"/>
      <c r="EB10" s="59"/>
      <c r="EC10" s="59"/>
      <c r="ED10" s="59"/>
      <c r="EE10" s="59"/>
      <c r="EF10" s="59"/>
      <c r="EG10" s="59"/>
      <c r="EH10" s="59"/>
      <c r="EI10" s="59"/>
      <c r="EJ10" s="59"/>
      <c r="EK10" s="59"/>
      <c r="EL10" s="59"/>
      <c r="EM10" s="59"/>
      <c r="EN10" s="59"/>
      <c r="EO10" s="59"/>
      <c r="EP10" s="59"/>
      <c r="EQ10" s="59"/>
      <c r="ER10" s="59"/>
      <c r="ES10" s="59"/>
      <c r="ET10" s="59"/>
      <c r="EU10" s="59"/>
      <c r="EV10" s="59"/>
      <c r="EW10" s="59"/>
      <c r="EX10" s="59"/>
      <c r="EY10" s="59"/>
      <c r="EZ10" s="59"/>
      <c r="FA10" s="59"/>
      <c r="FB10" s="59"/>
      <c r="FC10" s="59"/>
      <c r="FD10" s="59"/>
      <c r="FE10" s="59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60" t="s">
        <v>69</v>
      </c>
      <c r="AC12" s="60"/>
      <c r="AD12" s="60"/>
      <c r="AE12" s="60"/>
      <c r="AF12" s="60"/>
      <c r="AG12" s="60"/>
      <c r="AH12" s="60"/>
      <c r="AI12" s="60"/>
      <c r="AJ12" s="60"/>
      <c r="AK12" s="60"/>
      <c r="AL12" s="60"/>
      <c r="AM12" s="60"/>
      <c r="AN12" s="60"/>
      <c r="AO12" s="60"/>
      <c r="AP12" s="60"/>
      <c r="AQ12" s="60"/>
      <c r="AR12" s="60"/>
      <c r="AS12" s="60"/>
      <c r="AT12" s="60"/>
      <c r="AU12" s="60"/>
      <c r="AV12" s="60"/>
      <c r="AW12" s="60"/>
      <c r="AX12" s="60"/>
      <c r="AY12" s="60"/>
      <c r="AZ12" s="60"/>
      <c r="BA12" s="60"/>
      <c r="BB12" s="60"/>
      <c r="BC12" s="60"/>
      <c r="BD12" s="60"/>
      <c r="BE12" s="60"/>
      <c r="BF12" s="60"/>
      <c r="BG12" s="60"/>
      <c r="BH12" s="60"/>
      <c r="BI12" s="60"/>
      <c r="BJ12" s="60"/>
      <c r="BK12" s="60"/>
      <c r="BL12" s="60"/>
      <c r="BM12" s="60"/>
      <c r="BN12" s="60"/>
      <c r="BO12" s="60"/>
      <c r="BP12" s="60"/>
      <c r="BQ12" s="60"/>
      <c r="BR12" s="60"/>
      <c r="BS12" s="60"/>
      <c r="BT12" s="60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60" t="s">
        <v>31</v>
      </c>
      <c r="Z14" s="60"/>
      <c r="AA14" s="60"/>
      <c r="AB14" s="60"/>
      <c r="AC14" s="60"/>
      <c r="AD14" s="60"/>
      <c r="AE14" s="60"/>
      <c r="AF14" s="60"/>
      <c r="AG14" s="60"/>
      <c r="AH14" s="60"/>
      <c r="AI14" s="60"/>
      <c r="AJ14" s="60"/>
      <c r="AK14" s="60"/>
      <c r="AL14" s="60"/>
      <c r="AM14" s="60"/>
      <c r="AN14" s="60"/>
      <c r="AO14" s="60"/>
      <c r="AP14" s="60"/>
      <c r="AQ14" s="60"/>
      <c r="AR14" s="60"/>
      <c r="AS14" s="60"/>
      <c r="AT14" s="60"/>
      <c r="AU14" s="60"/>
      <c r="AV14" s="60"/>
      <c r="AW14" s="60"/>
      <c r="AX14" s="60"/>
      <c r="AY14" s="60"/>
      <c r="AZ14" s="60"/>
      <c r="BA14" s="60"/>
      <c r="BB14" s="60"/>
      <c r="BC14" s="60"/>
      <c r="BD14" s="60"/>
      <c r="BE14" s="60"/>
      <c r="BF14" s="60"/>
      <c r="BG14" s="60"/>
      <c r="BH14" s="60"/>
      <c r="BI14" s="60"/>
      <c r="BJ14" s="60"/>
      <c r="BK14" s="60"/>
      <c r="BL14" s="60"/>
      <c r="BM14" s="60"/>
      <c r="BN14" s="60"/>
      <c r="BO14" s="60"/>
      <c r="BP14" s="60"/>
      <c r="BQ14" s="60"/>
      <c r="BR14" s="60"/>
      <c r="BS14" s="60"/>
      <c r="BT14" s="60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48" t="s">
        <v>72</v>
      </c>
      <c r="U16" s="48"/>
      <c r="V16" s="48"/>
      <c r="W16" s="48"/>
      <c r="X16" s="48"/>
      <c r="Y16" s="48"/>
      <c r="Z16" s="48"/>
      <c r="AA16" s="48"/>
      <c r="AB16" s="48"/>
      <c r="AC16" s="48"/>
      <c r="AD16" s="48"/>
      <c r="AE16" s="48"/>
      <c r="AF16" s="48"/>
      <c r="AG16" s="48"/>
      <c r="AH16" s="48"/>
      <c r="AI16" s="48"/>
      <c r="AJ16" s="48"/>
      <c r="AK16" s="48"/>
      <c r="AL16" s="48"/>
      <c r="AM16" s="48"/>
      <c r="AN16" s="48"/>
      <c r="AO16" s="48"/>
      <c r="AP16" s="48"/>
      <c r="AQ16" s="48"/>
      <c r="AR16" s="48"/>
      <c r="AS16" s="48"/>
      <c r="AT16" s="48"/>
      <c r="AU16" s="48"/>
      <c r="AV16" s="48"/>
      <c r="AW16" s="48"/>
      <c r="AX16" s="48"/>
      <c r="AY16" s="48"/>
      <c r="AZ16" s="48"/>
      <c r="BA16" s="48"/>
      <c r="BB16" s="48"/>
      <c r="BC16" s="48"/>
      <c r="BD16" s="48"/>
      <c r="BE16" s="48"/>
      <c r="BF16" s="48"/>
      <c r="BG16" s="48"/>
      <c r="BH16" s="48"/>
      <c r="BI16" s="48"/>
      <c r="BJ16" s="48"/>
      <c r="BK16" s="48"/>
      <c r="BL16" s="48"/>
      <c r="BM16" s="48"/>
      <c r="BN16" s="48"/>
      <c r="BO16" s="48"/>
      <c r="BP16" s="48"/>
      <c r="BQ16" s="48"/>
      <c r="BR16" s="48"/>
      <c r="BS16" s="48"/>
      <c r="BT16" s="48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49"/>
      <c r="B18" s="50"/>
      <c r="C18" s="50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1"/>
      <c r="R18" s="26"/>
      <c r="S18" s="27"/>
      <c r="T18" s="27"/>
      <c r="U18" s="27"/>
      <c r="V18" s="27"/>
      <c r="W18" s="27"/>
      <c r="X18" s="27"/>
      <c r="Y18" s="27"/>
      <c r="Z18" s="27"/>
      <c r="AA18" s="27"/>
      <c r="AB18" s="27"/>
      <c r="AC18" s="27"/>
      <c r="AD18" s="27"/>
      <c r="AE18" s="27"/>
      <c r="AF18" s="27"/>
      <c r="AG18" s="27"/>
      <c r="AH18" s="27"/>
      <c r="AI18" s="28"/>
      <c r="AJ18" s="26" t="s">
        <v>15</v>
      </c>
      <c r="AK18" s="27"/>
      <c r="AL18" s="27"/>
      <c r="AM18" s="27"/>
      <c r="AN18" s="27"/>
      <c r="AO18" s="27"/>
      <c r="AP18" s="27"/>
      <c r="AQ18" s="27"/>
      <c r="AR18" s="27"/>
      <c r="AS18" s="27"/>
      <c r="AT18" s="27"/>
      <c r="AU18" s="27"/>
      <c r="AV18" s="27"/>
      <c r="AW18" s="27"/>
      <c r="AX18" s="27"/>
      <c r="AY18" s="27"/>
      <c r="AZ18" s="27"/>
      <c r="BA18" s="28"/>
      <c r="BB18" s="35" t="s">
        <v>20</v>
      </c>
      <c r="BC18" s="36"/>
      <c r="BD18" s="36"/>
      <c r="BE18" s="36"/>
      <c r="BF18" s="36"/>
      <c r="BG18" s="36"/>
      <c r="BH18" s="36"/>
      <c r="BI18" s="36"/>
      <c r="BJ18" s="36"/>
      <c r="BK18" s="36"/>
      <c r="BL18" s="36"/>
      <c r="BM18" s="36"/>
      <c r="BN18" s="36"/>
      <c r="BO18" s="36"/>
      <c r="BP18" s="36"/>
      <c r="BQ18" s="36"/>
      <c r="BR18" s="36"/>
      <c r="BS18" s="36"/>
      <c r="BT18" s="36"/>
      <c r="BU18" s="36"/>
      <c r="BV18" s="36"/>
      <c r="BW18" s="36"/>
      <c r="BX18" s="36"/>
      <c r="BY18" s="36"/>
      <c r="BZ18" s="36"/>
      <c r="CA18" s="36"/>
      <c r="CB18" s="36"/>
      <c r="CC18" s="36"/>
      <c r="CD18" s="36"/>
      <c r="CE18" s="36"/>
      <c r="CF18" s="36"/>
      <c r="CG18" s="37"/>
      <c r="CH18" s="26" t="s">
        <v>21</v>
      </c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27"/>
      <c r="CW18" s="27"/>
      <c r="CX18" s="27"/>
      <c r="CY18" s="27"/>
      <c r="CZ18" s="27"/>
      <c r="DA18" s="27"/>
      <c r="DB18" s="28"/>
      <c r="DC18" s="26" t="s">
        <v>22</v>
      </c>
      <c r="DD18" s="27"/>
      <c r="DE18" s="27"/>
      <c r="DF18" s="27"/>
      <c r="DG18" s="27"/>
      <c r="DH18" s="27"/>
      <c r="DI18" s="27"/>
      <c r="DJ18" s="27"/>
      <c r="DK18" s="27"/>
      <c r="DL18" s="27"/>
      <c r="DM18" s="27"/>
      <c r="DN18" s="27"/>
      <c r="DO18" s="27"/>
      <c r="DP18" s="27"/>
      <c r="DQ18" s="27"/>
      <c r="DR18" s="27"/>
      <c r="DS18" s="27"/>
      <c r="DT18" s="28"/>
      <c r="DU18" s="35" t="s">
        <v>23</v>
      </c>
      <c r="DV18" s="36"/>
      <c r="DW18" s="36"/>
      <c r="DX18" s="36"/>
      <c r="DY18" s="36"/>
      <c r="DZ18" s="36"/>
      <c r="EA18" s="36"/>
      <c r="EB18" s="36"/>
      <c r="EC18" s="36"/>
      <c r="ED18" s="36"/>
      <c r="EE18" s="36"/>
      <c r="EF18" s="36"/>
      <c r="EG18" s="36"/>
      <c r="EH18" s="36"/>
      <c r="EI18" s="36"/>
      <c r="EJ18" s="36"/>
      <c r="EK18" s="36"/>
      <c r="EL18" s="36"/>
      <c r="EM18" s="36"/>
      <c r="EN18" s="37"/>
      <c r="EO18" s="26" t="s">
        <v>24</v>
      </c>
      <c r="EP18" s="27"/>
      <c r="EQ18" s="27"/>
      <c r="ER18" s="27"/>
      <c r="ES18" s="27"/>
      <c r="ET18" s="27"/>
      <c r="EU18" s="27"/>
      <c r="EV18" s="27"/>
      <c r="EW18" s="27"/>
      <c r="EX18" s="27"/>
      <c r="EY18" s="27"/>
      <c r="EZ18" s="27"/>
      <c r="FA18" s="27"/>
      <c r="FB18" s="27"/>
      <c r="FC18" s="27"/>
      <c r="FD18" s="27"/>
      <c r="FE18" s="28"/>
    </row>
    <row r="19" spans="1:161" s="9" customFormat="1" ht="15" customHeight="1" x14ac:dyDescent="0.2">
      <c r="A19" s="52"/>
      <c r="B19" s="53"/>
      <c r="C19" s="53"/>
      <c r="D19" s="53"/>
      <c r="E19" s="53"/>
      <c r="F19" s="53"/>
      <c r="G19" s="53"/>
      <c r="H19" s="53"/>
      <c r="I19" s="53"/>
      <c r="J19" s="53"/>
      <c r="K19" s="53"/>
      <c r="L19" s="53"/>
      <c r="M19" s="53"/>
      <c r="N19" s="53"/>
      <c r="O19" s="53"/>
      <c r="P19" s="53"/>
      <c r="Q19" s="54"/>
      <c r="R19" s="29"/>
      <c r="S19" s="30"/>
      <c r="T19" s="30"/>
      <c r="U19" s="30"/>
      <c r="V19" s="30"/>
      <c r="W19" s="30"/>
      <c r="X19" s="30"/>
      <c r="Y19" s="30"/>
      <c r="Z19" s="30"/>
      <c r="AA19" s="30"/>
      <c r="AB19" s="30"/>
      <c r="AC19" s="30"/>
      <c r="AD19" s="30"/>
      <c r="AE19" s="30"/>
      <c r="AF19" s="30"/>
      <c r="AG19" s="30"/>
      <c r="AH19" s="30"/>
      <c r="AI19" s="31"/>
      <c r="AJ19" s="29"/>
      <c r="AK19" s="30"/>
      <c r="AL19" s="30"/>
      <c r="AM19" s="30"/>
      <c r="AN19" s="30"/>
      <c r="AO19" s="30"/>
      <c r="AP19" s="30"/>
      <c r="AQ19" s="30"/>
      <c r="AR19" s="30"/>
      <c r="AS19" s="30"/>
      <c r="AT19" s="30"/>
      <c r="AU19" s="30"/>
      <c r="AV19" s="30"/>
      <c r="AW19" s="30"/>
      <c r="AX19" s="30"/>
      <c r="AY19" s="30"/>
      <c r="AZ19" s="30"/>
      <c r="BA19" s="31"/>
      <c r="BB19" s="38" t="s">
        <v>16</v>
      </c>
      <c r="BC19" s="39"/>
      <c r="BD19" s="39"/>
      <c r="BE19" s="39"/>
      <c r="BF19" s="39"/>
      <c r="BG19" s="39"/>
      <c r="BH19" s="39"/>
      <c r="BI19" s="39"/>
      <c r="BJ19" s="39"/>
      <c r="BK19" s="39"/>
      <c r="BL19" s="39"/>
      <c r="BM19" s="39"/>
      <c r="BN19" s="39"/>
      <c r="BO19" s="39"/>
      <c r="BP19" s="39"/>
      <c r="BQ19" s="40"/>
      <c r="BR19" s="38" t="s">
        <v>17</v>
      </c>
      <c r="BS19" s="39"/>
      <c r="BT19" s="39"/>
      <c r="BU19" s="39"/>
      <c r="BV19" s="39"/>
      <c r="BW19" s="39"/>
      <c r="BX19" s="39"/>
      <c r="BY19" s="39"/>
      <c r="BZ19" s="39"/>
      <c r="CA19" s="39"/>
      <c r="CB19" s="39"/>
      <c r="CC19" s="39"/>
      <c r="CD19" s="39"/>
      <c r="CE19" s="39"/>
      <c r="CF19" s="39"/>
      <c r="CG19" s="40"/>
      <c r="CH19" s="29"/>
      <c r="CI19" s="30"/>
      <c r="CJ19" s="30"/>
      <c r="CK19" s="30"/>
      <c r="CL19" s="30"/>
      <c r="CM19" s="30"/>
      <c r="CN19" s="30"/>
      <c r="CO19" s="30"/>
      <c r="CP19" s="30"/>
      <c r="CQ19" s="30"/>
      <c r="CR19" s="30"/>
      <c r="CS19" s="30"/>
      <c r="CT19" s="30"/>
      <c r="CU19" s="30"/>
      <c r="CV19" s="30"/>
      <c r="CW19" s="30"/>
      <c r="CX19" s="30"/>
      <c r="CY19" s="30"/>
      <c r="CZ19" s="30"/>
      <c r="DA19" s="30"/>
      <c r="DB19" s="31"/>
      <c r="DC19" s="29"/>
      <c r="DD19" s="30"/>
      <c r="DE19" s="30"/>
      <c r="DF19" s="30"/>
      <c r="DG19" s="30"/>
      <c r="DH19" s="30"/>
      <c r="DI19" s="30"/>
      <c r="DJ19" s="30"/>
      <c r="DK19" s="30"/>
      <c r="DL19" s="30"/>
      <c r="DM19" s="30"/>
      <c r="DN19" s="30"/>
      <c r="DO19" s="30"/>
      <c r="DP19" s="30"/>
      <c r="DQ19" s="30"/>
      <c r="DR19" s="30"/>
      <c r="DS19" s="30"/>
      <c r="DT19" s="31"/>
      <c r="DU19" s="41" t="s">
        <v>18</v>
      </c>
      <c r="DV19" s="42"/>
      <c r="DW19" s="42"/>
      <c r="DX19" s="42"/>
      <c r="DY19" s="42"/>
      <c r="DZ19" s="42"/>
      <c r="EA19" s="42"/>
      <c r="EB19" s="42"/>
      <c r="EC19" s="42"/>
      <c r="ED19" s="43"/>
      <c r="EE19" s="41" t="s">
        <v>19</v>
      </c>
      <c r="EF19" s="42"/>
      <c r="EG19" s="42"/>
      <c r="EH19" s="42"/>
      <c r="EI19" s="42"/>
      <c r="EJ19" s="42"/>
      <c r="EK19" s="42"/>
      <c r="EL19" s="42"/>
      <c r="EM19" s="42"/>
      <c r="EN19" s="43"/>
      <c r="EO19" s="29"/>
      <c r="EP19" s="30"/>
      <c r="EQ19" s="30"/>
      <c r="ER19" s="30"/>
      <c r="ES19" s="30"/>
      <c r="ET19" s="30"/>
      <c r="EU19" s="30"/>
      <c r="EV19" s="30"/>
      <c r="EW19" s="30"/>
      <c r="EX19" s="30"/>
      <c r="EY19" s="30"/>
      <c r="EZ19" s="30"/>
      <c r="FA19" s="30"/>
      <c r="FB19" s="30"/>
      <c r="FC19" s="30"/>
      <c r="FD19" s="30"/>
      <c r="FE19" s="31"/>
    </row>
    <row r="20" spans="1:161" s="9" customFormat="1" ht="15" customHeight="1" x14ac:dyDescent="0.2">
      <c r="A20" s="55"/>
      <c r="B20" s="56"/>
      <c r="C20" s="56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7"/>
      <c r="R20" s="32"/>
      <c r="S20" s="33"/>
      <c r="T20" s="33"/>
      <c r="U20" s="33"/>
      <c r="V20" s="33"/>
      <c r="W20" s="33"/>
      <c r="X20" s="33"/>
      <c r="Y20" s="33"/>
      <c r="Z20" s="33"/>
      <c r="AA20" s="33"/>
      <c r="AB20" s="33"/>
      <c r="AC20" s="33"/>
      <c r="AD20" s="33"/>
      <c r="AE20" s="33"/>
      <c r="AF20" s="33"/>
      <c r="AG20" s="33"/>
      <c r="AH20" s="33"/>
      <c r="AI20" s="34"/>
      <c r="AJ20" s="32"/>
      <c r="AK20" s="33"/>
      <c r="AL20" s="33"/>
      <c r="AM20" s="33"/>
      <c r="AN20" s="33"/>
      <c r="AO20" s="33"/>
      <c r="AP20" s="33"/>
      <c r="AQ20" s="33"/>
      <c r="AR20" s="33"/>
      <c r="AS20" s="33"/>
      <c r="AT20" s="33"/>
      <c r="AU20" s="33"/>
      <c r="AV20" s="33"/>
      <c r="AW20" s="33"/>
      <c r="AX20" s="33"/>
      <c r="AY20" s="33"/>
      <c r="AZ20" s="33"/>
      <c r="BA20" s="34"/>
      <c r="BB20" s="47" t="s">
        <v>18</v>
      </c>
      <c r="BC20" s="47"/>
      <c r="BD20" s="47"/>
      <c r="BE20" s="47"/>
      <c r="BF20" s="47"/>
      <c r="BG20" s="47"/>
      <c r="BH20" s="47"/>
      <c r="BI20" s="47"/>
      <c r="BJ20" s="47" t="s">
        <v>19</v>
      </c>
      <c r="BK20" s="47"/>
      <c r="BL20" s="47"/>
      <c r="BM20" s="47"/>
      <c r="BN20" s="47"/>
      <c r="BO20" s="47"/>
      <c r="BP20" s="47"/>
      <c r="BQ20" s="47"/>
      <c r="BR20" s="47" t="s">
        <v>18</v>
      </c>
      <c r="BS20" s="47"/>
      <c r="BT20" s="47"/>
      <c r="BU20" s="47"/>
      <c r="BV20" s="47"/>
      <c r="BW20" s="47"/>
      <c r="BX20" s="47"/>
      <c r="BY20" s="47"/>
      <c r="BZ20" s="47" t="s">
        <v>19</v>
      </c>
      <c r="CA20" s="47"/>
      <c r="CB20" s="47"/>
      <c r="CC20" s="47"/>
      <c r="CD20" s="47"/>
      <c r="CE20" s="47"/>
      <c r="CF20" s="47"/>
      <c r="CG20" s="47"/>
      <c r="CH20" s="32"/>
      <c r="CI20" s="33"/>
      <c r="CJ20" s="33"/>
      <c r="CK20" s="33"/>
      <c r="CL20" s="33"/>
      <c r="CM20" s="33"/>
      <c r="CN20" s="33"/>
      <c r="CO20" s="33"/>
      <c r="CP20" s="33"/>
      <c r="CQ20" s="33"/>
      <c r="CR20" s="33"/>
      <c r="CS20" s="33"/>
      <c r="CT20" s="33"/>
      <c r="CU20" s="33"/>
      <c r="CV20" s="33"/>
      <c r="CW20" s="33"/>
      <c r="CX20" s="33"/>
      <c r="CY20" s="33"/>
      <c r="CZ20" s="33"/>
      <c r="DA20" s="33"/>
      <c r="DB20" s="34"/>
      <c r="DC20" s="32"/>
      <c r="DD20" s="33"/>
      <c r="DE20" s="33"/>
      <c r="DF20" s="33"/>
      <c r="DG20" s="33"/>
      <c r="DH20" s="33"/>
      <c r="DI20" s="33"/>
      <c r="DJ20" s="33"/>
      <c r="DK20" s="33"/>
      <c r="DL20" s="33"/>
      <c r="DM20" s="33"/>
      <c r="DN20" s="33"/>
      <c r="DO20" s="33"/>
      <c r="DP20" s="33"/>
      <c r="DQ20" s="33"/>
      <c r="DR20" s="33"/>
      <c r="DS20" s="33"/>
      <c r="DT20" s="34"/>
      <c r="DU20" s="44"/>
      <c r="DV20" s="45"/>
      <c r="DW20" s="45"/>
      <c r="DX20" s="45"/>
      <c r="DY20" s="45"/>
      <c r="DZ20" s="45"/>
      <c r="EA20" s="45"/>
      <c r="EB20" s="45"/>
      <c r="EC20" s="45"/>
      <c r="ED20" s="46"/>
      <c r="EE20" s="44"/>
      <c r="EF20" s="45"/>
      <c r="EG20" s="45"/>
      <c r="EH20" s="45"/>
      <c r="EI20" s="45"/>
      <c r="EJ20" s="45"/>
      <c r="EK20" s="45"/>
      <c r="EL20" s="45"/>
      <c r="EM20" s="45"/>
      <c r="EN20" s="46"/>
      <c r="EO20" s="32"/>
      <c r="EP20" s="33"/>
      <c r="EQ20" s="33"/>
      <c r="ER20" s="33"/>
      <c r="ES20" s="33"/>
      <c r="ET20" s="33"/>
      <c r="EU20" s="33"/>
      <c r="EV20" s="33"/>
      <c r="EW20" s="33"/>
      <c r="EX20" s="33"/>
      <c r="EY20" s="33"/>
      <c r="EZ20" s="33"/>
      <c r="FA20" s="33"/>
      <c r="FB20" s="33"/>
      <c r="FC20" s="33"/>
      <c r="FD20" s="33"/>
      <c r="FE20" s="34"/>
    </row>
    <row r="21" spans="1:161" s="9" customFormat="1" ht="14.25" customHeight="1" x14ac:dyDescent="0.2">
      <c r="A21" s="23">
        <v>1</v>
      </c>
      <c r="B21" s="24"/>
      <c r="C21" s="24"/>
      <c r="D21" s="24"/>
      <c r="E21" s="24"/>
      <c r="F21" s="24"/>
      <c r="G21" s="24"/>
      <c r="H21" s="24"/>
      <c r="I21" s="24"/>
      <c r="J21" s="24"/>
      <c r="K21" s="24"/>
      <c r="L21" s="24"/>
      <c r="M21" s="24"/>
      <c r="N21" s="24"/>
      <c r="O21" s="24"/>
      <c r="P21" s="24"/>
      <c r="Q21" s="25"/>
      <c r="R21" s="23">
        <v>2</v>
      </c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5"/>
      <c r="AJ21" s="16">
        <v>3</v>
      </c>
      <c r="AK21" s="16"/>
      <c r="AL21" s="16"/>
      <c r="AM21" s="16"/>
      <c r="AN21" s="16"/>
      <c r="AO21" s="16"/>
      <c r="AP21" s="16"/>
      <c r="AQ21" s="16"/>
      <c r="AR21" s="16"/>
      <c r="AS21" s="16"/>
      <c r="AT21" s="16"/>
      <c r="AU21" s="16"/>
      <c r="AV21" s="16"/>
      <c r="AW21" s="16"/>
      <c r="AX21" s="16"/>
      <c r="AY21" s="16"/>
      <c r="AZ21" s="16"/>
      <c r="BA21" s="16"/>
      <c r="BB21" s="16">
        <v>4</v>
      </c>
      <c r="BC21" s="16"/>
      <c r="BD21" s="16"/>
      <c r="BE21" s="16"/>
      <c r="BF21" s="16"/>
      <c r="BG21" s="16"/>
      <c r="BH21" s="16"/>
      <c r="BI21" s="16"/>
      <c r="BJ21" s="16">
        <v>5</v>
      </c>
      <c r="BK21" s="16"/>
      <c r="BL21" s="16"/>
      <c r="BM21" s="16"/>
      <c r="BN21" s="16"/>
      <c r="BO21" s="16"/>
      <c r="BP21" s="16"/>
      <c r="BQ21" s="16"/>
      <c r="BR21" s="16">
        <v>6</v>
      </c>
      <c r="BS21" s="16"/>
      <c r="BT21" s="16"/>
      <c r="BU21" s="16"/>
      <c r="BV21" s="16"/>
      <c r="BW21" s="16"/>
      <c r="BX21" s="16"/>
      <c r="BY21" s="16"/>
      <c r="BZ21" s="16">
        <v>7</v>
      </c>
      <c r="CA21" s="16"/>
      <c r="CB21" s="16"/>
      <c r="CC21" s="16"/>
      <c r="CD21" s="16"/>
      <c r="CE21" s="16"/>
      <c r="CF21" s="16"/>
      <c r="CG21" s="16"/>
      <c r="CH21" s="16">
        <v>8</v>
      </c>
      <c r="CI21" s="16"/>
      <c r="CJ21" s="16"/>
      <c r="CK21" s="16"/>
      <c r="CL21" s="16"/>
      <c r="CM21" s="16"/>
      <c r="CN21" s="16"/>
      <c r="CO21" s="16"/>
      <c r="CP21" s="16"/>
      <c r="CQ21" s="16"/>
      <c r="CR21" s="16"/>
      <c r="CS21" s="16"/>
      <c r="CT21" s="16"/>
      <c r="CU21" s="16"/>
      <c r="CV21" s="16"/>
      <c r="CW21" s="16"/>
      <c r="CX21" s="16"/>
      <c r="CY21" s="16"/>
      <c r="CZ21" s="16"/>
      <c r="DA21" s="16"/>
      <c r="DB21" s="16"/>
      <c r="DC21" s="16">
        <v>9</v>
      </c>
      <c r="DD21" s="16"/>
      <c r="DE21" s="16"/>
      <c r="DF21" s="16"/>
      <c r="DG21" s="16"/>
      <c r="DH21" s="16"/>
      <c r="DI21" s="16"/>
      <c r="DJ21" s="16"/>
      <c r="DK21" s="16"/>
      <c r="DL21" s="16"/>
      <c r="DM21" s="16"/>
      <c r="DN21" s="16"/>
      <c r="DO21" s="16"/>
      <c r="DP21" s="16"/>
      <c r="DQ21" s="16"/>
      <c r="DR21" s="16"/>
      <c r="DS21" s="16"/>
      <c r="DT21" s="16"/>
      <c r="DU21" s="16">
        <v>10</v>
      </c>
      <c r="DV21" s="16"/>
      <c r="DW21" s="16"/>
      <c r="DX21" s="16"/>
      <c r="DY21" s="16"/>
      <c r="DZ21" s="16"/>
      <c r="EA21" s="16"/>
      <c r="EB21" s="16"/>
      <c r="EC21" s="16"/>
      <c r="ED21" s="16"/>
      <c r="EE21" s="16">
        <v>11</v>
      </c>
      <c r="EF21" s="16"/>
      <c r="EG21" s="16"/>
      <c r="EH21" s="16"/>
      <c r="EI21" s="16"/>
      <c r="EJ21" s="16"/>
      <c r="EK21" s="16"/>
      <c r="EL21" s="16"/>
      <c r="EM21" s="16"/>
      <c r="EN21" s="16"/>
      <c r="EO21" s="16">
        <v>12</v>
      </c>
      <c r="EP21" s="16"/>
      <c r="EQ21" s="16"/>
      <c r="ER21" s="16"/>
      <c r="ES21" s="16"/>
      <c r="ET21" s="16"/>
      <c r="EU21" s="16"/>
      <c r="EV21" s="16"/>
      <c r="EW21" s="16"/>
      <c r="EX21" s="16"/>
      <c r="EY21" s="16"/>
      <c r="EZ21" s="16"/>
      <c r="FA21" s="16"/>
      <c r="FB21" s="16"/>
      <c r="FC21" s="16"/>
      <c r="FD21" s="16"/>
      <c r="FE21" s="16"/>
    </row>
    <row r="22" spans="1:161" s="9" customFormat="1" ht="13.5" customHeight="1" x14ac:dyDescent="0.2">
      <c r="A22" s="10"/>
      <c r="B22" s="17" t="s">
        <v>11</v>
      </c>
      <c r="C22" s="17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  <c r="O22" s="17"/>
      <c r="P22" s="17"/>
      <c r="Q22" s="18"/>
      <c r="R22" s="10"/>
      <c r="S22" s="19" t="s">
        <v>12</v>
      </c>
      <c r="T22" s="19"/>
      <c r="U22" s="19"/>
      <c r="V22" s="19"/>
      <c r="W22" s="19"/>
      <c r="X22" s="19"/>
      <c r="Y22" s="19"/>
      <c r="Z22" s="19"/>
      <c r="AA22" s="19"/>
      <c r="AB22" s="19"/>
      <c r="AC22" s="19"/>
      <c r="AD22" s="19"/>
      <c r="AE22" s="19"/>
      <c r="AF22" s="19"/>
      <c r="AG22" s="19"/>
      <c r="AH22" s="19"/>
      <c r="AI22" s="20"/>
      <c r="AJ22" s="61">
        <v>2</v>
      </c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16"/>
      <c r="BC22" s="16"/>
      <c r="BD22" s="16"/>
      <c r="BE22" s="16"/>
      <c r="BF22" s="16"/>
      <c r="BG22" s="16"/>
      <c r="BH22" s="16"/>
      <c r="BI22" s="16"/>
      <c r="BJ22" s="16"/>
      <c r="BK22" s="16"/>
      <c r="BL22" s="16"/>
      <c r="BM22" s="16"/>
      <c r="BN22" s="16"/>
      <c r="BO22" s="16"/>
      <c r="BP22" s="16"/>
      <c r="BQ22" s="16"/>
      <c r="BR22" s="61">
        <v>16.899999999999999</v>
      </c>
      <c r="BS22" s="61"/>
      <c r="BT22" s="61"/>
      <c r="BU22" s="61"/>
      <c r="BV22" s="61"/>
      <c r="BW22" s="61"/>
      <c r="BX22" s="61"/>
      <c r="BY22" s="61"/>
      <c r="BZ22" s="61">
        <v>16.899999999999999</v>
      </c>
      <c r="CA22" s="61"/>
      <c r="CB22" s="61"/>
      <c r="CC22" s="61"/>
      <c r="CD22" s="61"/>
      <c r="CE22" s="61"/>
      <c r="CF22" s="61"/>
      <c r="CG22" s="61"/>
      <c r="CH22" s="61">
        <v>2</v>
      </c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>
        <v>16.899999999999999</v>
      </c>
      <c r="DD22" s="61"/>
      <c r="DE22" s="61"/>
      <c r="DF22" s="61"/>
      <c r="DG22" s="61"/>
      <c r="DH22" s="61"/>
      <c r="DI22" s="61"/>
      <c r="DJ22" s="61"/>
      <c r="DK22" s="61"/>
      <c r="DL22" s="61"/>
      <c r="DM22" s="61"/>
      <c r="DN22" s="61"/>
      <c r="DO22" s="61"/>
      <c r="DP22" s="61"/>
      <c r="DQ22" s="61"/>
      <c r="DR22" s="61"/>
      <c r="DS22" s="61"/>
      <c r="DT22" s="61"/>
      <c r="DU22" s="16">
        <v>3</v>
      </c>
      <c r="DV22" s="16"/>
      <c r="DW22" s="16"/>
      <c r="DX22" s="16"/>
      <c r="DY22" s="16"/>
      <c r="DZ22" s="16"/>
      <c r="EA22" s="16"/>
      <c r="EB22" s="16"/>
      <c r="EC22" s="16"/>
      <c r="ED22" s="16"/>
      <c r="EE22" s="61">
        <f>1537/744</f>
        <v>2.0658602150537635</v>
      </c>
      <c r="EF22" s="61"/>
      <c r="EG22" s="61"/>
      <c r="EH22" s="61"/>
      <c r="EI22" s="61"/>
      <c r="EJ22" s="61"/>
      <c r="EK22" s="61"/>
      <c r="EL22" s="61"/>
      <c r="EM22" s="61"/>
      <c r="EN22" s="61"/>
      <c r="EO22" s="61">
        <f>AJ22+EE22</f>
        <v>4.0658602150537639</v>
      </c>
      <c r="EP22" s="16"/>
      <c r="EQ22" s="16"/>
      <c r="ER22" s="16"/>
      <c r="ES22" s="16"/>
      <c r="ET22" s="16"/>
      <c r="EU22" s="16"/>
      <c r="EV22" s="16"/>
      <c r="EW22" s="16"/>
      <c r="EX22" s="16"/>
      <c r="EY22" s="16"/>
      <c r="EZ22" s="16"/>
      <c r="FA22" s="16"/>
      <c r="FB22" s="16"/>
      <c r="FC22" s="16"/>
      <c r="FD22" s="16"/>
      <c r="FE22" s="16"/>
    </row>
    <row r="23" spans="1:161" s="9" customFormat="1" ht="39.75" customHeight="1" x14ac:dyDescent="0.2">
      <c r="A23" s="10"/>
      <c r="B23" s="17" t="s">
        <v>33</v>
      </c>
      <c r="C23" s="17"/>
      <c r="D23" s="17"/>
      <c r="E23" s="17"/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8"/>
      <c r="R23" s="10"/>
      <c r="S23" s="19" t="s">
        <v>13</v>
      </c>
      <c r="T23" s="19"/>
      <c r="U23" s="19"/>
      <c r="V23" s="19"/>
      <c r="W23" s="19"/>
      <c r="X23" s="19"/>
      <c r="Y23" s="19"/>
      <c r="Z23" s="19"/>
      <c r="AA23" s="19"/>
      <c r="AB23" s="19"/>
      <c r="AC23" s="19"/>
      <c r="AD23" s="19"/>
      <c r="AE23" s="19"/>
      <c r="AF23" s="19"/>
      <c r="AG23" s="19"/>
      <c r="AH23" s="19"/>
      <c r="AI23" s="20"/>
      <c r="AJ23" s="62">
        <f>624/744</f>
        <v>0.83870967741935487</v>
      </c>
      <c r="AK23" s="62"/>
      <c r="AL23" s="62"/>
      <c r="AM23" s="62"/>
      <c r="AN23" s="62"/>
      <c r="AO23" s="62"/>
      <c r="AP23" s="62"/>
      <c r="AQ23" s="62"/>
      <c r="AR23" s="62"/>
      <c r="AS23" s="62"/>
      <c r="AT23" s="62"/>
      <c r="AU23" s="62"/>
      <c r="AV23" s="62"/>
      <c r="AW23" s="62"/>
      <c r="AX23" s="62"/>
      <c r="AY23" s="62"/>
      <c r="AZ23" s="62"/>
      <c r="BA23" s="62"/>
      <c r="BB23" s="16"/>
      <c r="BC23" s="16"/>
      <c r="BD23" s="16"/>
      <c r="BE23" s="16"/>
      <c r="BF23" s="16"/>
      <c r="BG23" s="16"/>
      <c r="BH23" s="16"/>
      <c r="BI23" s="16"/>
      <c r="BJ23" s="16"/>
      <c r="BK23" s="16"/>
      <c r="BL23" s="16"/>
      <c r="BM23" s="16"/>
      <c r="BN23" s="16"/>
      <c r="BO23" s="16"/>
      <c r="BP23" s="16"/>
      <c r="BQ23" s="16"/>
      <c r="BR23" s="16"/>
      <c r="BS23" s="16"/>
      <c r="BT23" s="16"/>
      <c r="BU23" s="16"/>
      <c r="BV23" s="16"/>
      <c r="BW23" s="16"/>
      <c r="BX23" s="16"/>
      <c r="BY23" s="16"/>
      <c r="BZ23" s="16"/>
      <c r="CA23" s="16"/>
      <c r="CB23" s="16"/>
      <c r="CC23" s="16"/>
      <c r="CD23" s="16"/>
      <c r="CE23" s="16"/>
      <c r="CF23" s="16"/>
      <c r="CG23" s="16"/>
      <c r="CH23" s="16"/>
      <c r="CI23" s="16"/>
      <c r="CJ23" s="16"/>
      <c r="CK23" s="16"/>
      <c r="CL23" s="16"/>
      <c r="CM23" s="16"/>
      <c r="CN23" s="16"/>
      <c r="CO23" s="16"/>
      <c r="CP23" s="16"/>
      <c r="CQ23" s="16"/>
      <c r="CR23" s="16"/>
      <c r="CS23" s="16"/>
      <c r="CT23" s="16"/>
      <c r="CU23" s="16"/>
      <c r="CV23" s="16"/>
      <c r="CW23" s="16"/>
      <c r="CX23" s="16"/>
      <c r="CY23" s="16"/>
      <c r="CZ23" s="16"/>
      <c r="DA23" s="16"/>
      <c r="DB23" s="16"/>
      <c r="DC23" s="16"/>
      <c r="DD23" s="16"/>
      <c r="DE23" s="16"/>
      <c r="DF23" s="16"/>
      <c r="DG23" s="16"/>
      <c r="DH23" s="16"/>
      <c r="DI23" s="16"/>
      <c r="DJ23" s="16"/>
      <c r="DK23" s="16"/>
      <c r="DL23" s="16"/>
      <c r="DM23" s="16"/>
      <c r="DN23" s="16"/>
      <c r="DO23" s="16"/>
      <c r="DP23" s="16"/>
      <c r="DQ23" s="16"/>
      <c r="DR23" s="16"/>
      <c r="DS23" s="16"/>
      <c r="DT23" s="16"/>
      <c r="DU23" s="62">
        <v>1.49</v>
      </c>
      <c r="DV23" s="62"/>
      <c r="DW23" s="62"/>
      <c r="DX23" s="62"/>
      <c r="DY23" s="62"/>
      <c r="DZ23" s="62"/>
      <c r="EA23" s="62"/>
      <c r="EB23" s="62"/>
      <c r="EC23" s="62"/>
      <c r="ED23" s="62"/>
      <c r="EE23" s="62">
        <v>1.49</v>
      </c>
      <c r="EF23" s="62"/>
      <c r="EG23" s="62"/>
      <c r="EH23" s="62"/>
      <c r="EI23" s="62"/>
      <c r="EJ23" s="62"/>
      <c r="EK23" s="62"/>
      <c r="EL23" s="62"/>
      <c r="EM23" s="62"/>
      <c r="EN23" s="62"/>
      <c r="EO23" s="61">
        <f>AJ23+EE23</f>
        <v>2.3287096774193548</v>
      </c>
      <c r="EP23" s="61"/>
      <c r="EQ23" s="61"/>
      <c r="ER23" s="61"/>
      <c r="ES23" s="61"/>
      <c r="ET23" s="61"/>
      <c r="EU23" s="61"/>
      <c r="EV23" s="61"/>
      <c r="EW23" s="61"/>
      <c r="EX23" s="61"/>
      <c r="EY23" s="61"/>
      <c r="EZ23" s="61"/>
      <c r="FA23" s="61"/>
      <c r="FB23" s="61"/>
      <c r="FC23" s="61"/>
      <c r="FD23" s="61"/>
      <c r="FE23" s="61"/>
    </row>
    <row r="24" spans="1:161" s="9" customFormat="1" ht="39.75" customHeight="1" x14ac:dyDescent="0.2">
      <c r="A24" s="10"/>
      <c r="B24" s="17"/>
      <c r="C24" s="17"/>
      <c r="D24" s="17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8"/>
      <c r="R24" s="10"/>
      <c r="S24" s="19" t="s">
        <v>14</v>
      </c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  <c r="AE24" s="19"/>
      <c r="AF24" s="19"/>
      <c r="AG24" s="19"/>
      <c r="AH24" s="19"/>
      <c r="AI24" s="20"/>
      <c r="AJ24" s="16"/>
      <c r="AK24" s="16"/>
      <c r="AL24" s="16"/>
      <c r="AM24" s="16"/>
      <c r="AN24" s="16"/>
      <c r="AO24" s="16"/>
      <c r="AP24" s="16"/>
      <c r="AQ24" s="16"/>
      <c r="AR24" s="16"/>
      <c r="AS24" s="16"/>
      <c r="AT24" s="16"/>
      <c r="AU24" s="16"/>
      <c r="AV24" s="16"/>
      <c r="AW24" s="16"/>
      <c r="AX24" s="16"/>
      <c r="AY24" s="16"/>
      <c r="AZ24" s="16"/>
      <c r="BA24" s="16"/>
      <c r="BB24" s="16"/>
      <c r="BC24" s="16"/>
      <c r="BD24" s="16"/>
      <c r="BE24" s="16"/>
      <c r="BF24" s="16"/>
      <c r="BG24" s="16"/>
      <c r="BH24" s="16"/>
      <c r="BI24" s="16"/>
      <c r="BJ24" s="16"/>
      <c r="BK24" s="16"/>
      <c r="BL24" s="16"/>
      <c r="BM24" s="16"/>
      <c r="BN24" s="16"/>
      <c r="BO24" s="16"/>
      <c r="BP24" s="16"/>
      <c r="BQ24" s="16"/>
      <c r="BR24" s="16"/>
      <c r="BS24" s="16"/>
      <c r="BT24" s="16"/>
      <c r="BU24" s="16"/>
      <c r="BV24" s="16"/>
      <c r="BW24" s="16"/>
      <c r="BX24" s="16"/>
      <c r="BY24" s="16"/>
      <c r="BZ24" s="16"/>
      <c r="CA24" s="16"/>
      <c r="CB24" s="16"/>
      <c r="CC24" s="16"/>
      <c r="CD24" s="16"/>
      <c r="CE24" s="16"/>
      <c r="CF24" s="16"/>
      <c r="CG24" s="16"/>
      <c r="CH24" s="16"/>
      <c r="CI24" s="16"/>
      <c r="CJ24" s="16"/>
      <c r="CK24" s="16"/>
      <c r="CL24" s="16"/>
      <c r="CM24" s="16"/>
      <c r="CN24" s="16"/>
      <c r="CO24" s="16"/>
      <c r="CP24" s="16"/>
      <c r="CQ24" s="16"/>
      <c r="CR24" s="16"/>
      <c r="CS24" s="16"/>
      <c r="CT24" s="16"/>
      <c r="CU24" s="16"/>
      <c r="CV24" s="16"/>
      <c r="CW24" s="16"/>
      <c r="CX24" s="16"/>
      <c r="CY24" s="16"/>
      <c r="CZ24" s="16"/>
      <c r="DA24" s="16"/>
      <c r="DB24" s="16"/>
      <c r="DC24" s="16"/>
      <c r="DD24" s="16"/>
      <c r="DE24" s="16"/>
      <c r="DF24" s="16"/>
      <c r="DG24" s="16"/>
      <c r="DH24" s="16"/>
      <c r="DI24" s="16"/>
      <c r="DJ24" s="16"/>
      <c r="DK24" s="16"/>
      <c r="DL24" s="16"/>
      <c r="DM24" s="16"/>
      <c r="DN24" s="16"/>
      <c r="DO24" s="16"/>
      <c r="DP24" s="16"/>
      <c r="DQ24" s="16"/>
      <c r="DR24" s="16"/>
      <c r="DS24" s="16"/>
      <c r="DT24" s="16"/>
      <c r="DU24" s="16"/>
      <c r="DV24" s="16"/>
      <c r="DW24" s="16"/>
      <c r="DX24" s="16"/>
      <c r="DY24" s="16"/>
      <c r="DZ24" s="16"/>
      <c r="EA24" s="16"/>
      <c r="EB24" s="16"/>
      <c r="EC24" s="16"/>
      <c r="ED24" s="16"/>
      <c r="EE24" s="16"/>
      <c r="EF24" s="16"/>
      <c r="EG24" s="16"/>
      <c r="EH24" s="16"/>
      <c r="EI24" s="16"/>
      <c r="EJ24" s="16"/>
      <c r="EK24" s="16"/>
      <c r="EL24" s="16"/>
      <c r="EM24" s="16"/>
      <c r="EN24" s="16"/>
      <c r="EO24" s="16"/>
      <c r="EP24" s="16"/>
      <c r="EQ24" s="16"/>
      <c r="ER24" s="16"/>
      <c r="ES24" s="16"/>
      <c r="ET24" s="16"/>
      <c r="EU24" s="16"/>
      <c r="EV24" s="16"/>
      <c r="EW24" s="16"/>
      <c r="EX24" s="16"/>
      <c r="EY24" s="16"/>
      <c r="EZ24" s="16"/>
      <c r="FA24" s="16"/>
      <c r="FB24" s="16"/>
      <c r="FC24" s="16"/>
      <c r="FD24" s="16"/>
      <c r="FE24" s="16"/>
    </row>
    <row r="25" spans="1:161" s="9" customFormat="1" ht="53.25" customHeight="1" x14ac:dyDescent="0.2">
      <c r="A25" s="10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8"/>
      <c r="R25" s="10"/>
      <c r="S25" s="19" t="s">
        <v>25</v>
      </c>
      <c r="T25" s="19"/>
      <c r="U25" s="19"/>
      <c r="V25" s="19"/>
      <c r="W25" s="19"/>
      <c r="X25" s="19"/>
      <c r="Y25" s="19"/>
      <c r="Z25" s="19"/>
      <c r="AA25" s="19"/>
      <c r="AB25" s="19"/>
      <c r="AC25" s="19"/>
      <c r="AD25" s="19"/>
      <c r="AE25" s="19"/>
      <c r="AF25" s="19"/>
      <c r="AG25" s="19"/>
      <c r="AH25" s="19"/>
      <c r="AI25" s="20"/>
      <c r="AJ25" s="16"/>
      <c r="AK25" s="16"/>
      <c r="AL25" s="16"/>
      <c r="AM25" s="16"/>
      <c r="AN25" s="16"/>
      <c r="AO25" s="16"/>
      <c r="AP25" s="16"/>
      <c r="AQ25" s="16"/>
      <c r="AR25" s="16"/>
      <c r="AS25" s="16"/>
      <c r="AT25" s="16"/>
      <c r="AU25" s="16"/>
      <c r="AV25" s="16"/>
      <c r="AW25" s="16"/>
      <c r="AX25" s="16"/>
      <c r="AY25" s="16"/>
      <c r="AZ25" s="16"/>
      <c r="BA25" s="16"/>
      <c r="BB25" s="16"/>
      <c r="BC25" s="16"/>
      <c r="BD25" s="16"/>
      <c r="BE25" s="16"/>
      <c r="BF25" s="16"/>
      <c r="BG25" s="16"/>
      <c r="BH25" s="16"/>
      <c r="BI25" s="16"/>
      <c r="BJ25" s="16"/>
      <c r="BK25" s="16"/>
      <c r="BL25" s="16"/>
      <c r="BM25" s="16"/>
      <c r="BN25" s="16"/>
      <c r="BO25" s="16"/>
      <c r="BP25" s="16"/>
      <c r="BQ25" s="16"/>
      <c r="BR25" s="16"/>
      <c r="BS25" s="16"/>
      <c r="BT25" s="16"/>
      <c r="BU25" s="16"/>
      <c r="BV25" s="16"/>
      <c r="BW25" s="16"/>
      <c r="BX25" s="16"/>
      <c r="BY25" s="16"/>
      <c r="BZ25" s="16"/>
      <c r="CA25" s="16"/>
      <c r="CB25" s="16"/>
      <c r="CC25" s="16"/>
      <c r="CD25" s="16"/>
      <c r="CE25" s="16"/>
      <c r="CF25" s="16"/>
      <c r="CG25" s="16"/>
      <c r="CH25" s="16"/>
      <c r="CI25" s="16"/>
      <c r="CJ25" s="16"/>
      <c r="CK25" s="16"/>
      <c r="CL25" s="16"/>
      <c r="CM25" s="16"/>
      <c r="CN25" s="16"/>
      <c r="CO25" s="16"/>
      <c r="CP25" s="16"/>
      <c r="CQ25" s="16"/>
      <c r="CR25" s="16"/>
      <c r="CS25" s="16"/>
      <c r="CT25" s="16"/>
      <c r="CU25" s="16"/>
      <c r="CV25" s="16"/>
      <c r="CW25" s="16"/>
      <c r="CX25" s="16"/>
      <c r="CY25" s="16"/>
      <c r="CZ25" s="16"/>
      <c r="DA25" s="16"/>
      <c r="DB25" s="16"/>
      <c r="DC25" s="16"/>
      <c r="DD25" s="16"/>
      <c r="DE25" s="16"/>
      <c r="DF25" s="16"/>
      <c r="DG25" s="16"/>
      <c r="DH25" s="16"/>
      <c r="DI25" s="16"/>
      <c r="DJ25" s="16"/>
      <c r="DK25" s="16"/>
      <c r="DL25" s="16"/>
      <c r="DM25" s="16"/>
      <c r="DN25" s="16"/>
      <c r="DO25" s="16"/>
      <c r="DP25" s="16"/>
      <c r="DQ25" s="16"/>
      <c r="DR25" s="16"/>
      <c r="DS25" s="16"/>
      <c r="DT25" s="16"/>
      <c r="DU25" s="16"/>
      <c r="DV25" s="16"/>
      <c r="DW25" s="16"/>
      <c r="DX25" s="16"/>
      <c r="DY25" s="16"/>
      <c r="DZ25" s="16"/>
      <c r="EA25" s="16"/>
      <c r="EB25" s="16"/>
      <c r="EC25" s="16"/>
      <c r="ED25" s="16"/>
      <c r="EE25" s="16"/>
      <c r="EF25" s="16"/>
      <c r="EG25" s="16"/>
      <c r="EH25" s="16"/>
      <c r="EI25" s="16"/>
      <c r="EJ25" s="16"/>
      <c r="EK25" s="16"/>
      <c r="EL25" s="16"/>
      <c r="EM25" s="16"/>
      <c r="EN25" s="16"/>
      <c r="EO25" s="16"/>
      <c r="EP25" s="16"/>
      <c r="EQ25" s="16"/>
      <c r="ER25" s="16"/>
      <c r="ES25" s="16"/>
      <c r="ET25" s="16"/>
      <c r="EU25" s="16"/>
      <c r="EV25" s="16"/>
      <c r="EW25" s="16"/>
      <c r="EX25" s="16"/>
      <c r="EY25" s="16"/>
      <c r="EZ25" s="16"/>
      <c r="FA25" s="16"/>
      <c r="FB25" s="16"/>
      <c r="FC25" s="16"/>
      <c r="FD25" s="16"/>
      <c r="FE25" s="16"/>
    </row>
    <row r="26" spans="1:161" s="9" customFormat="1" ht="57" customHeight="1" x14ac:dyDescent="0.2">
      <c r="A26" s="10"/>
      <c r="B26" s="21" t="s">
        <v>26</v>
      </c>
      <c r="C26" s="21"/>
      <c r="D26" s="21"/>
      <c r="E26" s="21"/>
      <c r="F26" s="21"/>
      <c r="G26" s="21"/>
      <c r="H26" s="21"/>
      <c r="I26" s="21"/>
      <c r="J26" s="21"/>
      <c r="K26" s="21"/>
      <c r="L26" s="21"/>
      <c r="M26" s="21"/>
      <c r="N26" s="21"/>
      <c r="O26" s="21"/>
      <c r="P26" s="21"/>
      <c r="Q26" s="22"/>
      <c r="R26" s="10"/>
      <c r="S26" s="19" t="s">
        <v>12</v>
      </c>
      <c r="T26" s="19"/>
      <c r="U26" s="19"/>
      <c r="V26" s="19"/>
      <c r="W26" s="19"/>
      <c r="X26" s="19"/>
      <c r="Y26" s="19"/>
      <c r="Z26" s="19"/>
      <c r="AA26" s="19"/>
      <c r="AB26" s="19"/>
      <c r="AC26" s="19"/>
      <c r="AD26" s="19"/>
      <c r="AE26" s="19"/>
      <c r="AF26" s="19"/>
      <c r="AG26" s="19"/>
      <c r="AH26" s="19"/>
      <c r="AI26" s="20"/>
      <c r="AJ26" s="16"/>
      <c r="AK26" s="16"/>
      <c r="AL26" s="16"/>
      <c r="AM26" s="16"/>
      <c r="AN26" s="16"/>
      <c r="AO26" s="16"/>
      <c r="AP26" s="16"/>
      <c r="AQ26" s="16"/>
      <c r="AR26" s="16"/>
      <c r="AS26" s="16"/>
      <c r="AT26" s="16"/>
      <c r="AU26" s="16"/>
      <c r="AV26" s="16"/>
      <c r="AW26" s="16"/>
      <c r="AX26" s="16"/>
      <c r="AY26" s="16"/>
      <c r="AZ26" s="16"/>
      <c r="BA26" s="16"/>
      <c r="BB26" s="16"/>
      <c r="BC26" s="16"/>
      <c r="BD26" s="16"/>
      <c r="BE26" s="16"/>
      <c r="BF26" s="16"/>
      <c r="BG26" s="16"/>
      <c r="BH26" s="16"/>
      <c r="BI26" s="16"/>
      <c r="BJ26" s="16"/>
      <c r="BK26" s="16"/>
      <c r="BL26" s="16"/>
      <c r="BM26" s="16"/>
      <c r="BN26" s="16"/>
      <c r="BO26" s="16"/>
      <c r="BP26" s="16"/>
      <c r="BQ26" s="16"/>
      <c r="BR26" s="16"/>
      <c r="BS26" s="16"/>
      <c r="BT26" s="16"/>
      <c r="BU26" s="16"/>
      <c r="BV26" s="16"/>
      <c r="BW26" s="16"/>
      <c r="BX26" s="16"/>
      <c r="BY26" s="16"/>
      <c r="BZ26" s="16"/>
      <c r="CA26" s="16"/>
      <c r="CB26" s="16"/>
      <c r="CC26" s="16"/>
      <c r="CD26" s="16"/>
      <c r="CE26" s="16"/>
      <c r="CF26" s="16"/>
      <c r="CG26" s="16"/>
      <c r="CH26" s="16"/>
      <c r="CI26" s="16"/>
      <c r="CJ26" s="16"/>
      <c r="CK26" s="16"/>
      <c r="CL26" s="16"/>
      <c r="CM26" s="16"/>
      <c r="CN26" s="16"/>
      <c r="CO26" s="16"/>
      <c r="CP26" s="16"/>
      <c r="CQ26" s="16"/>
      <c r="CR26" s="16"/>
      <c r="CS26" s="16"/>
      <c r="CT26" s="16"/>
      <c r="CU26" s="16"/>
      <c r="CV26" s="16"/>
      <c r="CW26" s="16"/>
      <c r="CX26" s="16"/>
      <c r="CY26" s="16"/>
      <c r="CZ26" s="16"/>
      <c r="DA26" s="16"/>
      <c r="DB26" s="16"/>
      <c r="DC26" s="16"/>
      <c r="DD26" s="16"/>
      <c r="DE26" s="16"/>
      <c r="DF26" s="16"/>
      <c r="DG26" s="16"/>
      <c r="DH26" s="16"/>
      <c r="DI26" s="16"/>
      <c r="DJ26" s="16"/>
      <c r="DK26" s="16"/>
      <c r="DL26" s="16"/>
      <c r="DM26" s="16"/>
      <c r="DN26" s="16"/>
      <c r="DO26" s="16"/>
      <c r="DP26" s="16"/>
      <c r="DQ26" s="16"/>
      <c r="DR26" s="16"/>
      <c r="DS26" s="16"/>
      <c r="DT26" s="16"/>
      <c r="DU26" s="16"/>
      <c r="DV26" s="16"/>
      <c r="DW26" s="16"/>
      <c r="DX26" s="16"/>
      <c r="DY26" s="16"/>
      <c r="DZ26" s="16"/>
      <c r="EA26" s="16"/>
      <c r="EB26" s="16"/>
      <c r="EC26" s="16"/>
      <c r="ED26" s="16"/>
      <c r="EE26" s="16"/>
      <c r="EF26" s="16"/>
      <c r="EG26" s="16"/>
      <c r="EH26" s="16"/>
      <c r="EI26" s="16"/>
      <c r="EJ26" s="16"/>
      <c r="EK26" s="16"/>
      <c r="EL26" s="16"/>
      <c r="EM26" s="16"/>
      <c r="EN26" s="16"/>
      <c r="EO26" s="16"/>
      <c r="EP26" s="16"/>
      <c r="EQ26" s="16"/>
      <c r="ER26" s="16"/>
      <c r="ES26" s="16"/>
      <c r="ET26" s="16"/>
      <c r="EU26" s="16"/>
      <c r="EV26" s="16"/>
      <c r="EW26" s="16"/>
      <c r="EX26" s="16"/>
      <c r="EY26" s="16"/>
      <c r="EZ26" s="16"/>
      <c r="FA26" s="16"/>
      <c r="FB26" s="16"/>
      <c r="FC26" s="16"/>
      <c r="FD26" s="16"/>
      <c r="FE26" s="16"/>
    </row>
    <row r="27" spans="1:161" s="9" customFormat="1" ht="39.75" customHeight="1" x14ac:dyDescent="0.2">
      <c r="A27" s="10"/>
      <c r="B27" s="17"/>
      <c r="C27" s="17"/>
      <c r="D27" s="17"/>
      <c r="E27" s="17"/>
      <c r="F27" s="17"/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8"/>
      <c r="R27" s="10"/>
      <c r="S27" s="19" t="s">
        <v>13</v>
      </c>
      <c r="T27" s="19"/>
      <c r="U27" s="19"/>
      <c r="V27" s="19"/>
      <c r="W27" s="19"/>
      <c r="X27" s="19"/>
      <c r="Y27" s="19"/>
      <c r="Z27" s="19"/>
      <c r="AA27" s="19"/>
      <c r="AB27" s="19"/>
      <c r="AC27" s="19"/>
      <c r="AD27" s="19"/>
      <c r="AE27" s="19"/>
      <c r="AF27" s="19"/>
      <c r="AG27" s="19"/>
      <c r="AH27" s="19"/>
      <c r="AI27" s="20"/>
      <c r="AJ27" s="16"/>
      <c r="AK27" s="16"/>
      <c r="AL27" s="16"/>
      <c r="AM27" s="16"/>
      <c r="AN27" s="16"/>
      <c r="AO27" s="16"/>
      <c r="AP27" s="16"/>
      <c r="AQ27" s="16"/>
      <c r="AR27" s="16"/>
      <c r="AS27" s="16"/>
      <c r="AT27" s="16"/>
      <c r="AU27" s="16"/>
      <c r="AV27" s="16"/>
      <c r="AW27" s="16"/>
      <c r="AX27" s="16"/>
      <c r="AY27" s="16"/>
      <c r="AZ27" s="16"/>
      <c r="BA27" s="16"/>
      <c r="BB27" s="16"/>
      <c r="BC27" s="16"/>
      <c r="BD27" s="16"/>
      <c r="BE27" s="16"/>
      <c r="BF27" s="16"/>
      <c r="BG27" s="16"/>
      <c r="BH27" s="16"/>
      <c r="BI27" s="16"/>
      <c r="BJ27" s="16"/>
      <c r="BK27" s="16"/>
      <c r="BL27" s="16"/>
      <c r="BM27" s="16"/>
      <c r="BN27" s="16"/>
      <c r="BO27" s="16"/>
      <c r="BP27" s="16"/>
      <c r="BQ27" s="16"/>
      <c r="BR27" s="16"/>
      <c r="BS27" s="16"/>
      <c r="BT27" s="16"/>
      <c r="BU27" s="16"/>
      <c r="BV27" s="16"/>
      <c r="BW27" s="16"/>
      <c r="BX27" s="16"/>
      <c r="BY27" s="16"/>
      <c r="BZ27" s="16"/>
      <c r="CA27" s="16"/>
      <c r="CB27" s="16"/>
      <c r="CC27" s="16"/>
      <c r="CD27" s="16"/>
      <c r="CE27" s="16"/>
      <c r="CF27" s="16"/>
      <c r="CG27" s="16"/>
      <c r="CH27" s="16"/>
      <c r="CI27" s="16"/>
      <c r="CJ27" s="16"/>
      <c r="CK27" s="16"/>
      <c r="CL27" s="16"/>
      <c r="CM27" s="16"/>
      <c r="CN27" s="16"/>
      <c r="CO27" s="16"/>
      <c r="CP27" s="16"/>
      <c r="CQ27" s="16"/>
      <c r="CR27" s="16"/>
      <c r="CS27" s="16"/>
      <c r="CT27" s="16"/>
      <c r="CU27" s="16"/>
      <c r="CV27" s="16"/>
      <c r="CW27" s="16"/>
      <c r="CX27" s="16"/>
      <c r="CY27" s="16"/>
      <c r="CZ27" s="16"/>
      <c r="DA27" s="16"/>
      <c r="DB27" s="16"/>
      <c r="DC27" s="16"/>
      <c r="DD27" s="16"/>
      <c r="DE27" s="16"/>
      <c r="DF27" s="16"/>
      <c r="DG27" s="16"/>
      <c r="DH27" s="16"/>
      <c r="DI27" s="16"/>
      <c r="DJ27" s="16"/>
      <c r="DK27" s="16"/>
      <c r="DL27" s="16"/>
      <c r="DM27" s="16"/>
      <c r="DN27" s="16"/>
      <c r="DO27" s="16"/>
      <c r="DP27" s="16"/>
      <c r="DQ27" s="16"/>
      <c r="DR27" s="16"/>
      <c r="DS27" s="16"/>
      <c r="DT27" s="16"/>
      <c r="DU27" s="16"/>
      <c r="DV27" s="16"/>
      <c r="DW27" s="16"/>
      <c r="DX27" s="16"/>
      <c r="DY27" s="16"/>
      <c r="DZ27" s="16"/>
      <c r="EA27" s="16"/>
      <c r="EB27" s="16"/>
      <c r="EC27" s="16"/>
      <c r="ED27" s="16"/>
      <c r="EE27" s="16"/>
      <c r="EF27" s="16"/>
      <c r="EG27" s="16"/>
      <c r="EH27" s="16"/>
      <c r="EI27" s="16"/>
      <c r="EJ27" s="16"/>
      <c r="EK27" s="16"/>
      <c r="EL27" s="16"/>
      <c r="EM27" s="16"/>
      <c r="EN27" s="16"/>
      <c r="EO27" s="16"/>
      <c r="EP27" s="16"/>
      <c r="EQ27" s="16"/>
      <c r="ER27" s="16"/>
      <c r="ES27" s="16"/>
      <c r="ET27" s="16"/>
      <c r="EU27" s="16"/>
      <c r="EV27" s="16"/>
      <c r="EW27" s="16"/>
      <c r="EX27" s="16"/>
      <c r="EY27" s="16"/>
      <c r="EZ27" s="16"/>
      <c r="FA27" s="16"/>
      <c r="FB27" s="16"/>
      <c r="FC27" s="16"/>
      <c r="FD27" s="16"/>
      <c r="FE27" s="16"/>
    </row>
    <row r="28" spans="1:161" s="9" customFormat="1" ht="39.75" customHeight="1" x14ac:dyDescent="0.2">
      <c r="A28" s="10"/>
      <c r="B28" s="17"/>
      <c r="C28" s="17"/>
      <c r="D28" s="17"/>
      <c r="E28" s="17"/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8"/>
      <c r="R28" s="10"/>
      <c r="S28" s="19" t="s">
        <v>14</v>
      </c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20"/>
      <c r="AJ28" s="16"/>
      <c r="AK28" s="16"/>
      <c r="AL28" s="16"/>
      <c r="AM28" s="16"/>
      <c r="AN28" s="16"/>
      <c r="AO28" s="16"/>
      <c r="AP28" s="16"/>
      <c r="AQ28" s="16"/>
      <c r="AR28" s="16"/>
      <c r="AS28" s="16"/>
      <c r="AT28" s="16"/>
      <c r="AU28" s="16"/>
      <c r="AV28" s="16"/>
      <c r="AW28" s="16"/>
      <c r="AX28" s="16"/>
      <c r="AY28" s="16"/>
      <c r="AZ28" s="16"/>
      <c r="BA28" s="16"/>
      <c r="BB28" s="16"/>
      <c r="BC28" s="16"/>
      <c r="BD28" s="16"/>
      <c r="BE28" s="16"/>
      <c r="BF28" s="16"/>
      <c r="BG28" s="16"/>
      <c r="BH28" s="16"/>
      <c r="BI28" s="16"/>
      <c r="BJ28" s="16"/>
      <c r="BK28" s="16"/>
      <c r="BL28" s="16"/>
      <c r="BM28" s="16"/>
      <c r="BN28" s="16"/>
      <c r="BO28" s="16"/>
      <c r="BP28" s="16"/>
      <c r="BQ28" s="16"/>
      <c r="BR28" s="16"/>
      <c r="BS28" s="16"/>
      <c r="BT28" s="16"/>
      <c r="BU28" s="16"/>
      <c r="BV28" s="16"/>
      <c r="BW28" s="16"/>
      <c r="BX28" s="16"/>
      <c r="BY28" s="16"/>
      <c r="BZ28" s="16"/>
      <c r="CA28" s="16"/>
      <c r="CB28" s="16"/>
      <c r="CC28" s="16"/>
      <c r="CD28" s="16"/>
      <c r="CE28" s="16"/>
      <c r="CF28" s="16"/>
      <c r="CG28" s="16"/>
      <c r="CH28" s="16"/>
      <c r="CI28" s="16"/>
      <c r="CJ28" s="16"/>
      <c r="CK28" s="16"/>
      <c r="CL28" s="16"/>
      <c r="CM28" s="16"/>
      <c r="CN28" s="16"/>
      <c r="CO28" s="16"/>
      <c r="CP28" s="16"/>
      <c r="CQ28" s="16"/>
      <c r="CR28" s="16"/>
      <c r="CS28" s="16"/>
      <c r="CT28" s="16"/>
      <c r="CU28" s="16"/>
      <c r="CV28" s="16"/>
      <c r="CW28" s="16"/>
      <c r="CX28" s="16"/>
      <c r="CY28" s="16"/>
      <c r="CZ28" s="16"/>
      <c r="DA28" s="16"/>
      <c r="DB28" s="16"/>
      <c r="DC28" s="16"/>
      <c r="DD28" s="16"/>
      <c r="DE28" s="16"/>
      <c r="DF28" s="16"/>
      <c r="DG28" s="16"/>
      <c r="DH28" s="16"/>
      <c r="DI28" s="16"/>
      <c r="DJ28" s="16"/>
      <c r="DK28" s="16"/>
      <c r="DL28" s="16"/>
      <c r="DM28" s="16"/>
      <c r="DN28" s="16"/>
      <c r="DO28" s="16"/>
      <c r="DP28" s="16"/>
      <c r="DQ28" s="16"/>
      <c r="DR28" s="16"/>
      <c r="DS28" s="16"/>
      <c r="DT28" s="16"/>
      <c r="DU28" s="16"/>
      <c r="DV28" s="16"/>
      <c r="DW28" s="16"/>
      <c r="DX28" s="16"/>
      <c r="DY28" s="16"/>
      <c r="DZ28" s="16"/>
      <c r="EA28" s="16"/>
      <c r="EB28" s="16"/>
      <c r="EC28" s="16"/>
      <c r="ED28" s="16"/>
      <c r="EE28" s="16"/>
      <c r="EF28" s="16"/>
      <c r="EG28" s="16"/>
      <c r="EH28" s="16"/>
      <c r="EI28" s="16"/>
      <c r="EJ28" s="16"/>
      <c r="EK28" s="16"/>
      <c r="EL28" s="16"/>
      <c r="EM28" s="16"/>
      <c r="EN28" s="16"/>
      <c r="EO28" s="16"/>
      <c r="EP28" s="16"/>
      <c r="EQ28" s="16"/>
      <c r="ER28" s="16"/>
      <c r="ES28" s="16"/>
      <c r="ET28" s="16"/>
      <c r="EU28" s="16"/>
      <c r="EV28" s="16"/>
      <c r="EW28" s="16"/>
      <c r="EX28" s="16"/>
      <c r="EY28" s="16"/>
      <c r="EZ28" s="16"/>
      <c r="FA28" s="16"/>
      <c r="FB28" s="16"/>
      <c r="FC28" s="16"/>
      <c r="FD28" s="16"/>
      <c r="FE28" s="16"/>
    </row>
    <row r="29" spans="1:161" s="9" customFormat="1" ht="53.25" customHeight="1" x14ac:dyDescent="0.2">
      <c r="A29" s="10"/>
      <c r="B29" s="17"/>
      <c r="C29" s="17"/>
      <c r="D29" s="17"/>
      <c r="E29" s="17"/>
      <c r="F29" s="17"/>
      <c r="G29" s="17"/>
      <c r="H29" s="17"/>
      <c r="I29" s="17"/>
      <c r="J29" s="17"/>
      <c r="K29" s="17"/>
      <c r="L29" s="17"/>
      <c r="M29" s="17"/>
      <c r="N29" s="17"/>
      <c r="O29" s="17"/>
      <c r="P29" s="17"/>
      <c r="Q29" s="18"/>
      <c r="R29" s="10"/>
      <c r="S29" s="19" t="s">
        <v>25</v>
      </c>
      <c r="T29" s="19"/>
      <c r="U29" s="19"/>
      <c r="V29" s="19"/>
      <c r="W29" s="19"/>
      <c r="X29" s="19"/>
      <c r="Y29" s="19"/>
      <c r="Z29" s="19"/>
      <c r="AA29" s="19"/>
      <c r="AB29" s="19"/>
      <c r="AC29" s="19"/>
      <c r="AD29" s="19"/>
      <c r="AE29" s="19"/>
      <c r="AF29" s="19"/>
      <c r="AG29" s="19"/>
      <c r="AH29" s="19"/>
      <c r="AI29" s="20"/>
      <c r="AJ29" s="16"/>
      <c r="AK29" s="16"/>
      <c r="AL29" s="16"/>
      <c r="AM29" s="16"/>
      <c r="AN29" s="16"/>
      <c r="AO29" s="16"/>
      <c r="AP29" s="16"/>
      <c r="AQ29" s="16"/>
      <c r="AR29" s="16"/>
      <c r="AS29" s="16"/>
      <c r="AT29" s="16"/>
      <c r="AU29" s="16"/>
      <c r="AV29" s="16"/>
      <c r="AW29" s="16"/>
      <c r="AX29" s="16"/>
      <c r="AY29" s="16"/>
      <c r="AZ29" s="16"/>
      <c r="BA29" s="16"/>
      <c r="BB29" s="16"/>
      <c r="BC29" s="16"/>
      <c r="BD29" s="16"/>
      <c r="BE29" s="16"/>
      <c r="BF29" s="16"/>
      <c r="BG29" s="16"/>
      <c r="BH29" s="16"/>
      <c r="BI29" s="16"/>
      <c r="BJ29" s="16"/>
      <c r="BK29" s="16"/>
      <c r="BL29" s="16"/>
      <c r="BM29" s="16"/>
      <c r="BN29" s="16"/>
      <c r="BO29" s="16"/>
      <c r="BP29" s="16"/>
      <c r="BQ29" s="16"/>
      <c r="BR29" s="16"/>
      <c r="BS29" s="16"/>
      <c r="BT29" s="16"/>
      <c r="BU29" s="16"/>
      <c r="BV29" s="16"/>
      <c r="BW29" s="16"/>
      <c r="BX29" s="16"/>
      <c r="BY29" s="16"/>
      <c r="BZ29" s="16"/>
      <c r="CA29" s="16"/>
      <c r="CB29" s="16"/>
      <c r="CC29" s="16"/>
      <c r="CD29" s="16"/>
      <c r="CE29" s="16"/>
      <c r="CF29" s="16"/>
      <c r="CG29" s="16"/>
      <c r="CH29" s="16"/>
      <c r="CI29" s="16"/>
      <c r="CJ29" s="16"/>
      <c r="CK29" s="16"/>
      <c r="CL29" s="16"/>
      <c r="CM29" s="16"/>
      <c r="CN29" s="16"/>
      <c r="CO29" s="16"/>
      <c r="CP29" s="16"/>
      <c r="CQ29" s="16"/>
      <c r="CR29" s="16"/>
      <c r="CS29" s="16"/>
      <c r="CT29" s="16"/>
      <c r="CU29" s="16"/>
      <c r="CV29" s="16"/>
      <c r="CW29" s="16"/>
      <c r="CX29" s="16"/>
      <c r="CY29" s="16"/>
      <c r="CZ29" s="16"/>
      <c r="DA29" s="16"/>
      <c r="DB29" s="16"/>
      <c r="DC29" s="16"/>
      <c r="DD29" s="16"/>
      <c r="DE29" s="16"/>
      <c r="DF29" s="16"/>
      <c r="DG29" s="16"/>
      <c r="DH29" s="16"/>
      <c r="DI29" s="16"/>
      <c r="DJ29" s="16"/>
      <c r="DK29" s="16"/>
      <c r="DL29" s="16"/>
      <c r="DM29" s="16"/>
      <c r="DN29" s="16"/>
      <c r="DO29" s="16"/>
      <c r="DP29" s="16"/>
      <c r="DQ29" s="16"/>
      <c r="DR29" s="16"/>
      <c r="DS29" s="16"/>
      <c r="DT29" s="16"/>
      <c r="DU29" s="16"/>
      <c r="DV29" s="16"/>
      <c r="DW29" s="16"/>
      <c r="DX29" s="16"/>
      <c r="DY29" s="16"/>
      <c r="DZ29" s="16"/>
      <c r="EA29" s="16"/>
      <c r="EB29" s="16"/>
      <c r="EC29" s="16"/>
      <c r="ED29" s="16"/>
      <c r="EE29" s="16"/>
      <c r="EF29" s="16"/>
      <c r="EG29" s="16"/>
      <c r="EH29" s="16"/>
      <c r="EI29" s="16"/>
      <c r="EJ29" s="16"/>
      <c r="EK29" s="16"/>
      <c r="EL29" s="16"/>
      <c r="EM29" s="16"/>
      <c r="EN29" s="16"/>
      <c r="EO29" s="16"/>
      <c r="EP29" s="16"/>
      <c r="EQ29" s="16"/>
      <c r="ER29" s="16"/>
      <c r="ES29" s="16"/>
      <c r="ET29" s="16"/>
      <c r="EU29" s="16"/>
      <c r="EV29" s="16"/>
      <c r="EW29" s="16"/>
      <c r="EX29" s="16"/>
      <c r="EY29" s="16"/>
      <c r="EZ29" s="16"/>
      <c r="FA29" s="16"/>
      <c r="FB29" s="16"/>
      <c r="FC29" s="16"/>
      <c r="FD29" s="16"/>
      <c r="FE29" s="16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4" t="s">
        <v>27</v>
      </c>
      <c r="B32" s="15"/>
      <c r="C32" s="15"/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/>
      <c r="BA32" s="15"/>
      <c r="BB32" s="15"/>
      <c r="BC32" s="15"/>
      <c r="BD32" s="15"/>
      <c r="BE32" s="15"/>
      <c r="BF32" s="15"/>
      <c r="BG32" s="15"/>
      <c r="BH32" s="15"/>
      <c r="BI32" s="15"/>
      <c r="BJ32" s="15"/>
      <c r="BK32" s="15"/>
      <c r="BL32" s="15"/>
      <c r="BM32" s="15"/>
      <c r="BN32" s="15"/>
      <c r="BO32" s="15"/>
      <c r="BP32" s="15"/>
      <c r="BQ32" s="15"/>
      <c r="BR32" s="15"/>
      <c r="BS32" s="15"/>
      <c r="BT32" s="15"/>
      <c r="BU32" s="15"/>
      <c r="BV32" s="15"/>
      <c r="BW32" s="15"/>
      <c r="BX32" s="15"/>
      <c r="BY32" s="15"/>
      <c r="BZ32" s="15"/>
      <c r="CA32" s="15"/>
      <c r="CB32" s="15"/>
      <c r="CC32" s="15"/>
      <c r="CD32" s="15"/>
      <c r="CE32" s="15"/>
      <c r="CF32" s="15"/>
      <c r="CG32" s="15"/>
      <c r="CH32" s="15"/>
      <c r="CI32" s="15"/>
      <c r="CJ32" s="15"/>
      <c r="CK32" s="15"/>
      <c r="CL32" s="15"/>
      <c r="CM32" s="15"/>
      <c r="CN32" s="15"/>
      <c r="CO32" s="15"/>
      <c r="CP32" s="15"/>
      <c r="CQ32" s="15"/>
      <c r="CR32" s="15"/>
      <c r="CS32" s="15"/>
      <c r="CT32" s="15"/>
      <c r="CU32" s="15"/>
      <c r="CV32" s="15"/>
      <c r="CW32" s="15"/>
      <c r="CX32" s="15"/>
      <c r="CY32" s="15"/>
      <c r="CZ32" s="15"/>
      <c r="DA32" s="15"/>
      <c r="DB32" s="15"/>
      <c r="DC32" s="15"/>
      <c r="DD32" s="15"/>
      <c r="DE32" s="15"/>
      <c r="DF32" s="15"/>
      <c r="DG32" s="15"/>
      <c r="DH32" s="15"/>
      <c r="DI32" s="15"/>
      <c r="DJ32" s="15"/>
      <c r="DK32" s="15"/>
      <c r="DL32" s="15"/>
      <c r="DM32" s="15"/>
      <c r="DN32" s="15"/>
      <c r="DO32" s="15"/>
      <c r="DP32" s="15"/>
      <c r="DQ32" s="15"/>
      <c r="DR32" s="15"/>
      <c r="DS32" s="15"/>
      <c r="DT32" s="15"/>
      <c r="DU32" s="15"/>
      <c r="DV32" s="15"/>
      <c r="DW32" s="15"/>
      <c r="DX32" s="15"/>
      <c r="DY32" s="15"/>
      <c r="DZ32" s="15"/>
      <c r="EA32" s="15"/>
      <c r="EB32" s="15"/>
      <c r="EC32" s="15"/>
      <c r="ED32" s="15"/>
      <c r="EE32" s="15"/>
      <c r="EF32" s="15"/>
      <c r="EG32" s="15"/>
      <c r="EH32" s="15"/>
      <c r="EI32" s="15"/>
      <c r="EJ32" s="15"/>
      <c r="EK32" s="15"/>
      <c r="EL32" s="15"/>
      <c r="EM32" s="15"/>
      <c r="EN32" s="15"/>
      <c r="EO32" s="15"/>
      <c r="EP32" s="15"/>
      <c r="EQ32" s="15"/>
      <c r="ER32" s="15"/>
      <c r="ES32" s="15"/>
      <c r="ET32" s="15"/>
      <c r="EU32" s="15"/>
      <c r="EV32" s="15"/>
      <c r="EW32" s="15"/>
      <c r="EX32" s="15"/>
      <c r="EY32" s="15"/>
      <c r="EZ32" s="15"/>
      <c r="FA32" s="15"/>
      <c r="FB32" s="15"/>
      <c r="FC32" s="15"/>
      <c r="FD32" s="15"/>
      <c r="FE32" s="15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zoomScaleNormal="100" zoomScaleSheetLayoutView="100" workbookViewId="0">
      <selection activeCell="CH24" sqref="CH24:DB24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58" t="s">
        <v>7</v>
      </c>
      <c r="B6" s="58"/>
      <c r="C6" s="58"/>
      <c r="D6" s="58"/>
      <c r="E6" s="58"/>
      <c r="F6" s="58"/>
      <c r="G6" s="58"/>
      <c r="H6" s="58"/>
      <c r="I6" s="58"/>
      <c r="J6" s="58"/>
      <c r="K6" s="58"/>
      <c r="L6" s="58"/>
      <c r="M6" s="58"/>
      <c r="N6" s="58"/>
      <c r="O6" s="58"/>
      <c r="P6" s="58"/>
      <c r="Q6" s="58"/>
      <c r="R6" s="58"/>
      <c r="S6" s="58"/>
      <c r="T6" s="58"/>
      <c r="U6" s="58"/>
      <c r="V6" s="58"/>
      <c r="W6" s="58"/>
      <c r="X6" s="58"/>
      <c r="Y6" s="58"/>
      <c r="Z6" s="58"/>
      <c r="AA6" s="58"/>
      <c r="AB6" s="58"/>
      <c r="AC6" s="58"/>
      <c r="AD6" s="58"/>
      <c r="AE6" s="58"/>
      <c r="AF6" s="58"/>
      <c r="AG6" s="58"/>
      <c r="AH6" s="58"/>
      <c r="AI6" s="58"/>
      <c r="AJ6" s="58"/>
      <c r="AK6" s="58"/>
      <c r="AL6" s="58"/>
      <c r="AM6" s="58"/>
      <c r="AN6" s="58"/>
      <c r="AO6" s="58"/>
      <c r="AP6" s="58"/>
      <c r="AQ6" s="58"/>
      <c r="AR6" s="58"/>
      <c r="AS6" s="58"/>
      <c r="AT6" s="58"/>
      <c r="AU6" s="58"/>
      <c r="AV6" s="58"/>
      <c r="AW6" s="58"/>
      <c r="AX6" s="58"/>
      <c r="AY6" s="58"/>
      <c r="AZ6" s="58"/>
      <c r="BA6" s="58"/>
      <c r="BB6" s="58"/>
      <c r="BC6" s="58"/>
      <c r="BD6" s="58"/>
      <c r="BE6" s="58"/>
      <c r="BF6" s="58"/>
      <c r="BG6" s="58"/>
      <c r="BH6" s="58"/>
      <c r="BI6" s="58"/>
      <c r="BJ6" s="58"/>
      <c r="BK6" s="58"/>
      <c r="BL6" s="58"/>
      <c r="BM6" s="58"/>
      <c r="BN6" s="58"/>
      <c r="BO6" s="58"/>
      <c r="BP6" s="58"/>
      <c r="BQ6" s="58"/>
      <c r="BR6" s="58"/>
      <c r="BS6" s="58"/>
      <c r="BT6" s="58"/>
      <c r="BU6" s="58"/>
      <c r="BV6" s="58"/>
      <c r="BW6" s="58"/>
      <c r="BX6" s="58"/>
      <c r="BY6" s="58"/>
      <c r="BZ6" s="58"/>
      <c r="CA6" s="58"/>
      <c r="CB6" s="58"/>
      <c r="CC6" s="58"/>
      <c r="CD6" s="58"/>
      <c r="CE6" s="58"/>
      <c r="CF6" s="58"/>
      <c r="CG6" s="58"/>
      <c r="CH6" s="58"/>
      <c r="CI6" s="58"/>
      <c r="CJ6" s="58"/>
      <c r="CK6" s="58"/>
      <c r="CL6" s="58"/>
      <c r="CM6" s="58"/>
      <c r="CN6" s="58"/>
      <c r="CO6" s="58"/>
      <c r="CP6" s="58"/>
      <c r="CQ6" s="58"/>
      <c r="CR6" s="58"/>
      <c r="CS6" s="58"/>
      <c r="CT6" s="58"/>
      <c r="CU6" s="58"/>
      <c r="CV6" s="58"/>
      <c r="CW6" s="58"/>
      <c r="CX6" s="58"/>
      <c r="CY6" s="58"/>
      <c r="CZ6" s="58"/>
      <c r="DA6" s="58"/>
      <c r="DB6" s="58"/>
      <c r="DC6" s="58"/>
      <c r="DD6" s="58"/>
      <c r="DE6" s="58"/>
      <c r="DF6" s="58"/>
      <c r="DG6" s="58"/>
      <c r="DH6" s="58"/>
      <c r="DI6" s="58"/>
      <c r="DJ6" s="58"/>
      <c r="DK6" s="58"/>
      <c r="DL6" s="58"/>
      <c r="DM6" s="58"/>
      <c r="DN6" s="58"/>
      <c r="DO6" s="58"/>
      <c r="DP6" s="58"/>
      <c r="DQ6" s="58"/>
      <c r="DR6" s="58"/>
      <c r="DS6" s="58"/>
      <c r="DT6" s="58"/>
      <c r="DU6" s="58"/>
      <c r="DV6" s="58"/>
      <c r="DW6" s="58"/>
      <c r="DX6" s="58"/>
      <c r="DY6" s="58"/>
      <c r="DZ6" s="58"/>
      <c r="EA6" s="58"/>
      <c r="EB6" s="58"/>
      <c r="EC6" s="58"/>
      <c r="ED6" s="58"/>
      <c r="EE6" s="58"/>
      <c r="EF6" s="58"/>
      <c r="EG6" s="58"/>
      <c r="EH6" s="58"/>
      <c r="EI6" s="58"/>
      <c r="EJ6" s="58"/>
      <c r="EK6" s="58"/>
      <c r="EL6" s="58"/>
      <c r="EM6" s="58"/>
      <c r="EN6" s="58"/>
      <c r="EO6" s="58"/>
      <c r="EP6" s="58"/>
      <c r="EQ6" s="58"/>
      <c r="ER6" s="58"/>
      <c r="ES6" s="58"/>
      <c r="ET6" s="58"/>
      <c r="EU6" s="58"/>
      <c r="EV6" s="58"/>
      <c r="EW6" s="58"/>
      <c r="EX6" s="58"/>
      <c r="EY6" s="58"/>
      <c r="EZ6" s="58"/>
      <c r="FA6" s="58"/>
      <c r="FB6" s="58"/>
      <c r="FC6" s="58"/>
      <c r="FD6" s="58"/>
      <c r="FE6" s="58"/>
    </row>
    <row r="7" spans="1:161" s="2" customFormat="1" ht="15.75" customHeight="1" x14ac:dyDescent="0.25">
      <c r="A7" s="58" t="s">
        <v>8</v>
      </c>
      <c r="B7" s="58"/>
      <c r="C7" s="58"/>
      <c r="D7" s="58"/>
      <c r="E7" s="58"/>
      <c r="F7" s="58"/>
      <c r="G7" s="58"/>
      <c r="H7" s="58"/>
      <c r="I7" s="58"/>
      <c r="J7" s="58"/>
      <c r="K7" s="58"/>
      <c r="L7" s="58"/>
      <c r="M7" s="58"/>
      <c r="N7" s="58"/>
      <c r="O7" s="58"/>
      <c r="P7" s="58"/>
      <c r="Q7" s="58"/>
      <c r="R7" s="58"/>
      <c r="S7" s="58"/>
      <c r="T7" s="58"/>
      <c r="U7" s="58"/>
      <c r="V7" s="58"/>
      <c r="W7" s="58"/>
      <c r="X7" s="58"/>
      <c r="Y7" s="58"/>
      <c r="Z7" s="58"/>
      <c r="AA7" s="58"/>
      <c r="AB7" s="58"/>
      <c r="AC7" s="58"/>
      <c r="AD7" s="58"/>
      <c r="AE7" s="58"/>
      <c r="AF7" s="58"/>
      <c r="AG7" s="58"/>
      <c r="AH7" s="58"/>
      <c r="AI7" s="58"/>
      <c r="AJ7" s="58"/>
      <c r="AK7" s="58"/>
      <c r="AL7" s="58"/>
      <c r="AM7" s="58"/>
      <c r="AN7" s="58"/>
      <c r="AO7" s="58"/>
      <c r="AP7" s="58"/>
      <c r="AQ7" s="58"/>
      <c r="AR7" s="58"/>
      <c r="AS7" s="58"/>
      <c r="AT7" s="58"/>
      <c r="AU7" s="58"/>
      <c r="AV7" s="58"/>
      <c r="AW7" s="58"/>
      <c r="AX7" s="58"/>
      <c r="AY7" s="58"/>
      <c r="AZ7" s="58"/>
      <c r="BA7" s="58"/>
      <c r="BB7" s="58"/>
      <c r="BC7" s="58"/>
      <c r="BD7" s="58"/>
      <c r="BE7" s="58"/>
      <c r="BF7" s="58"/>
      <c r="BG7" s="58"/>
      <c r="BH7" s="58"/>
      <c r="BI7" s="58"/>
      <c r="BJ7" s="58"/>
      <c r="BK7" s="58"/>
      <c r="BL7" s="58"/>
      <c r="BM7" s="58"/>
      <c r="BN7" s="58"/>
      <c r="BO7" s="58"/>
      <c r="BP7" s="58"/>
      <c r="BQ7" s="58"/>
      <c r="BR7" s="58"/>
      <c r="BS7" s="58"/>
      <c r="BT7" s="58"/>
      <c r="BU7" s="58"/>
      <c r="BV7" s="58"/>
      <c r="BW7" s="58"/>
      <c r="BX7" s="58"/>
      <c r="BY7" s="58"/>
      <c r="BZ7" s="58"/>
      <c r="CA7" s="58"/>
      <c r="CB7" s="58"/>
      <c r="CC7" s="58"/>
      <c r="CD7" s="58"/>
      <c r="CE7" s="58"/>
      <c r="CF7" s="58"/>
      <c r="CG7" s="58"/>
      <c r="CH7" s="58"/>
      <c r="CI7" s="58"/>
      <c r="CJ7" s="58"/>
      <c r="CK7" s="58"/>
      <c r="CL7" s="58"/>
      <c r="CM7" s="58"/>
      <c r="CN7" s="58"/>
      <c r="CO7" s="58"/>
      <c r="CP7" s="58"/>
      <c r="CQ7" s="58"/>
      <c r="CR7" s="58"/>
      <c r="CS7" s="58"/>
      <c r="CT7" s="58"/>
      <c r="CU7" s="58"/>
      <c r="CV7" s="58"/>
      <c r="CW7" s="58"/>
      <c r="CX7" s="58"/>
      <c r="CY7" s="58"/>
      <c r="CZ7" s="58"/>
      <c r="DA7" s="58"/>
      <c r="DB7" s="58"/>
      <c r="DC7" s="58"/>
      <c r="DD7" s="58"/>
      <c r="DE7" s="58"/>
      <c r="DF7" s="58"/>
      <c r="DG7" s="58"/>
      <c r="DH7" s="58"/>
      <c r="DI7" s="58"/>
      <c r="DJ7" s="58"/>
      <c r="DK7" s="58"/>
      <c r="DL7" s="58"/>
      <c r="DM7" s="58"/>
      <c r="DN7" s="58"/>
      <c r="DO7" s="58"/>
      <c r="DP7" s="58"/>
      <c r="DQ7" s="58"/>
      <c r="DR7" s="58"/>
      <c r="DS7" s="58"/>
      <c r="DT7" s="58"/>
      <c r="DU7" s="58"/>
      <c r="DV7" s="58"/>
      <c r="DW7" s="58"/>
      <c r="DX7" s="58"/>
      <c r="DY7" s="58"/>
      <c r="DZ7" s="58"/>
      <c r="EA7" s="58"/>
      <c r="EB7" s="58"/>
      <c r="EC7" s="58"/>
      <c r="ED7" s="58"/>
      <c r="EE7" s="58"/>
      <c r="EF7" s="58"/>
      <c r="EG7" s="58"/>
      <c r="EH7" s="58"/>
      <c r="EI7" s="58"/>
      <c r="EJ7" s="58"/>
      <c r="EK7" s="58"/>
      <c r="EL7" s="58"/>
      <c r="EM7" s="58"/>
      <c r="EN7" s="58"/>
      <c r="EO7" s="58"/>
      <c r="EP7" s="58"/>
      <c r="EQ7" s="58"/>
      <c r="ER7" s="58"/>
      <c r="ES7" s="58"/>
      <c r="ET7" s="58"/>
      <c r="EU7" s="58"/>
      <c r="EV7" s="58"/>
      <c r="EW7" s="58"/>
      <c r="EX7" s="58"/>
      <c r="EY7" s="58"/>
      <c r="EZ7" s="58"/>
      <c r="FA7" s="58"/>
      <c r="FB7" s="58"/>
      <c r="FC7" s="58"/>
      <c r="FD7" s="58"/>
      <c r="FE7" s="58"/>
    </row>
    <row r="8" spans="1:161" s="2" customFormat="1" ht="15.75" customHeight="1" x14ac:dyDescent="0.25">
      <c r="A8" s="58" t="s">
        <v>9</v>
      </c>
      <c r="B8" s="58"/>
      <c r="C8" s="58"/>
      <c r="D8" s="58"/>
      <c r="E8" s="58"/>
      <c r="F8" s="58"/>
      <c r="G8" s="58"/>
      <c r="H8" s="58"/>
      <c r="I8" s="58"/>
      <c r="J8" s="58"/>
      <c r="K8" s="58"/>
      <c r="L8" s="58"/>
      <c r="M8" s="58"/>
      <c r="N8" s="58"/>
      <c r="O8" s="58"/>
      <c r="P8" s="58"/>
      <c r="Q8" s="58"/>
      <c r="R8" s="58"/>
      <c r="S8" s="58"/>
      <c r="T8" s="58"/>
      <c r="U8" s="58"/>
      <c r="V8" s="58"/>
      <c r="W8" s="58"/>
      <c r="X8" s="58"/>
      <c r="Y8" s="58"/>
      <c r="Z8" s="58"/>
      <c r="AA8" s="58"/>
      <c r="AB8" s="58"/>
      <c r="AC8" s="58"/>
      <c r="AD8" s="58"/>
      <c r="AE8" s="58"/>
      <c r="AF8" s="58"/>
      <c r="AG8" s="58"/>
      <c r="AH8" s="58"/>
      <c r="AI8" s="58"/>
      <c r="AJ8" s="58"/>
      <c r="AK8" s="58"/>
      <c r="AL8" s="58"/>
      <c r="AM8" s="58"/>
      <c r="AN8" s="58"/>
      <c r="AO8" s="58"/>
      <c r="AP8" s="58"/>
      <c r="AQ8" s="58"/>
      <c r="AR8" s="58"/>
      <c r="AS8" s="58"/>
      <c r="AT8" s="58"/>
      <c r="AU8" s="58"/>
      <c r="AV8" s="58"/>
      <c r="AW8" s="58"/>
      <c r="AX8" s="58"/>
      <c r="AY8" s="58"/>
      <c r="AZ8" s="58"/>
      <c r="BA8" s="58"/>
      <c r="BB8" s="58"/>
      <c r="BC8" s="58"/>
      <c r="BD8" s="58"/>
      <c r="BE8" s="58"/>
      <c r="BF8" s="58"/>
      <c r="BG8" s="58"/>
      <c r="BH8" s="58"/>
      <c r="BI8" s="58"/>
      <c r="BJ8" s="58"/>
      <c r="BK8" s="58"/>
      <c r="BL8" s="58"/>
      <c r="BM8" s="58"/>
      <c r="BN8" s="58"/>
      <c r="BO8" s="58"/>
      <c r="BP8" s="58"/>
      <c r="BQ8" s="58"/>
      <c r="BR8" s="58"/>
      <c r="BS8" s="58"/>
      <c r="BT8" s="58"/>
      <c r="BU8" s="58"/>
      <c r="BV8" s="58"/>
      <c r="BW8" s="58"/>
      <c r="BX8" s="58"/>
      <c r="BY8" s="58"/>
      <c r="BZ8" s="58"/>
      <c r="CA8" s="58"/>
      <c r="CB8" s="58"/>
      <c r="CC8" s="58"/>
      <c r="CD8" s="58"/>
      <c r="CE8" s="58"/>
      <c r="CF8" s="58"/>
      <c r="CG8" s="58"/>
      <c r="CH8" s="58"/>
      <c r="CI8" s="58"/>
      <c r="CJ8" s="58"/>
      <c r="CK8" s="58"/>
      <c r="CL8" s="58"/>
      <c r="CM8" s="58"/>
      <c r="CN8" s="58"/>
      <c r="CO8" s="58"/>
      <c r="CP8" s="58"/>
      <c r="CQ8" s="58"/>
      <c r="CR8" s="58"/>
      <c r="CS8" s="58"/>
      <c r="CT8" s="58"/>
      <c r="CU8" s="58"/>
      <c r="CV8" s="58"/>
      <c r="CW8" s="58"/>
      <c r="CX8" s="58"/>
      <c r="CY8" s="58"/>
      <c r="CZ8" s="58"/>
      <c r="DA8" s="58"/>
      <c r="DB8" s="58"/>
      <c r="DC8" s="58"/>
      <c r="DD8" s="58"/>
      <c r="DE8" s="58"/>
      <c r="DF8" s="58"/>
      <c r="DG8" s="58"/>
      <c r="DH8" s="58"/>
      <c r="DI8" s="58"/>
      <c r="DJ8" s="58"/>
      <c r="DK8" s="58"/>
      <c r="DL8" s="58"/>
      <c r="DM8" s="58"/>
      <c r="DN8" s="58"/>
      <c r="DO8" s="58"/>
      <c r="DP8" s="58"/>
      <c r="DQ8" s="58"/>
      <c r="DR8" s="58"/>
      <c r="DS8" s="58"/>
      <c r="DT8" s="58"/>
      <c r="DU8" s="58"/>
      <c r="DV8" s="58"/>
      <c r="DW8" s="58"/>
      <c r="DX8" s="58"/>
      <c r="DY8" s="58"/>
      <c r="DZ8" s="58"/>
      <c r="EA8" s="58"/>
      <c r="EB8" s="58"/>
      <c r="EC8" s="58"/>
      <c r="ED8" s="58"/>
      <c r="EE8" s="58"/>
      <c r="EF8" s="58"/>
      <c r="EG8" s="58"/>
      <c r="EH8" s="58"/>
      <c r="EI8" s="58"/>
      <c r="EJ8" s="58"/>
      <c r="EK8" s="58"/>
      <c r="EL8" s="58"/>
      <c r="EM8" s="58"/>
      <c r="EN8" s="58"/>
      <c r="EO8" s="58"/>
      <c r="EP8" s="58"/>
      <c r="EQ8" s="58"/>
      <c r="ER8" s="58"/>
      <c r="ES8" s="58"/>
      <c r="ET8" s="58"/>
      <c r="EU8" s="58"/>
      <c r="EV8" s="58"/>
      <c r="EW8" s="58"/>
      <c r="EX8" s="58"/>
      <c r="EY8" s="58"/>
      <c r="EZ8" s="58"/>
      <c r="FA8" s="58"/>
      <c r="FB8" s="58"/>
      <c r="FC8" s="58"/>
      <c r="FD8" s="58"/>
      <c r="FE8" s="58"/>
    </row>
    <row r="10" spans="1:161" s="2" customFormat="1" ht="15.75" x14ac:dyDescent="0.25">
      <c r="A10" s="59" t="s">
        <v>10</v>
      </c>
      <c r="B10" s="59"/>
      <c r="C10" s="59"/>
      <c r="D10" s="59"/>
      <c r="E10" s="59"/>
      <c r="F10" s="59"/>
      <c r="G10" s="59"/>
      <c r="H10" s="59"/>
      <c r="I10" s="59"/>
      <c r="J10" s="59"/>
      <c r="K10" s="59"/>
      <c r="L10" s="59"/>
      <c r="M10" s="59"/>
      <c r="N10" s="59"/>
      <c r="O10" s="59"/>
      <c r="P10" s="59"/>
      <c r="Q10" s="59"/>
      <c r="R10" s="59"/>
      <c r="S10" s="59"/>
      <c r="T10" s="59"/>
      <c r="U10" s="59"/>
      <c r="V10" s="59"/>
      <c r="W10" s="59"/>
      <c r="X10" s="59"/>
      <c r="Y10" s="59"/>
      <c r="Z10" s="59"/>
      <c r="AA10" s="59"/>
      <c r="AB10" s="59"/>
      <c r="AC10" s="59"/>
      <c r="AD10" s="59"/>
      <c r="AE10" s="59"/>
      <c r="AF10" s="59"/>
      <c r="AG10" s="59"/>
      <c r="AH10" s="59"/>
      <c r="AI10" s="59"/>
      <c r="AJ10" s="59"/>
      <c r="AK10" s="59"/>
      <c r="AL10" s="59"/>
      <c r="AM10" s="59"/>
      <c r="AN10" s="59"/>
      <c r="AO10" s="59"/>
      <c r="AP10" s="59"/>
      <c r="AQ10" s="59"/>
      <c r="AR10" s="59"/>
      <c r="AS10" s="59"/>
      <c r="AT10" s="59"/>
      <c r="AU10" s="59"/>
      <c r="AV10" s="59"/>
      <c r="AW10" s="59"/>
      <c r="AX10" s="59"/>
      <c r="AY10" s="59"/>
      <c r="AZ10" s="59"/>
      <c r="BA10" s="59"/>
      <c r="BB10" s="59"/>
      <c r="BC10" s="59"/>
      <c r="BD10" s="59"/>
      <c r="BE10" s="59"/>
      <c r="BF10" s="59"/>
      <c r="BG10" s="59"/>
      <c r="BH10" s="59"/>
      <c r="BI10" s="59"/>
      <c r="BJ10" s="59"/>
      <c r="BK10" s="59"/>
      <c r="BL10" s="59"/>
      <c r="BM10" s="59"/>
      <c r="BN10" s="59"/>
      <c r="BO10" s="59"/>
      <c r="BP10" s="59"/>
      <c r="BQ10" s="59"/>
      <c r="BR10" s="59"/>
      <c r="BS10" s="59"/>
      <c r="BT10" s="59"/>
      <c r="BU10" s="59"/>
      <c r="BV10" s="59"/>
      <c r="BW10" s="59"/>
      <c r="BX10" s="59"/>
      <c r="BY10" s="59"/>
      <c r="BZ10" s="59"/>
      <c r="CA10" s="59"/>
      <c r="CB10" s="59"/>
      <c r="CC10" s="59"/>
      <c r="CD10" s="59"/>
      <c r="CE10" s="59"/>
      <c r="CF10" s="59"/>
      <c r="CG10" s="59"/>
      <c r="CH10" s="59"/>
      <c r="CI10" s="59"/>
      <c r="CJ10" s="59"/>
      <c r="CK10" s="59"/>
      <c r="CL10" s="59"/>
      <c r="CM10" s="59"/>
      <c r="CN10" s="59"/>
      <c r="CO10" s="59"/>
      <c r="CP10" s="59"/>
      <c r="CQ10" s="59"/>
      <c r="CR10" s="59"/>
      <c r="CS10" s="59"/>
      <c r="CT10" s="59"/>
      <c r="CU10" s="59"/>
      <c r="CV10" s="59"/>
      <c r="CW10" s="59"/>
      <c r="CX10" s="59"/>
      <c r="CY10" s="59"/>
      <c r="CZ10" s="59"/>
      <c r="DA10" s="59"/>
      <c r="DB10" s="59"/>
      <c r="DC10" s="59"/>
      <c r="DD10" s="59"/>
      <c r="DE10" s="59"/>
      <c r="DF10" s="59"/>
      <c r="DG10" s="59"/>
      <c r="DH10" s="59"/>
      <c r="DI10" s="59"/>
      <c r="DJ10" s="59"/>
      <c r="DK10" s="59"/>
      <c r="DL10" s="59"/>
      <c r="DM10" s="59"/>
      <c r="DN10" s="59"/>
      <c r="DO10" s="59"/>
      <c r="DP10" s="59"/>
      <c r="DQ10" s="59"/>
      <c r="DR10" s="59"/>
      <c r="DS10" s="59"/>
      <c r="DT10" s="59"/>
      <c r="DU10" s="59"/>
      <c r="DV10" s="59"/>
      <c r="DW10" s="59"/>
      <c r="DX10" s="59"/>
      <c r="DY10" s="59"/>
      <c r="DZ10" s="59"/>
      <c r="EA10" s="59"/>
      <c r="EB10" s="59"/>
      <c r="EC10" s="59"/>
      <c r="ED10" s="59"/>
      <c r="EE10" s="59"/>
      <c r="EF10" s="59"/>
      <c r="EG10" s="59"/>
      <c r="EH10" s="59"/>
      <c r="EI10" s="59"/>
      <c r="EJ10" s="59"/>
      <c r="EK10" s="59"/>
      <c r="EL10" s="59"/>
      <c r="EM10" s="59"/>
      <c r="EN10" s="59"/>
      <c r="EO10" s="59"/>
      <c r="EP10" s="59"/>
      <c r="EQ10" s="59"/>
      <c r="ER10" s="59"/>
      <c r="ES10" s="59"/>
      <c r="ET10" s="59"/>
      <c r="EU10" s="59"/>
      <c r="EV10" s="59"/>
      <c r="EW10" s="59"/>
      <c r="EX10" s="59"/>
      <c r="EY10" s="59"/>
      <c r="EZ10" s="59"/>
      <c r="FA10" s="59"/>
      <c r="FB10" s="59"/>
      <c r="FC10" s="59"/>
      <c r="FD10" s="59"/>
      <c r="FE10" s="59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60" t="s">
        <v>30</v>
      </c>
      <c r="AC12" s="60"/>
      <c r="AD12" s="60"/>
      <c r="AE12" s="60"/>
      <c r="AF12" s="60"/>
      <c r="AG12" s="60"/>
      <c r="AH12" s="60"/>
      <c r="AI12" s="60"/>
      <c r="AJ12" s="60"/>
      <c r="AK12" s="60"/>
      <c r="AL12" s="60"/>
      <c r="AM12" s="60"/>
      <c r="AN12" s="60"/>
      <c r="AO12" s="60"/>
      <c r="AP12" s="60"/>
      <c r="AQ12" s="60"/>
      <c r="AR12" s="60"/>
      <c r="AS12" s="60"/>
      <c r="AT12" s="60"/>
      <c r="AU12" s="60"/>
      <c r="AV12" s="60"/>
      <c r="AW12" s="60"/>
      <c r="AX12" s="60"/>
      <c r="AY12" s="60"/>
      <c r="AZ12" s="60"/>
      <c r="BA12" s="60"/>
      <c r="BB12" s="60"/>
      <c r="BC12" s="60"/>
      <c r="BD12" s="60"/>
      <c r="BE12" s="60"/>
      <c r="BF12" s="60"/>
      <c r="BG12" s="60"/>
      <c r="BH12" s="60"/>
      <c r="BI12" s="60"/>
      <c r="BJ12" s="60"/>
      <c r="BK12" s="60"/>
      <c r="BL12" s="60"/>
      <c r="BM12" s="60"/>
      <c r="BN12" s="60"/>
      <c r="BO12" s="60"/>
      <c r="BP12" s="60"/>
      <c r="BQ12" s="60"/>
      <c r="BR12" s="60"/>
      <c r="BS12" s="60"/>
      <c r="BT12" s="60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60" t="s">
        <v>31</v>
      </c>
      <c r="Z14" s="60"/>
      <c r="AA14" s="60"/>
      <c r="AB14" s="60"/>
      <c r="AC14" s="60"/>
      <c r="AD14" s="60"/>
      <c r="AE14" s="60"/>
      <c r="AF14" s="60"/>
      <c r="AG14" s="60"/>
      <c r="AH14" s="60"/>
      <c r="AI14" s="60"/>
      <c r="AJ14" s="60"/>
      <c r="AK14" s="60"/>
      <c r="AL14" s="60"/>
      <c r="AM14" s="60"/>
      <c r="AN14" s="60"/>
      <c r="AO14" s="60"/>
      <c r="AP14" s="60"/>
      <c r="AQ14" s="60"/>
      <c r="AR14" s="60"/>
      <c r="AS14" s="60"/>
      <c r="AT14" s="60"/>
      <c r="AU14" s="60"/>
      <c r="AV14" s="60"/>
      <c r="AW14" s="60"/>
      <c r="AX14" s="60"/>
      <c r="AY14" s="60"/>
      <c r="AZ14" s="60"/>
      <c r="BA14" s="60"/>
      <c r="BB14" s="60"/>
      <c r="BC14" s="60"/>
      <c r="BD14" s="60"/>
      <c r="BE14" s="60"/>
      <c r="BF14" s="60"/>
      <c r="BG14" s="60"/>
      <c r="BH14" s="60"/>
      <c r="BI14" s="60"/>
      <c r="BJ14" s="60"/>
      <c r="BK14" s="60"/>
      <c r="BL14" s="60"/>
      <c r="BM14" s="60"/>
      <c r="BN14" s="60"/>
      <c r="BO14" s="60"/>
      <c r="BP14" s="60"/>
      <c r="BQ14" s="60"/>
      <c r="BR14" s="60"/>
      <c r="BS14" s="60"/>
      <c r="BT14" s="60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48" t="s">
        <v>34</v>
      </c>
      <c r="U16" s="48"/>
      <c r="V16" s="48"/>
      <c r="W16" s="48"/>
      <c r="X16" s="48"/>
      <c r="Y16" s="48"/>
      <c r="Z16" s="48"/>
      <c r="AA16" s="48"/>
      <c r="AB16" s="48"/>
      <c r="AC16" s="48"/>
      <c r="AD16" s="48"/>
      <c r="AE16" s="48"/>
      <c r="AF16" s="48"/>
      <c r="AG16" s="48"/>
      <c r="AH16" s="48"/>
      <c r="AI16" s="48"/>
      <c r="AJ16" s="48"/>
      <c r="AK16" s="48"/>
      <c r="AL16" s="48"/>
      <c r="AM16" s="48"/>
      <c r="AN16" s="48"/>
      <c r="AO16" s="48"/>
      <c r="AP16" s="48"/>
      <c r="AQ16" s="48"/>
      <c r="AR16" s="48"/>
      <c r="AS16" s="48"/>
      <c r="AT16" s="48"/>
      <c r="AU16" s="48"/>
      <c r="AV16" s="48"/>
      <c r="AW16" s="48"/>
      <c r="AX16" s="48"/>
      <c r="AY16" s="48"/>
      <c r="AZ16" s="48"/>
      <c r="BA16" s="48"/>
      <c r="BB16" s="48"/>
      <c r="BC16" s="48"/>
      <c r="BD16" s="48"/>
      <c r="BE16" s="48"/>
      <c r="BF16" s="48"/>
      <c r="BG16" s="48"/>
      <c r="BH16" s="48"/>
      <c r="BI16" s="48"/>
      <c r="BJ16" s="48"/>
      <c r="BK16" s="48"/>
      <c r="BL16" s="48"/>
      <c r="BM16" s="48"/>
      <c r="BN16" s="48"/>
      <c r="BO16" s="48"/>
      <c r="BP16" s="48"/>
      <c r="BQ16" s="48"/>
      <c r="BR16" s="48"/>
      <c r="BS16" s="48"/>
      <c r="BT16" s="48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49"/>
      <c r="B18" s="50"/>
      <c r="C18" s="50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1"/>
      <c r="R18" s="26"/>
      <c r="S18" s="27"/>
      <c r="T18" s="27"/>
      <c r="U18" s="27"/>
      <c r="V18" s="27"/>
      <c r="W18" s="27"/>
      <c r="X18" s="27"/>
      <c r="Y18" s="27"/>
      <c r="Z18" s="27"/>
      <c r="AA18" s="27"/>
      <c r="AB18" s="27"/>
      <c r="AC18" s="27"/>
      <c r="AD18" s="27"/>
      <c r="AE18" s="27"/>
      <c r="AF18" s="27"/>
      <c r="AG18" s="27"/>
      <c r="AH18" s="27"/>
      <c r="AI18" s="28"/>
      <c r="AJ18" s="26" t="s">
        <v>15</v>
      </c>
      <c r="AK18" s="27"/>
      <c r="AL18" s="27"/>
      <c r="AM18" s="27"/>
      <c r="AN18" s="27"/>
      <c r="AO18" s="27"/>
      <c r="AP18" s="27"/>
      <c r="AQ18" s="27"/>
      <c r="AR18" s="27"/>
      <c r="AS18" s="27"/>
      <c r="AT18" s="27"/>
      <c r="AU18" s="27"/>
      <c r="AV18" s="27"/>
      <c r="AW18" s="27"/>
      <c r="AX18" s="27"/>
      <c r="AY18" s="27"/>
      <c r="AZ18" s="27"/>
      <c r="BA18" s="28"/>
      <c r="BB18" s="35" t="s">
        <v>20</v>
      </c>
      <c r="BC18" s="36"/>
      <c r="BD18" s="36"/>
      <c r="BE18" s="36"/>
      <c r="BF18" s="36"/>
      <c r="BG18" s="36"/>
      <c r="BH18" s="36"/>
      <c r="BI18" s="36"/>
      <c r="BJ18" s="36"/>
      <c r="BK18" s="36"/>
      <c r="BL18" s="36"/>
      <c r="BM18" s="36"/>
      <c r="BN18" s="36"/>
      <c r="BO18" s="36"/>
      <c r="BP18" s="36"/>
      <c r="BQ18" s="36"/>
      <c r="BR18" s="36"/>
      <c r="BS18" s="36"/>
      <c r="BT18" s="36"/>
      <c r="BU18" s="36"/>
      <c r="BV18" s="36"/>
      <c r="BW18" s="36"/>
      <c r="BX18" s="36"/>
      <c r="BY18" s="36"/>
      <c r="BZ18" s="36"/>
      <c r="CA18" s="36"/>
      <c r="CB18" s="36"/>
      <c r="CC18" s="36"/>
      <c r="CD18" s="36"/>
      <c r="CE18" s="36"/>
      <c r="CF18" s="36"/>
      <c r="CG18" s="37"/>
      <c r="CH18" s="26" t="s">
        <v>21</v>
      </c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27"/>
      <c r="CW18" s="27"/>
      <c r="CX18" s="27"/>
      <c r="CY18" s="27"/>
      <c r="CZ18" s="27"/>
      <c r="DA18" s="27"/>
      <c r="DB18" s="28"/>
      <c r="DC18" s="26" t="s">
        <v>22</v>
      </c>
      <c r="DD18" s="27"/>
      <c r="DE18" s="27"/>
      <c r="DF18" s="27"/>
      <c r="DG18" s="27"/>
      <c r="DH18" s="27"/>
      <c r="DI18" s="27"/>
      <c r="DJ18" s="27"/>
      <c r="DK18" s="27"/>
      <c r="DL18" s="27"/>
      <c r="DM18" s="27"/>
      <c r="DN18" s="27"/>
      <c r="DO18" s="27"/>
      <c r="DP18" s="27"/>
      <c r="DQ18" s="27"/>
      <c r="DR18" s="27"/>
      <c r="DS18" s="27"/>
      <c r="DT18" s="28"/>
      <c r="DU18" s="35" t="s">
        <v>23</v>
      </c>
      <c r="DV18" s="36"/>
      <c r="DW18" s="36"/>
      <c r="DX18" s="36"/>
      <c r="DY18" s="36"/>
      <c r="DZ18" s="36"/>
      <c r="EA18" s="36"/>
      <c r="EB18" s="36"/>
      <c r="EC18" s="36"/>
      <c r="ED18" s="36"/>
      <c r="EE18" s="36"/>
      <c r="EF18" s="36"/>
      <c r="EG18" s="36"/>
      <c r="EH18" s="36"/>
      <c r="EI18" s="36"/>
      <c r="EJ18" s="36"/>
      <c r="EK18" s="36"/>
      <c r="EL18" s="36"/>
      <c r="EM18" s="36"/>
      <c r="EN18" s="37"/>
      <c r="EO18" s="26" t="s">
        <v>24</v>
      </c>
      <c r="EP18" s="27"/>
      <c r="EQ18" s="27"/>
      <c r="ER18" s="27"/>
      <c r="ES18" s="27"/>
      <c r="ET18" s="27"/>
      <c r="EU18" s="27"/>
      <c r="EV18" s="27"/>
      <c r="EW18" s="27"/>
      <c r="EX18" s="27"/>
      <c r="EY18" s="27"/>
      <c r="EZ18" s="27"/>
      <c r="FA18" s="27"/>
      <c r="FB18" s="27"/>
      <c r="FC18" s="27"/>
      <c r="FD18" s="27"/>
      <c r="FE18" s="28"/>
    </row>
    <row r="19" spans="1:161" s="9" customFormat="1" ht="15" customHeight="1" x14ac:dyDescent="0.2">
      <c r="A19" s="52"/>
      <c r="B19" s="53"/>
      <c r="C19" s="53"/>
      <c r="D19" s="53"/>
      <c r="E19" s="53"/>
      <c r="F19" s="53"/>
      <c r="G19" s="53"/>
      <c r="H19" s="53"/>
      <c r="I19" s="53"/>
      <c r="J19" s="53"/>
      <c r="K19" s="53"/>
      <c r="L19" s="53"/>
      <c r="M19" s="53"/>
      <c r="N19" s="53"/>
      <c r="O19" s="53"/>
      <c r="P19" s="53"/>
      <c r="Q19" s="54"/>
      <c r="R19" s="29"/>
      <c r="S19" s="30"/>
      <c r="T19" s="30"/>
      <c r="U19" s="30"/>
      <c r="V19" s="30"/>
      <c r="W19" s="30"/>
      <c r="X19" s="30"/>
      <c r="Y19" s="30"/>
      <c r="Z19" s="30"/>
      <c r="AA19" s="30"/>
      <c r="AB19" s="30"/>
      <c r="AC19" s="30"/>
      <c r="AD19" s="30"/>
      <c r="AE19" s="30"/>
      <c r="AF19" s="30"/>
      <c r="AG19" s="30"/>
      <c r="AH19" s="30"/>
      <c r="AI19" s="31"/>
      <c r="AJ19" s="29"/>
      <c r="AK19" s="30"/>
      <c r="AL19" s="30"/>
      <c r="AM19" s="30"/>
      <c r="AN19" s="30"/>
      <c r="AO19" s="30"/>
      <c r="AP19" s="30"/>
      <c r="AQ19" s="30"/>
      <c r="AR19" s="30"/>
      <c r="AS19" s="30"/>
      <c r="AT19" s="30"/>
      <c r="AU19" s="30"/>
      <c r="AV19" s="30"/>
      <c r="AW19" s="30"/>
      <c r="AX19" s="30"/>
      <c r="AY19" s="30"/>
      <c r="AZ19" s="30"/>
      <c r="BA19" s="31"/>
      <c r="BB19" s="38" t="s">
        <v>16</v>
      </c>
      <c r="BC19" s="39"/>
      <c r="BD19" s="39"/>
      <c r="BE19" s="39"/>
      <c r="BF19" s="39"/>
      <c r="BG19" s="39"/>
      <c r="BH19" s="39"/>
      <c r="BI19" s="39"/>
      <c r="BJ19" s="39"/>
      <c r="BK19" s="39"/>
      <c r="BL19" s="39"/>
      <c r="BM19" s="39"/>
      <c r="BN19" s="39"/>
      <c r="BO19" s="39"/>
      <c r="BP19" s="39"/>
      <c r="BQ19" s="40"/>
      <c r="BR19" s="38" t="s">
        <v>17</v>
      </c>
      <c r="BS19" s="39"/>
      <c r="BT19" s="39"/>
      <c r="BU19" s="39"/>
      <c r="BV19" s="39"/>
      <c r="BW19" s="39"/>
      <c r="BX19" s="39"/>
      <c r="BY19" s="39"/>
      <c r="BZ19" s="39"/>
      <c r="CA19" s="39"/>
      <c r="CB19" s="39"/>
      <c r="CC19" s="39"/>
      <c r="CD19" s="39"/>
      <c r="CE19" s="39"/>
      <c r="CF19" s="39"/>
      <c r="CG19" s="40"/>
      <c r="CH19" s="29"/>
      <c r="CI19" s="30"/>
      <c r="CJ19" s="30"/>
      <c r="CK19" s="30"/>
      <c r="CL19" s="30"/>
      <c r="CM19" s="30"/>
      <c r="CN19" s="30"/>
      <c r="CO19" s="30"/>
      <c r="CP19" s="30"/>
      <c r="CQ19" s="30"/>
      <c r="CR19" s="30"/>
      <c r="CS19" s="30"/>
      <c r="CT19" s="30"/>
      <c r="CU19" s="30"/>
      <c r="CV19" s="30"/>
      <c r="CW19" s="30"/>
      <c r="CX19" s="30"/>
      <c r="CY19" s="30"/>
      <c r="CZ19" s="30"/>
      <c r="DA19" s="30"/>
      <c r="DB19" s="31"/>
      <c r="DC19" s="29"/>
      <c r="DD19" s="30"/>
      <c r="DE19" s="30"/>
      <c r="DF19" s="30"/>
      <c r="DG19" s="30"/>
      <c r="DH19" s="30"/>
      <c r="DI19" s="30"/>
      <c r="DJ19" s="30"/>
      <c r="DK19" s="30"/>
      <c r="DL19" s="30"/>
      <c r="DM19" s="30"/>
      <c r="DN19" s="30"/>
      <c r="DO19" s="30"/>
      <c r="DP19" s="30"/>
      <c r="DQ19" s="30"/>
      <c r="DR19" s="30"/>
      <c r="DS19" s="30"/>
      <c r="DT19" s="31"/>
      <c r="DU19" s="41" t="s">
        <v>18</v>
      </c>
      <c r="DV19" s="42"/>
      <c r="DW19" s="42"/>
      <c r="DX19" s="42"/>
      <c r="DY19" s="42"/>
      <c r="DZ19" s="42"/>
      <c r="EA19" s="42"/>
      <c r="EB19" s="42"/>
      <c r="EC19" s="42"/>
      <c r="ED19" s="43"/>
      <c r="EE19" s="41" t="s">
        <v>19</v>
      </c>
      <c r="EF19" s="42"/>
      <c r="EG19" s="42"/>
      <c r="EH19" s="42"/>
      <c r="EI19" s="42"/>
      <c r="EJ19" s="42"/>
      <c r="EK19" s="42"/>
      <c r="EL19" s="42"/>
      <c r="EM19" s="42"/>
      <c r="EN19" s="43"/>
      <c r="EO19" s="29"/>
      <c r="EP19" s="30"/>
      <c r="EQ19" s="30"/>
      <c r="ER19" s="30"/>
      <c r="ES19" s="30"/>
      <c r="ET19" s="30"/>
      <c r="EU19" s="30"/>
      <c r="EV19" s="30"/>
      <c r="EW19" s="30"/>
      <c r="EX19" s="30"/>
      <c r="EY19" s="30"/>
      <c r="EZ19" s="30"/>
      <c r="FA19" s="30"/>
      <c r="FB19" s="30"/>
      <c r="FC19" s="30"/>
      <c r="FD19" s="30"/>
      <c r="FE19" s="31"/>
    </row>
    <row r="20" spans="1:161" s="9" customFormat="1" ht="15" customHeight="1" x14ac:dyDescent="0.2">
      <c r="A20" s="55"/>
      <c r="B20" s="56"/>
      <c r="C20" s="56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7"/>
      <c r="R20" s="32"/>
      <c r="S20" s="33"/>
      <c r="T20" s="33"/>
      <c r="U20" s="33"/>
      <c r="V20" s="33"/>
      <c r="W20" s="33"/>
      <c r="X20" s="33"/>
      <c r="Y20" s="33"/>
      <c r="Z20" s="33"/>
      <c r="AA20" s="33"/>
      <c r="AB20" s="33"/>
      <c r="AC20" s="33"/>
      <c r="AD20" s="33"/>
      <c r="AE20" s="33"/>
      <c r="AF20" s="33"/>
      <c r="AG20" s="33"/>
      <c r="AH20" s="33"/>
      <c r="AI20" s="34"/>
      <c r="AJ20" s="32"/>
      <c r="AK20" s="33"/>
      <c r="AL20" s="33"/>
      <c r="AM20" s="33"/>
      <c r="AN20" s="33"/>
      <c r="AO20" s="33"/>
      <c r="AP20" s="33"/>
      <c r="AQ20" s="33"/>
      <c r="AR20" s="33"/>
      <c r="AS20" s="33"/>
      <c r="AT20" s="33"/>
      <c r="AU20" s="33"/>
      <c r="AV20" s="33"/>
      <c r="AW20" s="33"/>
      <c r="AX20" s="33"/>
      <c r="AY20" s="33"/>
      <c r="AZ20" s="33"/>
      <c r="BA20" s="34"/>
      <c r="BB20" s="47" t="s">
        <v>18</v>
      </c>
      <c r="BC20" s="47"/>
      <c r="BD20" s="47"/>
      <c r="BE20" s="47"/>
      <c r="BF20" s="47"/>
      <c r="BG20" s="47"/>
      <c r="BH20" s="47"/>
      <c r="BI20" s="47"/>
      <c r="BJ20" s="47" t="s">
        <v>19</v>
      </c>
      <c r="BK20" s="47"/>
      <c r="BL20" s="47"/>
      <c r="BM20" s="47"/>
      <c r="BN20" s="47"/>
      <c r="BO20" s="47"/>
      <c r="BP20" s="47"/>
      <c r="BQ20" s="47"/>
      <c r="BR20" s="47" t="s">
        <v>18</v>
      </c>
      <c r="BS20" s="47"/>
      <c r="BT20" s="47"/>
      <c r="BU20" s="47"/>
      <c r="BV20" s="47"/>
      <c r="BW20" s="47"/>
      <c r="BX20" s="47"/>
      <c r="BY20" s="47"/>
      <c r="BZ20" s="47" t="s">
        <v>19</v>
      </c>
      <c r="CA20" s="47"/>
      <c r="CB20" s="47"/>
      <c r="CC20" s="47"/>
      <c r="CD20" s="47"/>
      <c r="CE20" s="47"/>
      <c r="CF20" s="47"/>
      <c r="CG20" s="47"/>
      <c r="CH20" s="32"/>
      <c r="CI20" s="33"/>
      <c r="CJ20" s="33"/>
      <c r="CK20" s="33"/>
      <c r="CL20" s="33"/>
      <c r="CM20" s="33"/>
      <c r="CN20" s="33"/>
      <c r="CO20" s="33"/>
      <c r="CP20" s="33"/>
      <c r="CQ20" s="33"/>
      <c r="CR20" s="33"/>
      <c r="CS20" s="33"/>
      <c r="CT20" s="33"/>
      <c r="CU20" s="33"/>
      <c r="CV20" s="33"/>
      <c r="CW20" s="33"/>
      <c r="CX20" s="33"/>
      <c r="CY20" s="33"/>
      <c r="CZ20" s="33"/>
      <c r="DA20" s="33"/>
      <c r="DB20" s="34"/>
      <c r="DC20" s="32"/>
      <c r="DD20" s="33"/>
      <c r="DE20" s="33"/>
      <c r="DF20" s="33"/>
      <c r="DG20" s="33"/>
      <c r="DH20" s="33"/>
      <c r="DI20" s="33"/>
      <c r="DJ20" s="33"/>
      <c r="DK20" s="33"/>
      <c r="DL20" s="33"/>
      <c r="DM20" s="33"/>
      <c r="DN20" s="33"/>
      <c r="DO20" s="33"/>
      <c r="DP20" s="33"/>
      <c r="DQ20" s="33"/>
      <c r="DR20" s="33"/>
      <c r="DS20" s="33"/>
      <c r="DT20" s="34"/>
      <c r="DU20" s="44"/>
      <c r="DV20" s="45"/>
      <c r="DW20" s="45"/>
      <c r="DX20" s="45"/>
      <c r="DY20" s="45"/>
      <c r="DZ20" s="45"/>
      <c r="EA20" s="45"/>
      <c r="EB20" s="45"/>
      <c r="EC20" s="45"/>
      <c r="ED20" s="46"/>
      <c r="EE20" s="44"/>
      <c r="EF20" s="45"/>
      <c r="EG20" s="45"/>
      <c r="EH20" s="45"/>
      <c r="EI20" s="45"/>
      <c r="EJ20" s="45"/>
      <c r="EK20" s="45"/>
      <c r="EL20" s="45"/>
      <c r="EM20" s="45"/>
      <c r="EN20" s="46"/>
      <c r="EO20" s="32"/>
      <c r="EP20" s="33"/>
      <c r="EQ20" s="33"/>
      <c r="ER20" s="33"/>
      <c r="ES20" s="33"/>
      <c r="ET20" s="33"/>
      <c r="EU20" s="33"/>
      <c r="EV20" s="33"/>
      <c r="EW20" s="33"/>
      <c r="EX20" s="33"/>
      <c r="EY20" s="33"/>
      <c r="EZ20" s="33"/>
      <c r="FA20" s="33"/>
      <c r="FB20" s="33"/>
      <c r="FC20" s="33"/>
      <c r="FD20" s="33"/>
      <c r="FE20" s="34"/>
    </row>
    <row r="21" spans="1:161" s="9" customFormat="1" ht="14.25" customHeight="1" x14ac:dyDescent="0.2">
      <c r="A21" s="23">
        <v>1</v>
      </c>
      <c r="B21" s="24"/>
      <c r="C21" s="24"/>
      <c r="D21" s="24"/>
      <c r="E21" s="24"/>
      <c r="F21" s="24"/>
      <c r="G21" s="24"/>
      <c r="H21" s="24"/>
      <c r="I21" s="24"/>
      <c r="J21" s="24"/>
      <c r="K21" s="24"/>
      <c r="L21" s="24"/>
      <c r="M21" s="24"/>
      <c r="N21" s="24"/>
      <c r="O21" s="24"/>
      <c r="P21" s="24"/>
      <c r="Q21" s="25"/>
      <c r="R21" s="23">
        <v>2</v>
      </c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5"/>
      <c r="AJ21" s="16">
        <v>3</v>
      </c>
      <c r="AK21" s="16"/>
      <c r="AL21" s="16"/>
      <c r="AM21" s="16"/>
      <c r="AN21" s="16"/>
      <c r="AO21" s="16"/>
      <c r="AP21" s="16"/>
      <c r="AQ21" s="16"/>
      <c r="AR21" s="16"/>
      <c r="AS21" s="16"/>
      <c r="AT21" s="16"/>
      <c r="AU21" s="16"/>
      <c r="AV21" s="16"/>
      <c r="AW21" s="16"/>
      <c r="AX21" s="16"/>
      <c r="AY21" s="16"/>
      <c r="AZ21" s="16"/>
      <c r="BA21" s="16"/>
      <c r="BB21" s="16">
        <v>4</v>
      </c>
      <c r="BC21" s="16"/>
      <c r="BD21" s="16"/>
      <c r="BE21" s="16"/>
      <c r="BF21" s="16"/>
      <c r="BG21" s="16"/>
      <c r="BH21" s="16"/>
      <c r="BI21" s="16"/>
      <c r="BJ21" s="16">
        <v>5</v>
      </c>
      <c r="BK21" s="16"/>
      <c r="BL21" s="16"/>
      <c r="BM21" s="16"/>
      <c r="BN21" s="16"/>
      <c r="BO21" s="16"/>
      <c r="BP21" s="16"/>
      <c r="BQ21" s="16"/>
      <c r="BR21" s="16">
        <v>6</v>
      </c>
      <c r="BS21" s="16"/>
      <c r="BT21" s="16"/>
      <c r="BU21" s="16"/>
      <c r="BV21" s="16"/>
      <c r="BW21" s="16"/>
      <c r="BX21" s="16"/>
      <c r="BY21" s="16"/>
      <c r="BZ21" s="16">
        <v>7</v>
      </c>
      <c r="CA21" s="16"/>
      <c r="CB21" s="16"/>
      <c r="CC21" s="16"/>
      <c r="CD21" s="16"/>
      <c r="CE21" s="16"/>
      <c r="CF21" s="16"/>
      <c r="CG21" s="16"/>
      <c r="CH21" s="16">
        <v>8</v>
      </c>
      <c r="CI21" s="16"/>
      <c r="CJ21" s="16"/>
      <c r="CK21" s="16"/>
      <c r="CL21" s="16"/>
      <c r="CM21" s="16"/>
      <c r="CN21" s="16"/>
      <c r="CO21" s="16"/>
      <c r="CP21" s="16"/>
      <c r="CQ21" s="16"/>
      <c r="CR21" s="16"/>
      <c r="CS21" s="16"/>
      <c r="CT21" s="16"/>
      <c r="CU21" s="16"/>
      <c r="CV21" s="16"/>
      <c r="CW21" s="16"/>
      <c r="CX21" s="16"/>
      <c r="CY21" s="16"/>
      <c r="CZ21" s="16"/>
      <c r="DA21" s="16"/>
      <c r="DB21" s="16"/>
      <c r="DC21" s="16">
        <v>9</v>
      </c>
      <c r="DD21" s="16"/>
      <c r="DE21" s="16"/>
      <c r="DF21" s="16"/>
      <c r="DG21" s="16"/>
      <c r="DH21" s="16"/>
      <c r="DI21" s="16"/>
      <c r="DJ21" s="16"/>
      <c r="DK21" s="16"/>
      <c r="DL21" s="16"/>
      <c r="DM21" s="16"/>
      <c r="DN21" s="16"/>
      <c r="DO21" s="16"/>
      <c r="DP21" s="16"/>
      <c r="DQ21" s="16"/>
      <c r="DR21" s="16"/>
      <c r="DS21" s="16"/>
      <c r="DT21" s="16"/>
      <c r="DU21" s="16">
        <v>10</v>
      </c>
      <c r="DV21" s="16"/>
      <c r="DW21" s="16"/>
      <c r="DX21" s="16"/>
      <c r="DY21" s="16"/>
      <c r="DZ21" s="16"/>
      <c r="EA21" s="16"/>
      <c r="EB21" s="16"/>
      <c r="EC21" s="16"/>
      <c r="ED21" s="16"/>
      <c r="EE21" s="16">
        <v>11</v>
      </c>
      <c r="EF21" s="16"/>
      <c r="EG21" s="16"/>
      <c r="EH21" s="16"/>
      <c r="EI21" s="16"/>
      <c r="EJ21" s="16"/>
      <c r="EK21" s="16"/>
      <c r="EL21" s="16"/>
      <c r="EM21" s="16"/>
      <c r="EN21" s="16"/>
      <c r="EO21" s="16">
        <v>12</v>
      </c>
      <c r="EP21" s="16"/>
      <c r="EQ21" s="16"/>
      <c r="ER21" s="16"/>
      <c r="ES21" s="16"/>
      <c r="ET21" s="16"/>
      <c r="EU21" s="16"/>
      <c r="EV21" s="16"/>
      <c r="EW21" s="16"/>
      <c r="EX21" s="16"/>
      <c r="EY21" s="16"/>
      <c r="EZ21" s="16"/>
      <c r="FA21" s="16"/>
      <c r="FB21" s="16"/>
      <c r="FC21" s="16"/>
      <c r="FD21" s="16"/>
      <c r="FE21" s="16"/>
    </row>
    <row r="22" spans="1:161" s="9" customFormat="1" ht="13.5" customHeight="1" x14ac:dyDescent="0.2">
      <c r="A22" s="10"/>
      <c r="B22" s="17" t="s">
        <v>11</v>
      </c>
      <c r="C22" s="17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  <c r="O22" s="17"/>
      <c r="P22" s="17"/>
      <c r="Q22" s="18"/>
      <c r="R22" s="10"/>
      <c r="S22" s="19" t="s">
        <v>12</v>
      </c>
      <c r="T22" s="19"/>
      <c r="U22" s="19"/>
      <c r="V22" s="19"/>
      <c r="W22" s="19"/>
      <c r="X22" s="19"/>
      <c r="Y22" s="19"/>
      <c r="Z22" s="19"/>
      <c r="AA22" s="19"/>
      <c r="AB22" s="19"/>
      <c r="AC22" s="19"/>
      <c r="AD22" s="19"/>
      <c r="AE22" s="19"/>
      <c r="AF22" s="19"/>
      <c r="AG22" s="19"/>
      <c r="AH22" s="19"/>
      <c r="AI22" s="20"/>
      <c r="AJ22" s="16">
        <v>1.9</v>
      </c>
      <c r="AK22" s="16"/>
      <c r="AL22" s="16"/>
      <c r="AM22" s="16"/>
      <c r="AN22" s="16"/>
      <c r="AO22" s="16"/>
      <c r="AP22" s="16"/>
      <c r="AQ22" s="16"/>
      <c r="AR22" s="16"/>
      <c r="AS22" s="16"/>
      <c r="AT22" s="16"/>
      <c r="AU22" s="16"/>
      <c r="AV22" s="16"/>
      <c r="AW22" s="16"/>
      <c r="AX22" s="16"/>
      <c r="AY22" s="16"/>
      <c r="AZ22" s="16"/>
      <c r="BA22" s="16"/>
      <c r="BB22" s="16"/>
      <c r="BC22" s="16"/>
      <c r="BD22" s="16"/>
      <c r="BE22" s="16"/>
      <c r="BF22" s="16"/>
      <c r="BG22" s="16"/>
      <c r="BH22" s="16"/>
      <c r="BI22" s="16"/>
      <c r="BJ22" s="16"/>
      <c r="BK22" s="16"/>
      <c r="BL22" s="16"/>
      <c r="BM22" s="16"/>
      <c r="BN22" s="16"/>
      <c r="BO22" s="16"/>
      <c r="BP22" s="16"/>
      <c r="BQ22" s="16"/>
      <c r="BR22" s="16">
        <v>11.8</v>
      </c>
      <c r="BS22" s="16"/>
      <c r="BT22" s="16"/>
      <c r="BU22" s="16"/>
      <c r="BV22" s="16"/>
      <c r="BW22" s="16"/>
      <c r="BX22" s="16"/>
      <c r="BY22" s="16"/>
      <c r="BZ22" s="16">
        <v>11.8</v>
      </c>
      <c r="CA22" s="16"/>
      <c r="CB22" s="16"/>
      <c r="CC22" s="16"/>
      <c r="CD22" s="16"/>
      <c r="CE22" s="16"/>
      <c r="CF22" s="16"/>
      <c r="CG22" s="16"/>
      <c r="CH22" s="16">
        <v>1.9</v>
      </c>
      <c r="CI22" s="16"/>
      <c r="CJ22" s="16"/>
      <c r="CK22" s="16"/>
      <c r="CL22" s="16"/>
      <c r="CM22" s="16"/>
      <c r="CN22" s="16"/>
      <c r="CO22" s="16"/>
      <c r="CP22" s="16"/>
      <c r="CQ22" s="16"/>
      <c r="CR22" s="16"/>
      <c r="CS22" s="16"/>
      <c r="CT22" s="16"/>
      <c r="CU22" s="16"/>
      <c r="CV22" s="16"/>
      <c r="CW22" s="16"/>
      <c r="CX22" s="16"/>
      <c r="CY22" s="16"/>
      <c r="CZ22" s="16"/>
      <c r="DA22" s="16"/>
      <c r="DB22" s="16"/>
      <c r="DC22" s="16">
        <v>11.8</v>
      </c>
      <c r="DD22" s="16"/>
      <c r="DE22" s="16"/>
      <c r="DF22" s="16"/>
      <c r="DG22" s="16"/>
      <c r="DH22" s="16"/>
      <c r="DI22" s="16"/>
      <c r="DJ22" s="16"/>
      <c r="DK22" s="16"/>
      <c r="DL22" s="16"/>
      <c r="DM22" s="16"/>
      <c r="DN22" s="16"/>
      <c r="DO22" s="16"/>
      <c r="DP22" s="16"/>
      <c r="DQ22" s="16"/>
      <c r="DR22" s="16"/>
      <c r="DS22" s="16"/>
      <c r="DT22" s="16"/>
      <c r="DU22" s="16">
        <v>3</v>
      </c>
      <c r="DV22" s="16"/>
      <c r="DW22" s="16"/>
      <c r="DX22" s="16"/>
      <c r="DY22" s="16"/>
      <c r="DZ22" s="16"/>
      <c r="EA22" s="16"/>
      <c r="EB22" s="16"/>
      <c r="EC22" s="16"/>
      <c r="ED22" s="16"/>
      <c r="EE22" s="16">
        <v>2.5</v>
      </c>
      <c r="EF22" s="16"/>
      <c r="EG22" s="16"/>
      <c r="EH22" s="16"/>
      <c r="EI22" s="16"/>
      <c r="EJ22" s="16"/>
      <c r="EK22" s="16"/>
      <c r="EL22" s="16"/>
      <c r="EM22" s="16"/>
      <c r="EN22" s="16"/>
      <c r="EO22" s="16">
        <v>3.9</v>
      </c>
      <c r="EP22" s="16"/>
      <c r="EQ22" s="16"/>
      <c r="ER22" s="16"/>
      <c r="ES22" s="16"/>
      <c r="ET22" s="16"/>
      <c r="EU22" s="16"/>
      <c r="EV22" s="16"/>
      <c r="EW22" s="16"/>
      <c r="EX22" s="16"/>
      <c r="EY22" s="16"/>
      <c r="EZ22" s="16"/>
      <c r="FA22" s="16"/>
      <c r="FB22" s="16"/>
      <c r="FC22" s="16"/>
      <c r="FD22" s="16"/>
      <c r="FE22" s="16"/>
    </row>
    <row r="23" spans="1:161" s="9" customFormat="1" ht="39.75" customHeight="1" x14ac:dyDescent="0.2">
      <c r="A23" s="10"/>
      <c r="B23" s="17" t="s">
        <v>33</v>
      </c>
      <c r="C23" s="17"/>
      <c r="D23" s="17"/>
      <c r="E23" s="17"/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8"/>
      <c r="R23" s="10"/>
      <c r="S23" s="19" t="s">
        <v>13</v>
      </c>
      <c r="T23" s="19"/>
      <c r="U23" s="19"/>
      <c r="V23" s="19"/>
      <c r="W23" s="19"/>
      <c r="X23" s="19"/>
      <c r="Y23" s="19"/>
      <c r="Z23" s="19"/>
      <c r="AA23" s="19"/>
      <c r="AB23" s="19"/>
      <c r="AC23" s="19"/>
      <c r="AD23" s="19"/>
      <c r="AE23" s="19"/>
      <c r="AF23" s="19"/>
      <c r="AG23" s="19"/>
      <c r="AH23" s="19"/>
      <c r="AI23" s="20"/>
      <c r="AJ23" s="16">
        <v>2.5</v>
      </c>
      <c r="AK23" s="16"/>
      <c r="AL23" s="16"/>
      <c r="AM23" s="16"/>
      <c r="AN23" s="16"/>
      <c r="AO23" s="16"/>
      <c r="AP23" s="16"/>
      <c r="AQ23" s="16"/>
      <c r="AR23" s="16"/>
      <c r="AS23" s="16"/>
      <c r="AT23" s="16"/>
      <c r="AU23" s="16"/>
      <c r="AV23" s="16"/>
      <c r="AW23" s="16"/>
      <c r="AX23" s="16"/>
      <c r="AY23" s="16"/>
      <c r="AZ23" s="16"/>
      <c r="BA23" s="16"/>
      <c r="BB23" s="16"/>
      <c r="BC23" s="16"/>
      <c r="BD23" s="16"/>
      <c r="BE23" s="16"/>
      <c r="BF23" s="16"/>
      <c r="BG23" s="16"/>
      <c r="BH23" s="16"/>
      <c r="BI23" s="16"/>
      <c r="BJ23" s="16"/>
      <c r="BK23" s="16"/>
      <c r="BL23" s="16"/>
      <c r="BM23" s="16"/>
      <c r="BN23" s="16"/>
      <c r="BO23" s="16"/>
      <c r="BP23" s="16"/>
      <c r="BQ23" s="16"/>
      <c r="BR23" s="16"/>
      <c r="BS23" s="16"/>
      <c r="BT23" s="16"/>
      <c r="BU23" s="16"/>
      <c r="BV23" s="16"/>
      <c r="BW23" s="16"/>
      <c r="BX23" s="16"/>
      <c r="BY23" s="16"/>
      <c r="BZ23" s="16"/>
      <c r="CA23" s="16"/>
      <c r="CB23" s="16"/>
      <c r="CC23" s="16"/>
      <c r="CD23" s="16"/>
      <c r="CE23" s="16"/>
      <c r="CF23" s="16"/>
      <c r="CG23" s="16"/>
      <c r="CH23" s="16"/>
      <c r="CI23" s="16"/>
      <c r="CJ23" s="16"/>
      <c r="CK23" s="16"/>
      <c r="CL23" s="16"/>
      <c r="CM23" s="16"/>
      <c r="CN23" s="16"/>
      <c r="CO23" s="16"/>
      <c r="CP23" s="16"/>
      <c r="CQ23" s="16"/>
      <c r="CR23" s="16"/>
      <c r="CS23" s="16"/>
      <c r="CT23" s="16"/>
      <c r="CU23" s="16"/>
      <c r="CV23" s="16"/>
      <c r="CW23" s="16"/>
      <c r="CX23" s="16"/>
      <c r="CY23" s="16"/>
      <c r="CZ23" s="16"/>
      <c r="DA23" s="16"/>
      <c r="DB23" s="16"/>
      <c r="DC23" s="16"/>
      <c r="DD23" s="16"/>
      <c r="DE23" s="16"/>
      <c r="DF23" s="16"/>
      <c r="DG23" s="16"/>
      <c r="DH23" s="16"/>
      <c r="DI23" s="16"/>
      <c r="DJ23" s="16"/>
      <c r="DK23" s="16"/>
      <c r="DL23" s="16"/>
      <c r="DM23" s="16"/>
      <c r="DN23" s="16"/>
      <c r="DO23" s="16"/>
      <c r="DP23" s="16"/>
      <c r="DQ23" s="16"/>
      <c r="DR23" s="16"/>
      <c r="DS23" s="16"/>
      <c r="DT23" s="16"/>
      <c r="DU23" s="16">
        <v>0.7</v>
      </c>
      <c r="DV23" s="16"/>
      <c r="DW23" s="16"/>
      <c r="DX23" s="16"/>
      <c r="DY23" s="16"/>
      <c r="DZ23" s="16"/>
      <c r="EA23" s="16"/>
      <c r="EB23" s="16"/>
      <c r="EC23" s="16"/>
      <c r="ED23" s="16"/>
      <c r="EE23" s="16">
        <v>0.7</v>
      </c>
      <c r="EF23" s="16"/>
      <c r="EG23" s="16"/>
      <c r="EH23" s="16"/>
      <c r="EI23" s="16"/>
      <c r="EJ23" s="16"/>
      <c r="EK23" s="16"/>
      <c r="EL23" s="16"/>
      <c r="EM23" s="16"/>
      <c r="EN23" s="16"/>
      <c r="EO23" s="16">
        <f>AJ23+EE23</f>
        <v>3.2</v>
      </c>
      <c r="EP23" s="16"/>
      <c r="EQ23" s="16"/>
      <c r="ER23" s="16"/>
      <c r="ES23" s="16"/>
      <c r="ET23" s="16"/>
      <c r="EU23" s="16"/>
      <c r="EV23" s="16"/>
      <c r="EW23" s="16"/>
      <c r="EX23" s="16"/>
      <c r="EY23" s="16"/>
      <c r="EZ23" s="16"/>
      <c r="FA23" s="16"/>
      <c r="FB23" s="16"/>
      <c r="FC23" s="16"/>
      <c r="FD23" s="16"/>
      <c r="FE23" s="16"/>
    </row>
    <row r="24" spans="1:161" s="9" customFormat="1" ht="39.75" customHeight="1" x14ac:dyDescent="0.2">
      <c r="A24" s="10"/>
      <c r="B24" s="17"/>
      <c r="C24" s="17"/>
      <c r="D24" s="17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8"/>
      <c r="R24" s="10"/>
      <c r="S24" s="19" t="s">
        <v>14</v>
      </c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  <c r="AE24" s="19"/>
      <c r="AF24" s="19"/>
      <c r="AG24" s="19"/>
      <c r="AH24" s="19"/>
      <c r="AI24" s="20"/>
      <c r="AJ24" s="16"/>
      <c r="AK24" s="16"/>
      <c r="AL24" s="16"/>
      <c r="AM24" s="16"/>
      <c r="AN24" s="16"/>
      <c r="AO24" s="16"/>
      <c r="AP24" s="16"/>
      <c r="AQ24" s="16"/>
      <c r="AR24" s="16"/>
      <c r="AS24" s="16"/>
      <c r="AT24" s="16"/>
      <c r="AU24" s="16"/>
      <c r="AV24" s="16"/>
      <c r="AW24" s="16"/>
      <c r="AX24" s="16"/>
      <c r="AY24" s="16"/>
      <c r="AZ24" s="16"/>
      <c r="BA24" s="16"/>
      <c r="BB24" s="16"/>
      <c r="BC24" s="16"/>
      <c r="BD24" s="16"/>
      <c r="BE24" s="16"/>
      <c r="BF24" s="16"/>
      <c r="BG24" s="16"/>
      <c r="BH24" s="16"/>
      <c r="BI24" s="16"/>
      <c r="BJ24" s="16"/>
      <c r="BK24" s="16"/>
      <c r="BL24" s="16"/>
      <c r="BM24" s="16"/>
      <c r="BN24" s="16"/>
      <c r="BO24" s="16"/>
      <c r="BP24" s="16"/>
      <c r="BQ24" s="16"/>
      <c r="BR24" s="16"/>
      <c r="BS24" s="16"/>
      <c r="BT24" s="16"/>
      <c r="BU24" s="16"/>
      <c r="BV24" s="16"/>
      <c r="BW24" s="16"/>
      <c r="BX24" s="16"/>
      <c r="BY24" s="16"/>
      <c r="BZ24" s="16"/>
      <c r="CA24" s="16"/>
      <c r="CB24" s="16"/>
      <c r="CC24" s="16"/>
      <c r="CD24" s="16"/>
      <c r="CE24" s="16"/>
      <c r="CF24" s="16"/>
      <c r="CG24" s="16"/>
      <c r="CH24" s="16"/>
      <c r="CI24" s="16"/>
      <c r="CJ24" s="16"/>
      <c r="CK24" s="16"/>
      <c r="CL24" s="16"/>
      <c r="CM24" s="16"/>
      <c r="CN24" s="16"/>
      <c r="CO24" s="16"/>
      <c r="CP24" s="16"/>
      <c r="CQ24" s="16"/>
      <c r="CR24" s="16"/>
      <c r="CS24" s="16"/>
      <c r="CT24" s="16"/>
      <c r="CU24" s="16"/>
      <c r="CV24" s="16"/>
      <c r="CW24" s="16"/>
      <c r="CX24" s="16"/>
      <c r="CY24" s="16"/>
      <c r="CZ24" s="16"/>
      <c r="DA24" s="16"/>
      <c r="DB24" s="16"/>
      <c r="DC24" s="16"/>
      <c r="DD24" s="16"/>
      <c r="DE24" s="16"/>
      <c r="DF24" s="16"/>
      <c r="DG24" s="16"/>
      <c r="DH24" s="16"/>
      <c r="DI24" s="16"/>
      <c r="DJ24" s="16"/>
      <c r="DK24" s="16"/>
      <c r="DL24" s="16"/>
      <c r="DM24" s="16"/>
      <c r="DN24" s="16"/>
      <c r="DO24" s="16"/>
      <c r="DP24" s="16"/>
      <c r="DQ24" s="16"/>
      <c r="DR24" s="16"/>
      <c r="DS24" s="16"/>
      <c r="DT24" s="16"/>
      <c r="DU24" s="16"/>
      <c r="DV24" s="16"/>
      <c r="DW24" s="16"/>
      <c r="DX24" s="16"/>
      <c r="DY24" s="16"/>
      <c r="DZ24" s="16"/>
      <c r="EA24" s="16"/>
      <c r="EB24" s="16"/>
      <c r="EC24" s="16"/>
      <c r="ED24" s="16"/>
      <c r="EE24" s="16"/>
      <c r="EF24" s="16"/>
      <c r="EG24" s="16"/>
      <c r="EH24" s="16"/>
      <c r="EI24" s="16"/>
      <c r="EJ24" s="16"/>
      <c r="EK24" s="16"/>
      <c r="EL24" s="16"/>
      <c r="EM24" s="16"/>
      <c r="EN24" s="16"/>
      <c r="EO24" s="16"/>
      <c r="EP24" s="16"/>
      <c r="EQ24" s="16"/>
      <c r="ER24" s="16"/>
      <c r="ES24" s="16"/>
      <c r="ET24" s="16"/>
      <c r="EU24" s="16"/>
      <c r="EV24" s="16"/>
      <c r="EW24" s="16"/>
      <c r="EX24" s="16"/>
      <c r="EY24" s="16"/>
      <c r="EZ24" s="16"/>
      <c r="FA24" s="16"/>
      <c r="FB24" s="16"/>
      <c r="FC24" s="16"/>
      <c r="FD24" s="16"/>
      <c r="FE24" s="16"/>
    </row>
    <row r="25" spans="1:161" s="9" customFormat="1" ht="53.25" customHeight="1" x14ac:dyDescent="0.2">
      <c r="A25" s="10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8"/>
      <c r="R25" s="10"/>
      <c r="S25" s="19" t="s">
        <v>25</v>
      </c>
      <c r="T25" s="19"/>
      <c r="U25" s="19"/>
      <c r="V25" s="19"/>
      <c r="W25" s="19"/>
      <c r="X25" s="19"/>
      <c r="Y25" s="19"/>
      <c r="Z25" s="19"/>
      <c r="AA25" s="19"/>
      <c r="AB25" s="19"/>
      <c r="AC25" s="19"/>
      <c r="AD25" s="19"/>
      <c r="AE25" s="19"/>
      <c r="AF25" s="19"/>
      <c r="AG25" s="19"/>
      <c r="AH25" s="19"/>
      <c r="AI25" s="20"/>
      <c r="AJ25" s="16"/>
      <c r="AK25" s="16"/>
      <c r="AL25" s="16"/>
      <c r="AM25" s="16"/>
      <c r="AN25" s="16"/>
      <c r="AO25" s="16"/>
      <c r="AP25" s="16"/>
      <c r="AQ25" s="16"/>
      <c r="AR25" s="16"/>
      <c r="AS25" s="16"/>
      <c r="AT25" s="16"/>
      <c r="AU25" s="16"/>
      <c r="AV25" s="16"/>
      <c r="AW25" s="16"/>
      <c r="AX25" s="16"/>
      <c r="AY25" s="16"/>
      <c r="AZ25" s="16"/>
      <c r="BA25" s="16"/>
      <c r="BB25" s="16"/>
      <c r="BC25" s="16"/>
      <c r="BD25" s="16"/>
      <c r="BE25" s="16"/>
      <c r="BF25" s="16"/>
      <c r="BG25" s="16"/>
      <c r="BH25" s="16"/>
      <c r="BI25" s="16"/>
      <c r="BJ25" s="16"/>
      <c r="BK25" s="16"/>
      <c r="BL25" s="16"/>
      <c r="BM25" s="16"/>
      <c r="BN25" s="16"/>
      <c r="BO25" s="16"/>
      <c r="BP25" s="16"/>
      <c r="BQ25" s="16"/>
      <c r="BR25" s="16"/>
      <c r="BS25" s="16"/>
      <c r="BT25" s="16"/>
      <c r="BU25" s="16"/>
      <c r="BV25" s="16"/>
      <c r="BW25" s="16"/>
      <c r="BX25" s="16"/>
      <c r="BY25" s="16"/>
      <c r="BZ25" s="16"/>
      <c r="CA25" s="16"/>
      <c r="CB25" s="16"/>
      <c r="CC25" s="16"/>
      <c r="CD25" s="16"/>
      <c r="CE25" s="16"/>
      <c r="CF25" s="16"/>
      <c r="CG25" s="16"/>
      <c r="CH25" s="16"/>
      <c r="CI25" s="16"/>
      <c r="CJ25" s="16"/>
      <c r="CK25" s="16"/>
      <c r="CL25" s="16"/>
      <c r="CM25" s="16"/>
      <c r="CN25" s="16"/>
      <c r="CO25" s="16"/>
      <c r="CP25" s="16"/>
      <c r="CQ25" s="16"/>
      <c r="CR25" s="16"/>
      <c r="CS25" s="16"/>
      <c r="CT25" s="16"/>
      <c r="CU25" s="16"/>
      <c r="CV25" s="16"/>
      <c r="CW25" s="16"/>
      <c r="CX25" s="16"/>
      <c r="CY25" s="16"/>
      <c r="CZ25" s="16"/>
      <c r="DA25" s="16"/>
      <c r="DB25" s="16"/>
      <c r="DC25" s="16"/>
      <c r="DD25" s="16"/>
      <c r="DE25" s="16"/>
      <c r="DF25" s="16"/>
      <c r="DG25" s="16"/>
      <c r="DH25" s="16"/>
      <c r="DI25" s="16"/>
      <c r="DJ25" s="16"/>
      <c r="DK25" s="16"/>
      <c r="DL25" s="16"/>
      <c r="DM25" s="16"/>
      <c r="DN25" s="16"/>
      <c r="DO25" s="16"/>
      <c r="DP25" s="16"/>
      <c r="DQ25" s="16"/>
      <c r="DR25" s="16"/>
      <c r="DS25" s="16"/>
      <c r="DT25" s="16"/>
      <c r="DU25" s="16"/>
      <c r="DV25" s="16"/>
      <c r="DW25" s="16"/>
      <c r="DX25" s="16"/>
      <c r="DY25" s="16"/>
      <c r="DZ25" s="16"/>
      <c r="EA25" s="16"/>
      <c r="EB25" s="16"/>
      <c r="EC25" s="16"/>
      <c r="ED25" s="16"/>
      <c r="EE25" s="16"/>
      <c r="EF25" s="16"/>
      <c r="EG25" s="16"/>
      <c r="EH25" s="16"/>
      <c r="EI25" s="16"/>
      <c r="EJ25" s="16"/>
      <c r="EK25" s="16"/>
      <c r="EL25" s="16"/>
      <c r="EM25" s="16"/>
      <c r="EN25" s="16"/>
      <c r="EO25" s="16"/>
      <c r="EP25" s="16"/>
      <c r="EQ25" s="16"/>
      <c r="ER25" s="16"/>
      <c r="ES25" s="16"/>
      <c r="ET25" s="16"/>
      <c r="EU25" s="16"/>
      <c r="EV25" s="16"/>
      <c r="EW25" s="16"/>
      <c r="EX25" s="16"/>
      <c r="EY25" s="16"/>
      <c r="EZ25" s="16"/>
      <c r="FA25" s="16"/>
      <c r="FB25" s="16"/>
      <c r="FC25" s="16"/>
      <c r="FD25" s="16"/>
      <c r="FE25" s="16"/>
    </row>
    <row r="26" spans="1:161" s="9" customFormat="1" ht="57" customHeight="1" x14ac:dyDescent="0.2">
      <c r="A26" s="10"/>
      <c r="B26" s="21" t="s">
        <v>26</v>
      </c>
      <c r="C26" s="21"/>
      <c r="D26" s="21"/>
      <c r="E26" s="21"/>
      <c r="F26" s="21"/>
      <c r="G26" s="21"/>
      <c r="H26" s="21"/>
      <c r="I26" s="21"/>
      <c r="J26" s="21"/>
      <c r="K26" s="21"/>
      <c r="L26" s="21"/>
      <c r="M26" s="21"/>
      <c r="N26" s="21"/>
      <c r="O26" s="21"/>
      <c r="P26" s="21"/>
      <c r="Q26" s="22"/>
      <c r="R26" s="10"/>
      <c r="S26" s="19" t="s">
        <v>12</v>
      </c>
      <c r="T26" s="19"/>
      <c r="U26" s="19"/>
      <c r="V26" s="19"/>
      <c r="W26" s="19"/>
      <c r="X26" s="19"/>
      <c r="Y26" s="19"/>
      <c r="Z26" s="19"/>
      <c r="AA26" s="19"/>
      <c r="AB26" s="19"/>
      <c r="AC26" s="19"/>
      <c r="AD26" s="19"/>
      <c r="AE26" s="19"/>
      <c r="AF26" s="19"/>
      <c r="AG26" s="19"/>
      <c r="AH26" s="19"/>
      <c r="AI26" s="20"/>
      <c r="AJ26" s="16"/>
      <c r="AK26" s="16"/>
      <c r="AL26" s="16"/>
      <c r="AM26" s="16"/>
      <c r="AN26" s="16"/>
      <c r="AO26" s="16"/>
      <c r="AP26" s="16"/>
      <c r="AQ26" s="16"/>
      <c r="AR26" s="16"/>
      <c r="AS26" s="16"/>
      <c r="AT26" s="16"/>
      <c r="AU26" s="16"/>
      <c r="AV26" s="16"/>
      <c r="AW26" s="16"/>
      <c r="AX26" s="16"/>
      <c r="AY26" s="16"/>
      <c r="AZ26" s="16"/>
      <c r="BA26" s="16"/>
      <c r="BB26" s="16"/>
      <c r="BC26" s="16"/>
      <c r="BD26" s="16"/>
      <c r="BE26" s="16"/>
      <c r="BF26" s="16"/>
      <c r="BG26" s="16"/>
      <c r="BH26" s="16"/>
      <c r="BI26" s="16"/>
      <c r="BJ26" s="16"/>
      <c r="BK26" s="16"/>
      <c r="BL26" s="16"/>
      <c r="BM26" s="16"/>
      <c r="BN26" s="16"/>
      <c r="BO26" s="16"/>
      <c r="BP26" s="16"/>
      <c r="BQ26" s="16"/>
      <c r="BR26" s="16"/>
      <c r="BS26" s="16"/>
      <c r="BT26" s="16"/>
      <c r="BU26" s="16"/>
      <c r="BV26" s="16"/>
      <c r="BW26" s="16"/>
      <c r="BX26" s="16"/>
      <c r="BY26" s="16"/>
      <c r="BZ26" s="16"/>
      <c r="CA26" s="16"/>
      <c r="CB26" s="16"/>
      <c r="CC26" s="16"/>
      <c r="CD26" s="16"/>
      <c r="CE26" s="16"/>
      <c r="CF26" s="16"/>
      <c r="CG26" s="16"/>
      <c r="CH26" s="16"/>
      <c r="CI26" s="16"/>
      <c r="CJ26" s="16"/>
      <c r="CK26" s="16"/>
      <c r="CL26" s="16"/>
      <c r="CM26" s="16"/>
      <c r="CN26" s="16"/>
      <c r="CO26" s="16"/>
      <c r="CP26" s="16"/>
      <c r="CQ26" s="16"/>
      <c r="CR26" s="16"/>
      <c r="CS26" s="16"/>
      <c r="CT26" s="16"/>
      <c r="CU26" s="16"/>
      <c r="CV26" s="16"/>
      <c r="CW26" s="16"/>
      <c r="CX26" s="16"/>
      <c r="CY26" s="16"/>
      <c r="CZ26" s="16"/>
      <c r="DA26" s="16"/>
      <c r="DB26" s="16"/>
      <c r="DC26" s="16"/>
      <c r="DD26" s="16"/>
      <c r="DE26" s="16"/>
      <c r="DF26" s="16"/>
      <c r="DG26" s="16"/>
      <c r="DH26" s="16"/>
      <c r="DI26" s="16"/>
      <c r="DJ26" s="16"/>
      <c r="DK26" s="16"/>
      <c r="DL26" s="16"/>
      <c r="DM26" s="16"/>
      <c r="DN26" s="16"/>
      <c r="DO26" s="16"/>
      <c r="DP26" s="16"/>
      <c r="DQ26" s="16"/>
      <c r="DR26" s="16"/>
      <c r="DS26" s="16"/>
      <c r="DT26" s="16"/>
      <c r="DU26" s="16"/>
      <c r="DV26" s="16"/>
      <c r="DW26" s="16"/>
      <c r="DX26" s="16"/>
      <c r="DY26" s="16"/>
      <c r="DZ26" s="16"/>
      <c r="EA26" s="16"/>
      <c r="EB26" s="16"/>
      <c r="EC26" s="16"/>
      <c r="ED26" s="16"/>
      <c r="EE26" s="16"/>
      <c r="EF26" s="16"/>
      <c r="EG26" s="16"/>
      <c r="EH26" s="16"/>
      <c r="EI26" s="16"/>
      <c r="EJ26" s="16"/>
      <c r="EK26" s="16"/>
      <c r="EL26" s="16"/>
      <c r="EM26" s="16"/>
      <c r="EN26" s="16"/>
      <c r="EO26" s="16"/>
      <c r="EP26" s="16"/>
      <c r="EQ26" s="16"/>
      <c r="ER26" s="16"/>
      <c r="ES26" s="16"/>
      <c r="ET26" s="16"/>
      <c r="EU26" s="16"/>
      <c r="EV26" s="16"/>
      <c r="EW26" s="16"/>
      <c r="EX26" s="16"/>
      <c r="EY26" s="16"/>
      <c r="EZ26" s="16"/>
      <c r="FA26" s="16"/>
      <c r="FB26" s="16"/>
      <c r="FC26" s="16"/>
      <c r="FD26" s="16"/>
      <c r="FE26" s="16"/>
    </row>
    <row r="27" spans="1:161" s="9" customFormat="1" ht="39.75" customHeight="1" x14ac:dyDescent="0.2">
      <c r="A27" s="10"/>
      <c r="B27" s="17"/>
      <c r="C27" s="17"/>
      <c r="D27" s="17"/>
      <c r="E27" s="17"/>
      <c r="F27" s="17"/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8"/>
      <c r="R27" s="10"/>
      <c r="S27" s="19" t="s">
        <v>13</v>
      </c>
      <c r="T27" s="19"/>
      <c r="U27" s="19"/>
      <c r="V27" s="19"/>
      <c r="W27" s="19"/>
      <c r="X27" s="19"/>
      <c r="Y27" s="19"/>
      <c r="Z27" s="19"/>
      <c r="AA27" s="19"/>
      <c r="AB27" s="19"/>
      <c r="AC27" s="19"/>
      <c r="AD27" s="19"/>
      <c r="AE27" s="19"/>
      <c r="AF27" s="19"/>
      <c r="AG27" s="19"/>
      <c r="AH27" s="19"/>
      <c r="AI27" s="20"/>
      <c r="AJ27" s="16"/>
      <c r="AK27" s="16"/>
      <c r="AL27" s="16"/>
      <c r="AM27" s="16"/>
      <c r="AN27" s="16"/>
      <c r="AO27" s="16"/>
      <c r="AP27" s="16"/>
      <c r="AQ27" s="16"/>
      <c r="AR27" s="16"/>
      <c r="AS27" s="16"/>
      <c r="AT27" s="16"/>
      <c r="AU27" s="16"/>
      <c r="AV27" s="16"/>
      <c r="AW27" s="16"/>
      <c r="AX27" s="16"/>
      <c r="AY27" s="16"/>
      <c r="AZ27" s="16"/>
      <c r="BA27" s="16"/>
      <c r="BB27" s="16"/>
      <c r="BC27" s="16"/>
      <c r="BD27" s="16"/>
      <c r="BE27" s="16"/>
      <c r="BF27" s="16"/>
      <c r="BG27" s="16"/>
      <c r="BH27" s="16"/>
      <c r="BI27" s="16"/>
      <c r="BJ27" s="16"/>
      <c r="BK27" s="16"/>
      <c r="BL27" s="16"/>
      <c r="BM27" s="16"/>
      <c r="BN27" s="16"/>
      <c r="BO27" s="16"/>
      <c r="BP27" s="16"/>
      <c r="BQ27" s="16"/>
      <c r="BR27" s="16"/>
      <c r="BS27" s="16"/>
      <c r="BT27" s="16"/>
      <c r="BU27" s="16"/>
      <c r="BV27" s="16"/>
      <c r="BW27" s="16"/>
      <c r="BX27" s="16"/>
      <c r="BY27" s="16"/>
      <c r="BZ27" s="16"/>
      <c r="CA27" s="16"/>
      <c r="CB27" s="16"/>
      <c r="CC27" s="16"/>
      <c r="CD27" s="16"/>
      <c r="CE27" s="16"/>
      <c r="CF27" s="16"/>
      <c r="CG27" s="16"/>
      <c r="CH27" s="16"/>
      <c r="CI27" s="16"/>
      <c r="CJ27" s="16"/>
      <c r="CK27" s="16"/>
      <c r="CL27" s="16"/>
      <c r="CM27" s="16"/>
      <c r="CN27" s="16"/>
      <c r="CO27" s="16"/>
      <c r="CP27" s="16"/>
      <c r="CQ27" s="16"/>
      <c r="CR27" s="16"/>
      <c r="CS27" s="16"/>
      <c r="CT27" s="16"/>
      <c r="CU27" s="16"/>
      <c r="CV27" s="16"/>
      <c r="CW27" s="16"/>
      <c r="CX27" s="16"/>
      <c r="CY27" s="16"/>
      <c r="CZ27" s="16"/>
      <c r="DA27" s="16"/>
      <c r="DB27" s="16"/>
      <c r="DC27" s="16"/>
      <c r="DD27" s="16"/>
      <c r="DE27" s="16"/>
      <c r="DF27" s="16"/>
      <c r="DG27" s="16"/>
      <c r="DH27" s="16"/>
      <c r="DI27" s="16"/>
      <c r="DJ27" s="16"/>
      <c r="DK27" s="16"/>
      <c r="DL27" s="16"/>
      <c r="DM27" s="16"/>
      <c r="DN27" s="16"/>
      <c r="DO27" s="16"/>
      <c r="DP27" s="16"/>
      <c r="DQ27" s="16"/>
      <c r="DR27" s="16"/>
      <c r="DS27" s="16"/>
      <c r="DT27" s="16"/>
      <c r="DU27" s="16"/>
      <c r="DV27" s="16"/>
      <c r="DW27" s="16"/>
      <c r="DX27" s="16"/>
      <c r="DY27" s="16"/>
      <c r="DZ27" s="16"/>
      <c r="EA27" s="16"/>
      <c r="EB27" s="16"/>
      <c r="EC27" s="16"/>
      <c r="ED27" s="16"/>
      <c r="EE27" s="16"/>
      <c r="EF27" s="16"/>
      <c r="EG27" s="16"/>
      <c r="EH27" s="16"/>
      <c r="EI27" s="16"/>
      <c r="EJ27" s="16"/>
      <c r="EK27" s="16"/>
      <c r="EL27" s="16"/>
      <c r="EM27" s="16"/>
      <c r="EN27" s="16"/>
      <c r="EO27" s="16"/>
      <c r="EP27" s="16"/>
      <c r="EQ27" s="16"/>
      <c r="ER27" s="16"/>
      <c r="ES27" s="16"/>
      <c r="ET27" s="16"/>
      <c r="EU27" s="16"/>
      <c r="EV27" s="16"/>
      <c r="EW27" s="16"/>
      <c r="EX27" s="16"/>
      <c r="EY27" s="16"/>
      <c r="EZ27" s="16"/>
      <c r="FA27" s="16"/>
      <c r="FB27" s="16"/>
      <c r="FC27" s="16"/>
      <c r="FD27" s="16"/>
      <c r="FE27" s="16"/>
    </row>
    <row r="28" spans="1:161" s="9" customFormat="1" ht="39.75" customHeight="1" x14ac:dyDescent="0.2">
      <c r="A28" s="10"/>
      <c r="B28" s="17"/>
      <c r="C28" s="17"/>
      <c r="D28" s="17"/>
      <c r="E28" s="17"/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8"/>
      <c r="R28" s="10"/>
      <c r="S28" s="19" t="s">
        <v>14</v>
      </c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20"/>
      <c r="AJ28" s="16"/>
      <c r="AK28" s="16"/>
      <c r="AL28" s="16"/>
      <c r="AM28" s="16"/>
      <c r="AN28" s="16"/>
      <c r="AO28" s="16"/>
      <c r="AP28" s="16"/>
      <c r="AQ28" s="16"/>
      <c r="AR28" s="16"/>
      <c r="AS28" s="16"/>
      <c r="AT28" s="16"/>
      <c r="AU28" s="16"/>
      <c r="AV28" s="16"/>
      <c r="AW28" s="16"/>
      <c r="AX28" s="16"/>
      <c r="AY28" s="16"/>
      <c r="AZ28" s="16"/>
      <c r="BA28" s="16"/>
      <c r="BB28" s="16"/>
      <c r="BC28" s="16"/>
      <c r="BD28" s="16"/>
      <c r="BE28" s="16"/>
      <c r="BF28" s="16"/>
      <c r="BG28" s="16"/>
      <c r="BH28" s="16"/>
      <c r="BI28" s="16"/>
      <c r="BJ28" s="16"/>
      <c r="BK28" s="16"/>
      <c r="BL28" s="16"/>
      <c r="BM28" s="16"/>
      <c r="BN28" s="16"/>
      <c r="BO28" s="16"/>
      <c r="BP28" s="16"/>
      <c r="BQ28" s="16"/>
      <c r="BR28" s="16"/>
      <c r="BS28" s="16"/>
      <c r="BT28" s="16"/>
      <c r="BU28" s="16"/>
      <c r="BV28" s="16"/>
      <c r="BW28" s="16"/>
      <c r="BX28" s="16"/>
      <c r="BY28" s="16"/>
      <c r="BZ28" s="16"/>
      <c r="CA28" s="16"/>
      <c r="CB28" s="16"/>
      <c r="CC28" s="16"/>
      <c r="CD28" s="16"/>
      <c r="CE28" s="16"/>
      <c r="CF28" s="16"/>
      <c r="CG28" s="16"/>
      <c r="CH28" s="16"/>
      <c r="CI28" s="16"/>
      <c r="CJ28" s="16"/>
      <c r="CK28" s="16"/>
      <c r="CL28" s="16"/>
      <c r="CM28" s="16"/>
      <c r="CN28" s="16"/>
      <c r="CO28" s="16"/>
      <c r="CP28" s="16"/>
      <c r="CQ28" s="16"/>
      <c r="CR28" s="16"/>
      <c r="CS28" s="16"/>
      <c r="CT28" s="16"/>
      <c r="CU28" s="16"/>
      <c r="CV28" s="16"/>
      <c r="CW28" s="16"/>
      <c r="CX28" s="16"/>
      <c r="CY28" s="16"/>
      <c r="CZ28" s="16"/>
      <c r="DA28" s="16"/>
      <c r="DB28" s="16"/>
      <c r="DC28" s="16"/>
      <c r="DD28" s="16"/>
      <c r="DE28" s="16"/>
      <c r="DF28" s="16"/>
      <c r="DG28" s="16"/>
      <c r="DH28" s="16"/>
      <c r="DI28" s="16"/>
      <c r="DJ28" s="16"/>
      <c r="DK28" s="16"/>
      <c r="DL28" s="16"/>
      <c r="DM28" s="16"/>
      <c r="DN28" s="16"/>
      <c r="DO28" s="16"/>
      <c r="DP28" s="16"/>
      <c r="DQ28" s="16"/>
      <c r="DR28" s="16"/>
      <c r="DS28" s="16"/>
      <c r="DT28" s="16"/>
      <c r="DU28" s="16"/>
      <c r="DV28" s="16"/>
      <c r="DW28" s="16"/>
      <c r="DX28" s="16"/>
      <c r="DY28" s="16"/>
      <c r="DZ28" s="16"/>
      <c r="EA28" s="16"/>
      <c r="EB28" s="16"/>
      <c r="EC28" s="16"/>
      <c r="ED28" s="16"/>
      <c r="EE28" s="16"/>
      <c r="EF28" s="16"/>
      <c r="EG28" s="16"/>
      <c r="EH28" s="16"/>
      <c r="EI28" s="16"/>
      <c r="EJ28" s="16"/>
      <c r="EK28" s="16"/>
      <c r="EL28" s="16"/>
      <c r="EM28" s="16"/>
      <c r="EN28" s="16"/>
      <c r="EO28" s="16"/>
      <c r="EP28" s="16"/>
      <c r="EQ28" s="16"/>
      <c r="ER28" s="16"/>
      <c r="ES28" s="16"/>
      <c r="ET28" s="16"/>
      <c r="EU28" s="16"/>
      <c r="EV28" s="16"/>
      <c r="EW28" s="16"/>
      <c r="EX28" s="16"/>
      <c r="EY28" s="16"/>
      <c r="EZ28" s="16"/>
      <c r="FA28" s="16"/>
      <c r="FB28" s="16"/>
      <c r="FC28" s="16"/>
      <c r="FD28" s="16"/>
      <c r="FE28" s="16"/>
    </row>
    <row r="29" spans="1:161" s="9" customFormat="1" ht="53.25" customHeight="1" x14ac:dyDescent="0.2">
      <c r="A29" s="10"/>
      <c r="B29" s="17"/>
      <c r="C29" s="17"/>
      <c r="D29" s="17"/>
      <c r="E29" s="17"/>
      <c r="F29" s="17"/>
      <c r="G29" s="17"/>
      <c r="H29" s="17"/>
      <c r="I29" s="17"/>
      <c r="J29" s="17"/>
      <c r="K29" s="17"/>
      <c r="L29" s="17"/>
      <c r="M29" s="17"/>
      <c r="N29" s="17"/>
      <c r="O29" s="17"/>
      <c r="P29" s="17"/>
      <c r="Q29" s="18"/>
      <c r="R29" s="10"/>
      <c r="S29" s="19" t="s">
        <v>25</v>
      </c>
      <c r="T29" s="19"/>
      <c r="U29" s="19"/>
      <c r="V29" s="19"/>
      <c r="W29" s="19"/>
      <c r="X29" s="19"/>
      <c r="Y29" s="19"/>
      <c r="Z29" s="19"/>
      <c r="AA29" s="19"/>
      <c r="AB29" s="19"/>
      <c r="AC29" s="19"/>
      <c r="AD29" s="19"/>
      <c r="AE29" s="19"/>
      <c r="AF29" s="19"/>
      <c r="AG29" s="19"/>
      <c r="AH29" s="19"/>
      <c r="AI29" s="20"/>
      <c r="AJ29" s="16"/>
      <c r="AK29" s="16"/>
      <c r="AL29" s="16"/>
      <c r="AM29" s="16"/>
      <c r="AN29" s="16"/>
      <c r="AO29" s="16"/>
      <c r="AP29" s="16"/>
      <c r="AQ29" s="16"/>
      <c r="AR29" s="16"/>
      <c r="AS29" s="16"/>
      <c r="AT29" s="16"/>
      <c r="AU29" s="16"/>
      <c r="AV29" s="16"/>
      <c r="AW29" s="16"/>
      <c r="AX29" s="16"/>
      <c r="AY29" s="16"/>
      <c r="AZ29" s="16"/>
      <c r="BA29" s="16"/>
      <c r="BB29" s="16"/>
      <c r="BC29" s="16"/>
      <c r="BD29" s="16"/>
      <c r="BE29" s="16"/>
      <c r="BF29" s="16"/>
      <c r="BG29" s="16"/>
      <c r="BH29" s="16"/>
      <c r="BI29" s="16"/>
      <c r="BJ29" s="16"/>
      <c r="BK29" s="16"/>
      <c r="BL29" s="16"/>
      <c r="BM29" s="16"/>
      <c r="BN29" s="16"/>
      <c r="BO29" s="16"/>
      <c r="BP29" s="16"/>
      <c r="BQ29" s="16"/>
      <c r="BR29" s="16"/>
      <c r="BS29" s="16"/>
      <c r="BT29" s="16"/>
      <c r="BU29" s="16"/>
      <c r="BV29" s="16"/>
      <c r="BW29" s="16"/>
      <c r="BX29" s="16"/>
      <c r="BY29" s="16"/>
      <c r="BZ29" s="16"/>
      <c r="CA29" s="16"/>
      <c r="CB29" s="16"/>
      <c r="CC29" s="16"/>
      <c r="CD29" s="16"/>
      <c r="CE29" s="16"/>
      <c r="CF29" s="16"/>
      <c r="CG29" s="16"/>
      <c r="CH29" s="16"/>
      <c r="CI29" s="16"/>
      <c r="CJ29" s="16"/>
      <c r="CK29" s="16"/>
      <c r="CL29" s="16"/>
      <c r="CM29" s="16"/>
      <c r="CN29" s="16"/>
      <c r="CO29" s="16"/>
      <c r="CP29" s="16"/>
      <c r="CQ29" s="16"/>
      <c r="CR29" s="16"/>
      <c r="CS29" s="16"/>
      <c r="CT29" s="16"/>
      <c r="CU29" s="16"/>
      <c r="CV29" s="16"/>
      <c r="CW29" s="16"/>
      <c r="CX29" s="16"/>
      <c r="CY29" s="16"/>
      <c r="CZ29" s="16"/>
      <c r="DA29" s="16"/>
      <c r="DB29" s="16"/>
      <c r="DC29" s="16"/>
      <c r="DD29" s="16"/>
      <c r="DE29" s="16"/>
      <c r="DF29" s="16"/>
      <c r="DG29" s="16"/>
      <c r="DH29" s="16"/>
      <c r="DI29" s="16"/>
      <c r="DJ29" s="16"/>
      <c r="DK29" s="16"/>
      <c r="DL29" s="16"/>
      <c r="DM29" s="16"/>
      <c r="DN29" s="16"/>
      <c r="DO29" s="16"/>
      <c r="DP29" s="16"/>
      <c r="DQ29" s="16"/>
      <c r="DR29" s="16"/>
      <c r="DS29" s="16"/>
      <c r="DT29" s="16"/>
      <c r="DU29" s="16"/>
      <c r="DV29" s="16"/>
      <c r="DW29" s="16"/>
      <c r="DX29" s="16"/>
      <c r="DY29" s="16"/>
      <c r="DZ29" s="16"/>
      <c r="EA29" s="16"/>
      <c r="EB29" s="16"/>
      <c r="EC29" s="16"/>
      <c r="ED29" s="16"/>
      <c r="EE29" s="16"/>
      <c r="EF29" s="16"/>
      <c r="EG29" s="16"/>
      <c r="EH29" s="16"/>
      <c r="EI29" s="16"/>
      <c r="EJ29" s="16"/>
      <c r="EK29" s="16"/>
      <c r="EL29" s="16"/>
      <c r="EM29" s="16"/>
      <c r="EN29" s="16"/>
      <c r="EO29" s="16"/>
      <c r="EP29" s="16"/>
      <c r="EQ29" s="16"/>
      <c r="ER29" s="16"/>
      <c r="ES29" s="16"/>
      <c r="ET29" s="16"/>
      <c r="EU29" s="16"/>
      <c r="EV29" s="16"/>
      <c r="EW29" s="16"/>
      <c r="EX29" s="16"/>
      <c r="EY29" s="16"/>
      <c r="EZ29" s="16"/>
      <c r="FA29" s="16"/>
      <c r="FB29" s="16"/>
      <c r="FC29" s="16"/>
      <c r="FD29" s="16"/>
      <c r="FE29" s="16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4" t="s">
        <v>27</v>
      </c>
      <c r="B32" s="15"/>
      <c r="C32" s="15"/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/>
      <c r="BA32" s="15"/>
      <c r="BB32" s="15"/>
      <c r="BC32" s="15"/>
      <c r="BD32" s="15"/>
      <c r="BE32" s="15"/>
      <c r="BF32" s="15"/>
      <c r="BG32" s="15"/>
      <c r="BH32" s="15"/>
      <c r="BI32" s="15"/>
      <c r="BJ32" s="15"/>
      <c r="BK32" s="15"/>
      <c r="BL32" s="15"/>
      <c r="BM32" s="15"/>
      <c r="BN32" s="15"/>
      <c r="BO32" s="15"/>
      <c r="BP32" s="15"/>
      <c r="BQ32" s="15"/>
      <c r="BR32" s="15"/>
      <c r="BS32" s="15"/>
      <c r="BT32" s="15"/>
      <c r="BU32" s="15"/>
      <c r="BV32" s="15"/>
      <c r="BW32" s="15"/>
      <c r="BX32" s="15"/>
      <c r="BY32" s="15"/>
      <c r="BZ32" s="15"/>
      <c r="CA32" s="15"/>
      <c r="CB32" s="15"/>
      <c r="CC32" s="15"/>
      <c r="CD32" s="15"/>
      <c r="CE32" s="15"/>
      <c r="CF32" s="15"/>
      <c r="CG32" s="15"/>
      <c r="CH32" s="15"/>
      <c r="CI32" s="15"/>
      <c r="CJ32" s="15"/>
      <c r="CK32" s="15"/>
      <c r="CL32" s="15"/>
      <c r="CM32" s="15"/>
      <c r="CN32" s="15"/>
      <c r="CO32" s="15"/>
      <c r="CP32" s="15"/>
      <c r="CQ32" s="15"/>
      <c r="CR32" s="15"/>
      <c r="CS32" s="15"/>
      <c r="CT32" s="15"/>
      <c r="CU32" s="15"/>
      <c r="CV32" s="15"/>
      <c r="CW32" s="15"/>
      <c r="CX32" s="15"/>
      <c r="CY32" s="15"/>
      <c r="CZ32" s="15"/>
      <c r="DA32" s="15"/>
      <c r="DB32" s="15"/>
      <c r="DC32" s="15"/>
      <c r="DD32" s="15"/>
      <c r="DE32" s="15"/>
      <c r="DF32" s="15"/>
      <c r="DG32" s="15"/>
      <c r="DH32" s="15"/>
      <c r="DI32" s="15"/>
      <c r="DJ32" s="15"/>
      <c r="DK32" s="15"/>
      <c r="DL32" s="15"/>
      <c r="DM32" s="15"/>
      <c r="DN32" s="15"/>
      <c r="DO32" s="15"/>
      <c r="DP32" s="15"/>
      <c r="DQ32" s="15"/>
      <c r="DR32" s="15"/>
      <c r="DS32" s="15"/>
      <c r="DT32" s="15"/>
      <c r="DU32" s="15"/>
      <c r="DV32" s="15"/>
      <c r="DW32" s="15"/>
      <c r="DX32" s="15"/>
      <c r="DY32" s="15"/>
      <c r="DZ32" s="15"/>
      <c r="EA32" s="15"/>
      <c r="EB32" s="15"/>
      <c r="EC32" s="15"/>
      <c r="ED32" s="15"/>
      <c r="EE32" s="15"/>
      <c r="EF32" s="15"/>
      <c r="EG32" s="15"/>
      <c r="EH32" s="15"/>
      <c r="EI32" s="15"/>
      <c r="EJ32" s="15"/>
      <c r="EK32" s="15"/>
      <c r="EL32" s="15"/>
      <c r="EM32" s="15"/>
      <c r="EN32" s="15"/>
      <c r="EO32" s="15"/>
      <c r="EP32" s="15"/>
      <c r="EQ32" s="15"/>
      <c r="ER32" s="15"/>
      <c r="ES32" s="15"/>
      <c r="ET32" s="15"/>
      <c r="EU32" s="15"/>
      <c r="EV32" s="15"/>
      <c r="EW32" s="15"/>
      <c r="EX32" s="15"/>
      <c r="EY32" s="15"/>
      <c r="EZ32" s="15"/>
      <c r="FA32" s="15"/>
      <c r="FB32" s="15"/>
      <c r="FC32" s="15"/>
      <c r="FD32" s="15"/>
      <c r="FE32" s="15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1" zoomScaleNormal="100" zoomScaleSheetLayoutView="70" workbookViewId="0">
      <selection activeCell="EO22" sqref="EO22:FE22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58" t="s">
        <v>7</v>
      </c>
      <c r="B6" s="58"/>
      <c r="C6" s="58"/>
      <c r="D6" s="58"/>
      <c r="E6" s="58"/>
      <c r="F6" s="58"/>
      <c r="G6" s="58"/>
      <c r="H6" s="58"/>
      <c r="I6" s="58"/>
      <c r="J6" s="58"/>
      <c r="K6" s="58"/>
      <c r="L6" s="58"/>
      <c r="M6" s="58"/>
      <c r="N6" s="58"/>
      <c r="O6" s="58"/>
      <c r="P6" s="58"/>
      <c r="Q6" s="58"/>
      <c r="R6" s="58"/>
      <c r="S6" s="58"/>
      <c r="T6" s="58"/>
      <c r="U6" s="58"/>
      <c r="V6" s="58"/>
      <c r="W6" s="58"/>
      <c r="X6" s="58"/>
      <c r="Y6" s="58"/>
      <c r="Z6" s="58"/>
      <c r="AA6" s="58"/>
      <c r="AB6" s="58"/>
      <c r="AC6" s="58"/>
      <c r="AD6" s="58"/>
      <c r="AE6" s="58"/>
      <c r="AF6" s="58"/>
      <c r="AG6" s="58"/>
      <c r="AH6" s="58"/>
      <c r="AI6" s="58"/>
      <c r="AJ6" s="58"/>
      <c r="AK6" s="58"/>
      <c r="AL6" s="58"/>
      <c r="AM6" s="58"/>
      <c r="AN6" s="58"/>
      <c r="AO6" s="58"/>
      <c r="AP6" s="58"/>
      <c r="AQ6" s="58"/>
      <c r="AR6" s="58"/>
      <c r="AS6" s="58"/>
      <c r="AT6" s="58"/>
      <c r="AU6" s="58"/>
      <c r="AV6" s="58"/>
      <c r="AW6" s="58"/>
      <c r="AX6" s="58"/>
      <c r="AY6" s="58"/>
      <c r="AZ6" s="58"/>
      <c r="BA6" s="58"/>
      <c r="BB6" s="58"/>
      <c r="BC6" s="58"/>
      <c r="BD6" s="58"/>
      <c r="BE6" s="58"/>
      <c r="BF6" s="58"/>
      <c r="BG6" s="58"/>
      <c r="BH6" s="58"/>
      <c r="BI6" s="58"/>
      <c r="BJ6" s="58"/>
      <c r="BK6" s="58"/>
      <c r="BL6" s="58"/>
      <c r="BM6" s="58"/>
      <c r="BN6" s="58"/>
      <c r="BO6" s="58"/>
      <c r="BP6" s="58"/>
      <c r="BQ6" s="58"/>
      <c r="BR6" s="58"/>
      <c r="BS6" s="58"/>
      <c r="BT6" s="58"/>
      <c r="BU6" s="58"/>
      <c r="BV6" s="58"/>
      <c r="BW6" s="58"/>
      <c r="BX6" s="58"/>
      <c r="BY6" s="58"/>
      <c r="BZ6" s="58"/>
      <c r="CA6" s="58"/>
      <c r="CB6" s="58"/>
      <c r="CC6" s="58"/>
      <c r="CD6" s="58"/>
      <c r="CE6" s="58"/>
      <c r="CF6" s="58"/>
      <c r="CG6" s="58"/>
      <c r="CH6" s="58"/>
      <c r="CI6" s="58"/>
      <c r="CJ6" s="58"/>
      <c r="CK6" s="58"/>
      <c r="CL6" s="58"/>
      <c r="CM6" s="58"/>
      <c r="CN6" s="58"/>
      <c r="CO6" s="58"/>
      <c r="CP6" s="58"/>
      <c r="CQ6" s="58"/>
      <c r="CR6" s="58"/>
      <c r="CS6" s="58"/>
      <c r="CT6" s="58"/>
      <c r="CU6" s="58"/>
      <c r="CV6" s="58"/>
      <c r="CW6" s="58"/>
      <c r="CX6" s="58"/>
      <c r="CY6" s="58"/>
      <c r="CZ6" s="58"/>
      <c r="DA6" s="58"/>
      <c r="DB6" s="58"/>
      <c r="DC6" s="58"/>
      <c r="DD6" s="58"/>
      <c r="DE6" s="58"/>
      <c r="DF6" s="58"/>
      <c r="DG6" s="58"/>
      <c r="DH6" s="58"/>
      <c r="DI6" s="58"/>
      <c r="DJ6" s="58"/>
      <c r="DK6" s="58"/>
      <c r="DL6" s="58"/>
      <c r="DM6" s="58"/>
      <c r="DN6" s="58"/>
      <c r="DO6" s="58"/>
      <c r="DP6" s="58"/>
      <c r="DQ6" s="58"/>
      <c r="DR6" s="58"/>
      <c r="DS6" s="58"/>
      <c r="DT6" s="58"/>
      <c r="DU6" s="58"/>
      <c r="DV6" s="58"/>
      <c r="DW6" s="58"/>
      <c r="DX6" s="58"/>
      <c r="DY6" s="58"/>
      <c r="DZ6" s="58"/>
      <c r="EA6" s="58"/>
      <c r="EB6" s="58"/>
      <c r="EC6" s="58"/>
      <c r="ED6" s="58"/>
      <c r="EE6" s="58"/>
      <c r="EF6" s="58"/>
      <c r="EG6" s="58"/>
      <c r="EH6" s="58"/>
      <c r="EI6" s="58"/>
      <c r="EJ6" s="58"/>
      <c r="EK6" s="58"/>
      <c r="EL6" s="58"/>
      <c r="EM6" s="58"/>
      <c r="EN6" s="58"/>
      <c r="EO6" s="58"/>
      <c r="EP6" s="58"/>
      <c r="EQ6" s="58"/>
      <c r="ER6" s="58"/>
      <c r="ES6" s="58"/>
      <c r="ET6" s="58"/>
      <c r="EU6" s="58"/>
      <c r="EV6" s="58"/>
      <c r="EW6" s="58"/>
      <c r="EX6" s="58"/>
      <c r="EY6" s="58"/>
      <c r="EZ6" s="58"/>
      <c r="FA6" s="58"/>
      <c r="FB6" s="58"/>
      <c r="FC6" s="58"/>
      <c r="FD6" s="58"/>
      <c r="FE6" s="58"/>
    </row>
    <row r="7" spans="1:161" s="2" customFormat="1" ht="15.75" customHeight="1" x14ac:dyDescent="0.25">
      <c r="A7" s="58" t="s">
        <v>8</v>
      </c>
      <c r="B7" s="58"/>
      <c r="C7" s="58"/>
      <c r="D7" s="58"/>
      <c r="E7" s="58"/>
      <c r="F7" s="58"/>
      <c r="G7" s="58"/>
      <c r="H7" s="58"/>
      <c r="I7" s="58"/>
      <c r="J7" s="58"/>
      <c r="K7" s="58"/>
      <c r="L7" s="58"/>
      <c r="M7" s="58"/>
      <c r="N7" s="58"/>
      <c r="O7" s="58"/>
      <c r="P7" s="58"/>
      <c r="Q7" s="58"/>
      <c r="R7" s="58"/>
      <c r="S7" s="58"/>
      <c r="T7" s="58"/>
      <c r="U7" s="58"/>
      <c r="V7" s="58"/>
      <c r="W7" s="58"/>
      <c r="X7" s="58"/>
      <c r="Y7" s="58"/>
      <c r="Z7" s="58"/>
      <c r="AA7" s="58"/>
      <c r="AB7" s="58"/>
      <c r="AC7" s="58"/>
      <c r="AD7" s="58"/>
      <c r="AE7" s="58"/>
      <c r="AF7" s="58"/>
      <c r="AG7" s="58"/>
      <c r="AH7" s="58"/>
      <c r="AI7" s="58"/>
      <c r="AJ7" s="58"/>
      <c r="AK7" s="58"/>
      <c r="AL7" s="58"/>
      <c r="AM7" s="58"/>
      <c r="AN7" s="58"/>
      <c r="AO7" s="58"/>
      <c r="AP7" s="58"/>
      <c r="AQ7" s="58"/>
      <c r="AR7" s="58"/>
      <c r="AS7" s="58"/>
      <c r="AT7" s="58"/>
      <c r="AU7" s="58"/>
      <c r="AV7" s="58"/>
      <c r="AW7" s="58"/>
      <c r="AX7" s="58"/>
      <c r="AY7" s="58"/>
      <c r="AZ7" s="58"/>
      <c r="BA7" s="58"/>
      <c r="BB7" s="58"/>
      <c r="BC7" s="58"/>
      <c r="BD7" s="58"/>
      <c r="BE7" s="58"/>
      <c r="BF7" s="58"/>
      <c r="BG7" s="58"/>
      <c r="BH7" s="58"/>
      <c r="BI7" s="58"/>
      <c r="BJ7" s="58"/>
      <c r="BK7" s="58"/>
      <c r="BL7" s="58"/>
      <c r="BM7" s="58"/>
      <c r="BN7" s="58"/>
      <c r="BO7" s="58"/>
      <c r="BP7" s="58"/>
      <c r="BQ7" s="58"/>
      <c r="BR7" s="58"/>
      <c r="BS7" s="58"/>
      <c r="BT7" s="58"/>
      <c r="BU7" s="58"/>
      <c r="BV7" s="58"/>
      <c r="BW7" s="58"/>
      <c r="BX7" s="58"/>
      <c r="BY7" s="58"/>
      <c r="BZ7" s="58"/>
      <c r="CA7" s="58"/>
      <c r="CB7" s="58"/>
      <c r="CC7" s="58"/>
      <c r="CD7" s="58"/>
      <c r="CE7" s="58"/>
      <c r="CF7" s="58"/>
      <c r="CG7" s="58"/>
      <c r="CH7" s="58"/>
      <c r="CI7" s="58"/>
      <c r="CJ7" s="58"/>
      <c r="CK7" s="58"/>
      <c r="CL7" s="58"/>
      <c r="CM7" s="58"/>
      <c r="CN7" s="58"/>
      <c r="CO7" s="58"/>
      <c r="CP7" s="58"/>
      <c r="CQ7" s="58"/>
      <c r="CR7" s="58"/>
      <c r="CS7" s="58"/>
      <c r="CT7" s="58"/>
      <c r="CU7" s="58"/>
      <c r="CV7" s="58"/>
      <c r="CW7" s="58"/>
      <c r="CX7" s="58"/>
      <c r="CY7" s="58"/>
      <c r="CZ7" s="58"/>
      <c r="DA7" s="58"/>
      <c r="DB7" s="58"/>
      <c r="DC7" s="58"/>
      <c r="DD7" s="58"/>
      <c r="DE7" s="58"/>
      <c r="DF7" s="58"/>
      <c r="DG7" s="58"/>
      <c r="DH7" s="58"/>
      <c r="DI7" s="58"/>
      <c r="DJ7" s="58"/>
      <c r="DK7" s="58"/>
      <c r="DL7" s="58"/>
      <c r="DM7" s="58"/>
      <c r="DN7" s="58"/>
      <c r="DO7" s="58"/>
      <c r="DP7" s="58"/>
      <c r="DQ7" s="58"/>
      <c r="DR7" s="58"/>
      <c r="DS7" s="58"/>
      <c r="DT7" s="58"/>
      <c r="DU7" s="58"/>
      <c r="DV7" s="58"/>
      <c r="DW7" s="58"/>
      <c r="DX7" s="58"/>
      <c r="DY7" s="58"/>
      <c r="DZ7" s="58"/>
      <c r="EA7" s="58"/>
      <c r="EB7" s="58"/>
      <c r="EC7" s="58"/>
      <c r="ED7" s="58"/>
      <c r="EE7" s="58"/>
      <c r="EF7" s="58"/>
      <c r="EG7" s="58"/>
      <c r="EH7" s="58"/>
      <c r="EI7" s="58"/>
      <c r="EJ7" s="58"/>
      <c r="EK7" s="58"/>
      <c r="EL7" s="58"/>
      <c r="EM7" s="58"/>
      <c r="EN7" s="58"/>
      <c r="EO7" s="58"/>
      <c r="EP7" s="58"/>
      <c r="EQ7" s="58"/>
      <c r="ER7" s="58"/>
      <c r="ES7" s="58"/>
      <c r="ET7" s="58"/>
      <c r="EU7" s="58"/>
      <c r="EV7" s="58"/>
      <c r="EW7" s="58"/>
      <c r="EX7" s="58"/>
      <c r="EY7" s="58"/>
      <c r="EZ7" s="58"/>
      <c r="FA7" s="58"/>
      <c r="FB7" s="58"/>
      <c r="FC7" s="58"/>
      <c r="FD7" s="58"/>
      <c r="FE7" s="58"/>
    </row>
    <row r="8" spans="1:161" s="2" customFormat="1" ht="15.75" customHeight="1" x14ac:dyDescent="0.25">
      <c r="A8" s="58" t="s">
        <v>9</v>
      </c>
      <c r="B8" s="58"/>
      <c r="C8" s="58"/>
      <c r="D8" s="58"/>
      <c r="E8" s="58"/>
      <c r="F8" s="58"/>
      <c r="G8" s="58"/>
      <c r="H8" s="58"/>
      <c r="I8" s="58"/>
      <c r="J8" s="58"/>
      <c r="K8" s="58"/>
      <c r="L8" s="58"/>
      <c r="M8" s="58"/>
      <c r="N8" s="58"/>
      <c r="O8" s="58"/>
      <c r="P8" s="58"/>
      <c r="Q8" s="58"/>
      <c r="R8" s="58"/>
      <c r="S8" s="58"/>
      <c r="T8" s="58"/>
      <c r="U8" s="58"/>
      <c r="V8" s="58"/>
      <c r="W8" s="58"/>
      <c r="X8" s="58"/>
      <c r="Y8" s="58"/>
      <c r="Z8" s="58"/>
      <c r="AA8" s="58"/>
      <c r="AB8" s="58"/>
      <c r="AC8" s="58"/>
      <c r="AD8" s="58"/>
      <c r="AE8" s="58"/>
      <c r="AF8" s="58"/>
      <c r="AG8" s="58"/>
      <c r="AH8" s="58"/>
      <c r="AI8" s="58"/>
      <c r="AJ8" s="58"/>
      <c r="AK8" s="58"/>
      <c r="AL8" s="58"/>
      <c r="AM8" s="58"/>
      <c r="AN8" s="58"/>
      <c r="AO8" s="58"/>
      <c r="AP8" s="58"/>
      <c r="AQ8" s="58"/>
      <c r="AR8" s="58"/>
      <c r="AS8" s="58"/>
      <c r="AT8" s="58"/>
      <c r="AU8" s="58"/>
      <c r="AV8" s="58"/>
      <c r="AW8" s="58"/>
      <c r="AX8" s="58"/>
      <c r="AY8" s="58"/>
      <c r="AZ8" s="58"/>
      <c r="BA8" s="58"/>
      <c r="BB8" s="58"/>
      <c r="BC8" s="58"/>
      <c r="BD8" s="58"/>
      <c r="BE8" s="58"/>
      <c r="BF8" s="58"/>
      <c r="BG8" s="58"/>
      <c r="BH8" s="58"/>
      <c r="BI8" s="58"/>
      <c r="BJ8" s="58"/>
      <c r="BK8" s="58"/>
      <c r="BL8" s="58"/>
      <c r="BM8" s="58"/>
      <c r="BN8" s="58"/>
      <c r="BO8" s="58"/>
      <c r="BP8" s="58"/>
      <c r="BQ8" s="58"/>
      <c r="BR8" s="58"/>
      <c r="BS8" s="58"/>
      <c r="BT8" s="58"/>
      <c r="BU8" s="58"/>
      <c r="BV8" s="58"/>
      <c r="BW8" s="58"/>
      <c r="BX8" s="58"/>
      <c r="BY8" s="58"/>
      <c r="BZ8" s="58"/>
      <c r="CA8" s="58"/>
      <c r="CB8" s="58"/>
      <c r="CC8" s="58"/>
      <c r="CD8" s="58"/>
      <c r="CE8" s="58"/>
      <c r="CF8" s="58"/>
      <c r="CG8" s="58"/>
      <c r="CH8" s="58"/>
      <c r="CI8" s="58"/>
      <c r="CJ8" s="58"/>
      <c r="CK8" s="58"/>
      <c r="CL8" s="58"/>
      <c r="CM8" s="58"/>
      <c r="CN8" s="58"/>
      <c r="CO8" s="58"/>
      <c r="CP8" s="58"/>
      <c r="CQ8" s="58"/>
      <c r="CR8" s="58"/>
      <c r="CS8" s="58"/>
      <c r="CT8" s="58"/>
      <c r="CU8" s="58"/>
      <c r="CV8" s="58"/>
      <c r="CW8" s="58"/>
      <c r="CX8" s="58"/>
      <c r="CY8" s="58"/>
      <c r="CZ8" s="58"/>
      <c r="DA8" s="58"/>
      <c r="DB8" s="58"/>
      <c r="DC8" s="58"/>
      <c r="DD8" s="58"/>
      <c r="DE8" s="58"/>
      <c r="DF8" s="58"/>
      <c r="DG8" s="58"/>
      <c r="DH8" s="58"/>
      <c r="DI8" s="58"/>
      <c r="DJ8" s="58"/>
      <c r="DK8" s="58"/>
      <c r="DL8" s="58"/>
      <c r="DM8" s="58"/>
      <c r="DN8" s="58"/>
      <c r="DO8" s="58"/>
      <c r="DP8" s="58"/>
      <c r="DQ8" s="58"/>
      <c r="DR8" s="58"/>
      <c r="DS8" s="58"/>
      <c r="DT8" s="58"/>
      <c r="DU8" s="58"/>
      <c r="DV8" s="58"/>
      <c r="DW8" s="58"/>
      <c r="DX8" s="58"/>
      <c r="DY8" s="58"/>
      <c r="DZ8" s="58"/>
      <c r="EA8" s="58"/>
      <c r="EB8" s="58"/>
      <c r="EC8" s="58"/>
      <c r="ED8" s="58"/>
      <c r="EE8" s="58"/>
      <c r="EF8" s="58"/>
      <c r="EG8" s="58"/>
      <c r="EH8" s="58"/>
      <c r="EI8" s="58"/>
      <c r="EJ8" s="58"/>
      <c r="EK8" s="58"/>
      <c r="EL8" s="58"/>
      <c r="EM8" s="58"/>
      <c r="EN8" s="58"/>
      <c r="EO8" s="58"/>
      <c r="EP8" s="58"/>
      <c r="EQ8" s="58"/>
      <c r="ER8" s="58"/>
      <c r="ES8" s="58"/>
      <c r="ET8" s="58"/>
      <c r="EU8" s="58"/>
      <c r="EV8" s="58"/>
      <c r="EW8" s="58"/>
      <c r="EX8" s="58"/>
      <c r="EY8" s="58"/>
      <c r="EZ8" s="58"/>
      <c r="FA8" s="58"/>
      <c r="FB8" s="58"/>
      <c r="FC8" s="58"/>
      <c r="FD8" s="58"/>
      <c r="FE8" s="58"/>
    </row>
    <row r="10" spans="1:161" s="2" customFormat="1" ht="15.75" x14ac:dyDescent="0.25">
      <c r="A10" s="59" t="s">
        <v>10</v>
      </c>
      <c r="B10" s="59"/>
      <c r="C10" s="59"/>
      <c r="D10" s="59"/>
      <c r="E10" s="59"/>
      <c r="F10" s="59"/>
      <c r="G10" s="59"/>
      <c r="H10" s="59"/>
      <c r="I10" s="59"/>
      <c r="J10" s="59"/>
      <c r="K10" s="59"/>
      <c r="L10" s="59"/>
      <c r="M10" s="59"/>
      <c r="N10" s="59"/>
      <c r="O10" s="59"/>
      <c r="P10" s="59"/>
      <c r="Q10" s="59"/>
      <c r="R10" s="59"/>
      <c r="S10" s="59"/>
      <c r="T10" s="59"/>
      <c r="U10" s="59"/>
      <c r="V10" s="59"/>
      <c r="W10" s="59"/>
      <c r="X10" s="59"/>
      <c r="Y10" s="59"/>
      <c r="Z10" s="59"/>
      <c r="AA10" s="59"/>
      <c r="AB10" s="59"/>
      <c r="AC10" s="59"/>
      <c r="AD10" s="59"/>
      <c r="AE10" s="59"/>
      <c r="AF10" s="59"/>
      <c r="AG10" s="59"/>
      <c r="AH10" s="59"/>
      <c r="AI10" s="59"/>
      <c r="AJ10" s="59"/>
      <c r="AK10" s="59"/>
      <c r="AL10" s="59"/>
      <c r="AM10" s="59"/>
      <c r="AN10" s="59"/>
      <c r="AO10" s="59"/>
      <c r="AP10" s="59"/>
      <c r="AQ10" s="59"/>
      <c r="AR10" s="59"/>
      <c r="AS10" s="59"/>
      <c r="AT10" s="59"/>
      <c r="AU10" s="59"/>
      <c r="AV10" s="59"/>
      <c r="AW10" s="59"/>
      <c r="AX10" s="59"/>
      <c r="AY10" s="59"/>
      <c r="AZ10" s="59"/>
      <c r="BA10" s="59"/>
      <c r="BB10" s="59"/>
      <c r="BC10" s="59"/>
      <c r="BD10" s="59"/>
      <c r="BE10" s="59"/>
      <c r="BF10" s="59"/>
      <c r="BG10" s="59"/>
      <c r="BH10" s="59"/>
      <c r="BI10" s="59"/>
      <c r="BJ10" s="59"/>
      <c r="BK10" s="59"/>
      <c r="BL10" s="59"/>
      <c r="BM10" s="59"/>
      <c r="BN10" s="59"/>
      <c r="BO10" s="59"/>
      <c r="BP10" s="59"/>
      <c r="BQ10" s="59"/>
      <c r="BR10" s="59"/>
      <c r="BS10" s="59"/>
      <c r="BT10" s="59"/>
      <c r="BU10" s="59"/>
      <c r="BV10" s="59"/>
      <c r="BW10" s="59"/>
      <c r="BX10" s="59"/>
      <c r="BY10" s="59"/>
      <c r="BZ10" s="59"/>
      <c r="CA10" s="59"/>
      <c r="CB10" s="59"/>
      <c r="CC10" s="59"/>
      <c r="CD10" s="59"/>
      <c r="CE10" s="59"/>
      <c r="CF10" s="59"/>
      <c r="CG10" s="59"/>
      <c r="CH10" s="59"/>
      <c r="CI10" s="59"/>
      <c r="CJ10" s="59"/>
      <c r="CK10" s="59"/>
      <c r="CL10" s="59"/>
      <c r="CM10" s="59"/>
      <c r="CN10" s="59"/>
      <c r="CO10" s="59"/>
      <c r="CP10" s="59"/>
      <c r="CQ10" s="59"/>
      <c r="CR10" s="59"/>
      <c r="CS10" s="59"/>
      <c r="CT10" s="59"/>
      <c r="CU10" s="59"/>
      <c r="CV10" s="59"/>
      <c r="CW10" s="59"/>
      <c r="CX10" s="59"/>
      <c r="CY10" s="59"/>
      <c r="CZ10" s="59"/>
      <c r="DA10" s="59"/>
      <c r="DB10" s="59"/>
      <c r="DC10" s="59"/>
      <c r="DD10" s="59"/>
      <c r="DE10" s="59"/>
      <c r="DF10" s="59"/>
      <c r="DG10" s="59"/>
      <c r="DH10" s="59"/>
      <c r="DI10" s="59"/>
      <c r="DJ10" s="59"/>
      <c r="DK10" s="59"/>
      <c r="DL10" s="59"/>
      <c r="DM10" s="59"/>
      <c r="DN10" s="59"/>
      <c r="DO10" s="59"/>
      <c r="DP10" s="59"/>
      <c r="DQ10" s="59"/>
      <c r="DR10" s="59"/>
      <c r="DS10" s="59"/>
      <c r="DT10" s="59"/>
      <c r="DU10" s="59"/>
      <c r="DV10" s="59"/>
      <c r="DW10" s="59"/>
      <c r="DX10" s="59"/>
      <c r="DY10" s="59"/>
      <c r="DZ10" s="59"/>
      <c r="EA10" s="59"/>
      <c r="EB10" s="59"/>
      <c r="EC10" s="59"/>
      <c r="ED10" s="59"/>
      <c r="EE10" s="59"/>
      <c r="EF10" s="59"/>
      <c r="EG10" s="59"/>
      <c r="EH10" s="59"/>
      <c r="EI10" s="59"/>
      <c r="EJ10" s="59"/>
      <c r="EK10" s="59"/>
      <c r="EL10" s="59"/>
      <c r="EM10" s="59"/>
      <c r="EN10" s="59"/>
      <c r="EO10" s="59"/>
      <c r="EP10" s="59"/>
      <c r="EQ10" s="59"/>
      <c r="ER10" s="59"/>
      <c r="ES10" s="59"/>
      <c r="ET10" s="59"/>
      <c r="EU10" s="59"/>
      <c r="EV10" s="59"/>
      <c r="EW10" s="59"/>
      <c r="EX10" s="59"/>
      <c r="EY10" s="59"/>
      <c r="EZ10" s="59"/>
      <c r="FA10" s="59"/>
      <c r="FB10" s="59"/>
      <c r="FC10" s="59"/>
      <c r="FD10" s="59"/>
      <c r="FE10" s="59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60" t="s">
        <v>69</v>
      </c>
      <c r="AC12" s="60"/>
      <c r="AD12" s="60"/>
      <c r="AE12" s="60"/>
      <c r="AF12" s="60"/>
      <c r="AG12" s="60"/>
      <c r="AH12" s="60"/>
      <c r="AI12" s="60"/>
      <c r="AJ12" s="60"/>
      <c r="AK12" s="60"/>
      <c r="AL12" s="60"/>
      <c r="AM12" s="60"/>
      <c r="AN12" s="60"/>
      <c r="AO12" s="60"/>
      <c r="AP12" s="60"/>
      <c r="AQ12" s="60"/>
      <c r="AR12" s="60"/>
      <c r="AS12" s="60"/>
      <c r="AT12" s="60"/>
      <c r="AU12" s="60"/>
      <c r="AV12" s="60"/>
      <c r="AW12" s="60"/>
      <c r="AX12" s="60"/>
      <c r="AY12" s="60"/>
      <c r="AZ12" s="60"/>
      <c r="BA12" s="60"/>
      <c r="BB12" s="60"/>
      <c r="BC12" s="60"/>
      <c r="BD12" s="60"/>
      <c r="BE12" s="60"/>
      <c r="BF12" s="60"/>
      <c r="BG12" s="60"/>
      <c r="BH12" s="60"/>
      <c r="BI12" s="60"/>
      <c r="BJ12" s="60"/>
      <c r="BK12" s="60"/>
      <c r="BL12" s="60"/>
      <c r="BM12" s="60"/>
      <c r="BN12" s="60"/>
      <c r="BO12" s="60"/>
      <c r="BP12" s="60"/>
      <c r="BQ12" s="60"/>
      <c r="BR12" s="60"/>
      <c r="BS12" s="60"/>
      <c r="BT12" s="60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60" t="s">
        <v>31</v>
      </c>
      <c r="Z14" s="60"/>
      <c r="AA14" s="60"/>
      <c r="AB14" s="60"/>
      <c r="AC14" s="60"/>
      <c r="AD14" s="60"/>
      <c r="AE14" s="60"/>
      <c r="AF14" s="60"/>
      <c r="AG14" s="60"/>
      <c r="AH14" s="60"/>
      <c r="AI14" s="60"/>
      <c r="AJ14" s="60"/>
      <c r="AK14" s="60"/>
      <c r="AL14" s="60"/>
      <c r="AM14" s="60"/>
      <c r="AN14" s="60"/>
      <c r="AO14" s="60"/>
      <c r="AP14" s="60"/>
      <c r="AQ14" s="60"/>
      <c r="AR14" s="60"/>
      <c r="AS14" s="60"/>
      <c r="AT14" s="60"/>
      <c r="AU14" s="60"/>
      <c r="AV14" s="60"/>
      <c r="AW14" s="60"/>
      <c r="AX14" s="60"/>
      <c r="AY14" s="60"/>
      <c r="AZ14" s="60"/>
      <c r="BA14" s="60"/>
      <c r="BB14" s="60"/>
      <c r="BC14" s="60"/>
      <c r="BD14" s="60"/>
      <c r="BE14" s="60"/>
      <c r="BF14" s="60"/>
      <c r="BG14" s="60"/>
      <c r="BH14" s="60"/>
      <c r="BI14" s="60"/>
      <c r="BJ14" s="60"/>
      <c r="BK14" s="60"/>
      <c r="BL14" s="60"/>
      <c r="BM14" s="60"/>
      <c r="BN14" s="60"/>
      <c r="BO14" s="60"/>
      <c r="BP14" s="60"/>
      <c r="BQ14" s="60"/>
      <c r="BR14" s="60"/>
      <c r="BS14" s="60"/>
      <c r="BT14" s="60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48" t="s">
        <v>73</v>
      </c>
      <c r="U16" s="48"/>
      <c r="V16" s="48"/>
      <c r="W16" s="48"/>
      <c r="X16" s="48"/>
      <c r="Y16" s="48"/>
      <c r="Z16" s="48"/>
      <c r="AA16" s="48"/>
      <c r="AB16" s="48"/>
      <c r="AC16" s="48"/>
      <c r="AD16" s="48"/>
      <c r="AE16" s="48"/>
      <c r="AF16" s="48"/>
      <c r="AG16" s="48"/>
      <c r="AH16" s="48"/>
      <c r="AI16" s="48"/>
      <c r="AJ16" s="48"/>
      <c r="AK16" s="48"/>
      <c r="AL16" s="48"/>
      <c r="AM16" s="48"/>
      <c r="AN16" s="48"/>
      <c r="AO16" s="48"/>
      <c r="AP16" s="48"/>
      <c r="AQ16" s="48"/>
      <c r="AR16" s="48"/>
      <c r="AS16" s="48"/>
      <c r="AT16" s="48"/>
      <c r="AU16" s="48"/>
      <c r="AV16" s="48"/>
      <c r="AW16" s="48"/>
      <c r="AX16" s="48"/>
      <c r="AY16" s="48"/>
      <c r="AZ16" s="48"/>
      <c r="BA16" s="48"/>
      <c r="BB16" s="48"/>
      <c r="BC16" s="48"/>
      <c r="BD16" s="48"/>
      <c r="BE16" s="48"/>
      <c r="BF16" s="48"/>
      <c r="BG16" s="48"/>
      <c r="BH16" s="48"/>
      <c r="BI16" s="48"/>
      <c r="BJ16" s="48"/>
      <c r="BK16" s="48"/>
      <c r="BL16" s="48"/>
      <c r="BM16" s="48"/>
      <c r="BN16" s="48"/>
      <c r="BO16" s="48"/>
      <c r="BP16" s="48"/>
      <c r="BQ16" s="48"/>
      <c r="BR16" s="48"/>
      <c r="BS16" s="48"/>
      <c r="BT16" s="48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49"/>
      <c r="B18" s="50"/>
      <c r="C18" s="50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1"/>
      <c r="R18" s="26"/>
      <c r="S18" s="27"/>
      <c r="T18" s="27"/>
      <c r="U18" s="27"/>
      <c r="V18" s="27"/>
      <c r="W18" s="27"/>
      <c r="X18" s="27"/>
      <c r="Y18" s="27"/>
      <c r="Z18" s="27"/>
      <c r="AA18" s="27"/>
      <c r="AB18" s="27"/>
      <c r="AC18" s="27"/>
      <c r="AD18" s="27"/>
      <c r="AE18" s="27"/>
      <c r="AF18" s="27"/>
      <c r="AG18" s="27"/>
      <c r="AH18" s="27"/>
      <c r="AI18" s="28"/>
      <c r="AJ18" s="26" t="s">
        <v>15</v>
      </c>
      <c r="AK18" s="27"/>
      <c r="AL18" s="27"/>
      <c r="AM18" s="27"/>
      <c r="AN18" s="27"/>
      <c r="AO18" s="27"/>
      <c r="AP18" s="27"/>
      <c r="AQ18" s="27"/>
      <c r="AR18" s="27"/>
      <c r="AS18" s="27"/>
      <c r="AT18" s="27"/>
      <c r="AU18" s="27"/>
      <c r="AV18" s="27"/>
      <c r="AW18" s="27"/>
      <c r="AX18" s="27"/>
      <c r="AY18" s="27"/>
      <c r="AZ18" s="27"/>
      <c r="BA18" s="28"/>
      <c r="BB18" s="35" t="s">
        <v>20</v>
      </c>
      <c r="BC18" s="36"/>
      <c r="BD18" s="36"/>
      <c r="BE18" s="36"/>
      <c r="BF18" s="36"/>
      <c r="BG18" s="36"/>
      <c r="BH18" s="36"/>
      <c r="BI18" s="36"/>
      <c r="BJ18" s="36"/>
      <c r="BK18" s="36"/>
      <c r="BL18" s="36"/>
      <c r="BM18" s="36"/>
      <c r="BN18" s="36"/>
      <c r="BO18" s="36"/>
      <c r="BP18" s="36"/>
      <c r="BQ18" s="36"/>
      <c r="BR18" s="36"/>
      <c r="BS18" s="36"/>
      <c r="BT18" s="36"/>
      <c r="BU18" s="36"/>
      <c r="BV18" s="36"/>
      <c r="BW18" s="36"/>
      <c r="BX18" s="36"/>
      <c r="BY18" s="36"/>
      <c r="BZ18" s="36"/>
      <c r="CA18" s="36"/>
      <c r="CB18" s="36"/>
      <c r="CC18" s="36"/>
      <c r="CD18" s="36"/>
      <c r="CE18" s="36"/>
      <c r="CF18" s="36"/>
      <c r="CG18" s="37"/>
      <c r="CH18" s="26" t="s">
        <v>21</v>
      </c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27"/>
      <c r="CW18" s="27"/>
      <c r="CX18" s="27"/>
      <c r="CY18" s="27"/>
      <c r="CZ18" s="27"/>
      <c r="DA18" s="27"/>
      <c r="DB18" s="28"/>
      <c r="DC18" s="26" t="s">
        <v>22</v>
      </c>
      <c r="DD18" s="27"/>
      <c r="DE18" s="27"/>
      <c r="DF18" s="27"/>
      <c r="DG18" s="27"/>
      <c r="DH18" s="27"/>
      <c r="DI18" s="27"/>
      <c r="DJ18" s="27"/>
      <c r="DK18" s="27"/>
      <c r="DL18" s="27"/>
      <c r="DM18" s="27"/>
      <c r="DN18" s="27"/>
      <c r="DO18" s="27"/>
      <c r="DP18" s="27"/>
      <c r="DQ18" s="27"/>
      <c r="DR18" s="27"/>
      <c r="DS18" s="27"/>
      <c r="DT18" s="28"/>
      <c r="DU18" s="35" t="s">
        <v>23</v>
      </c>
      <c r="DV18" s="36"/>
      <c r="DW18" s="36"/>
      <c r="DX18" s="36"/>
      <c r="DY18" s="36"/>
      <c r="DZ18" s="36"/>
      <c r="EA18" s="36"/>
      <c r="EB18" s="36"/>
      <c r="EC18" s="36"/>
      <c r="ED18" s="36"/>
      <c r="EE18" s="36"/>
      <c r="EF18" s="36"/>
      <c r="EG18" s="36"/>
      <c r="EH18" s="36"/>
      <c r="EI18" s="36"/>
      <c r="EJ18" s="36"/>
      <c r="EK18" s="36"/>
      <c r="EL18" s="36"/>
      <c r="EM18" s="36"/>
      <c r="EN18" s="37"/>
      <c r="EO18" s="26" t="s">
        <v>24</v>
      </c>
      <c r="EP18" s="27"/>
      <c r="EQ18" s="27"/>
      <c r="ER18" s="27"/>
      <c r="ES18" s="27"/>
      <c r="ET18" s="27"/>
      <c r="EU18" s="27"/>
      <c r="EV18" s="27"/>
      <c r="EW18" s="27"/>
      <c r="EX18" s="27"/>
      <c r="EY18" s="27"/>
      <c r="EZ18" s="27"/>
      <c r="FA18" s="27"/>
      <c r="FB18" s="27"/>
      <c r="FC18" s="27"/>
      <c r="FD18" s="27"/>
      <c r="FE18" s="28"/>
    </row>
    <row r="19" spans="1:161" s="9" customFormat="1" ht="15" customHeight="1" x14ac:dyDescent="0.2">
      <c r="A19" s="52"/>
      <c r="B19" s="53"/>
      <c r="C19" s="53"/>
      <c r="D19" s="53"/>
      <c r="E19" s="53"/>
      <c r="F19" s="53"/>
      <c r="G19" s="53"/>
      <c r="H19" s="53"/>
      <c r="I19" s="53"/>
      <c r="J19" s="53"/>
      <c r="K19" s="53"/>
      <c r="L19" s="53"/>
      <c r="M19" s="53"/>
      <c r="N19" s="53"/>
      <c r="O19" s="53"/>
      <c r="P19" s="53"/>
      <c r="Q19" s="54"/>
      <c r="R19" s="29"/>
      <c r="S19" s="30"/>
      <c r="T19" s="30"/>
      <c r="U19" s="30"/>
      <c r="V19" s="30"/>
      <c r="W19" s="30"/>
      <c r="X19" s="30"/>
      <c r="Y19" s="30"/>
      <c r="Z19" s="30"/>
      <c r="AA19" s="30"/>
      <c r="AB19" s="30"/>
      <c r="AC19" s="30"/>
      <c r="AD19" s="30"/>
      <c r="AE19" s="30"/>
      <c r="AF19" s="30"/>
      <c r="AG19" s="30"/>
      <c r="AH19" s="30"/>
      <c r="AI19" s="31"/>
      <c r="AJ19" s="29"/>
      <c r="AK19" s="30"/>
      <c r="AL19" s="30"/>
      <c r="AM19" s="30"/>
      <c r="AN19" s="30"/>
      <c r="AO19" s="30"/>
      <c r="AP19" s="30"/>
      <c r="AQ19" s="30"/>
      <c r="AR19" s="30"/>
      <c r="AS19" s="30"/>
      <c r="AT19" s="30"/>
      <c r="AU19" s="30"/>
      <c r="AV19" s="30"/>
      <c r="AW19" s="30"/>
      <c r="AX19" s="30"/>
      <c r="AY19" s="30"/>
      <c r="AZ19" s="30"/>
      <c r="BA19" s="31"/>
      <c r="BB19" s="38" t="s">
        <v>16</v>
      </c>
      <c r="BC19" s="39"/>
      <c r="BD19" s="39"/>
      <c r="BE19" s="39"/>
      <c r="BF19" s="39"/>
      <c r="BG19" s="39"/>
      <c r="BH19" s="39"/>
      <c r="BI19" s="39"/>
      <c r="BJ19" s="39"/>
      <c r="BK19" s="39"/>
      <c r="BL19" s="39"/>
      <c r="BM19" s="39"/>
      <c r="BN19" s="39"/>
      <c r="BO19" s="39"/>
      <c r="BP19" s="39"/>
      <c r="BQ19" s="40"/>
      <c r="BR19" s="38" t="s">
        <v>17</v>
      </c>
      <c r="BS19" s="39"/>
      <c r="BT19" s="39"/>
      <c r="BU19" s="39"/>
      <c r="BV19" s="39"/>
      <c r="BW19" s="39"/>
      <c r="BX19" s="39"/>
      <c r="BY19" s="39"/>
      <c r="BZ19" s="39"/>
      <c r="CA19" s="39"/>
      <c r="CB19" s="39"/>
      <c r="CC19" s="39"/>
      <c r="CD19" s="39"/>
      <c r="CE19" s="39"/>
      <c r="CF19" s="39"/>
      <c r="CG19" s="40"/>
      <c r="CH19" s="29"/>
      <c r="CI19" s="30"/>
      <c r="CJ19" s="30"/>
      <c r="CK19" s="30"/>
      <c r="CL19" s="30"/>
      <c r="CM19" s="30"/>
      <c r="CN19" s="30"/>
      <c r="CO19" s="30"/>
      <c r="CP19" s="30"/>
      <c r="CQ19" s="30"/>
      <c r="CR19" s="30"/>
      <c r="CS19" s="30"/>
      <c r="CT19" s="30"/>
      <c r="CU19" s="30"/>
      <c r="CV19" s="30"/>
      <c r="CW19" s="30"/>
      <c r="CX19" s="30"/>
      <c r="CY19" s="30"/>
      <c r="CZ19" s="30"/>
      <c r="DA19" s="30"/>
      <c r="DB19" s="31"/>
      <c r="DC19" s="29"/>
      <c r="DD19" s="30"/>
      <c r="DE19" s="30"/>
      <c r="DF19" s="30"/>
      <c r="DG19" s="30"/>
      <c r="DH19" s="30"/>
      <c r="DI19" s="30"/>
      <c r="DJ19" s="30"/>
      <c r="DK19" s="30"/>
      <c r="DL19" s="30"/>
      <c r="DM19" s="30"/>
      <c r="DN19" s="30"/>
      <c r="DO19" s="30"/>
      <c r="DP19" s="30"/>
      <c r="DQ19" s="30"/>
      <c r="DR19" s="30"/>
      <c r="DS19" s="30"/>
      <c r="DT19" s="31"/>
      <c r="DU19" s="41" t="s">
        <v>18</v>
      </c>
      <c r="DV19" s="42"/>
      <c r="DW19" s="42"/>
      <c r="DX19" s="42"/>
      <c r="DY19" s="42"/>
      <c r="DZ19" s="42"/>
      <c r="EA19" s="42"/>
      <c r="EB19" s="42"/>
      <c r="EC19" s="42"/>
      <c r="ED19" s="43"/>
      <c r="EE19" s="41" t="s">
        <v>19</v>
      </c>
      <c r="EF19" s="42"/>
      <c r="EG19" s="42"/>
      <c r="EH19" s="42"/>
      <c r="EI19" s="42"/>
      <c r="EJ19" s="42"/>
      <c r="EK19" s="42"/>
      <c r="EL19" s="42"/>
      <c r="EM19" s="42"/>
      <c r="EN19" s="43"/>
      <c r="EO19" s="29"/>
      <c r="EP19" s="30"/>
      <c r="EQ19" s="30"/>
      <c r="ER19" s="30"/>
      <c r="ES19" s="30"/>
      <c r="ET19" s="30"/>
      <c r="EU19" s="30"/>
      <c r="EV19" s="30"/>
      <c r="EW19" s="30"/>
      <c r="EX19" s="30"/>
      <c r="EY19" s="30"/>
      <c r="EZ19" s="30"/>
      <c r="FA19" s="30"/>
      <c r="FB19" s="30"/>
      <c r="FC19" s="30"/>
      <c r="FD19" s="30"/>
      <c r="FE19" s="31"/>
    </row>
    <row r="20" spans="1:161" s="9" customFormat="1" ht="15" customHeight="1" x14ac:dyDescent="0.2">
      <c r="A20" s="55"/>
      <c r="B20" s="56"/>
      <c r="C20" s="56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7"/>
      <c r="R20" s="32"/>
      <c r="S20" s="33"/>
      <c r="T20" s="33"/>
      <c r="U20" s="33"/>
      <c r="V20" s="33"/>
      <c r="W20" s="33"/>
      <c r="X20" s="33"/>
      <c r="Y20" s="33"/>
      <c r="Z20" s="33"/>
      <c r="AA20" s="33"/>
      <c r="AB20" s="33"/>
      <c r="AC20" s="33"/>
      <c r="AD20" s="33"/>
      <c r="AE20" s="33"/>
      <c r="AF20" s="33"/>
      <c r="AG20" s="33"/>
      <c r="AH20" s="33"/>
      <c r="AI20" s="34"/>
      <c r="AJ20" s="32"/>
      <c r="AK20" s="33"/>
      <c r="AL20" s="33"/>
      <c r="AM20" s="33"/>
      <c r="AN20" s="33"/>
      <c r="AO20" s="33"/>
      <c r="AP20" s="33"/>
      <c r="AQ20" s="33"/>
      <c r="AR20" s="33"/>
      <c r="AS20" s="33"/>
      <c r="AT20" s="33"/>
      <c r="AU20" s="33"/>
      <c r="AV20" s="33"/>
      <c r="AW20" s="33"/>
      <c r="AX20" s="33"/>
      <c r="AY20" s="33"/>
      <c r="AZ20" s="33"/>
      <c r="BA20" s="34"/>
      <c r="BB20" s="47" t="s">
        <v>18</v>
      </c>
      <c r="BC20" s="47"/>
      <c r="BD20" s="47"/>
      <c r="BE20" s="47"/>
      <c r="BF20" s="47"/>
      <c r="BG20" s="47"/>
      <c r="BH20" s="47"/>
      <c r="BI20" s="47"/>
      <c r="BJ20" s="47" t="s">
        <v>19</v>
      </c>
      <c r="BK20" s="47"/>
      <c r="BL20" s="47"/>
      <c r="BM20" s="47"/>
      <c r="BN20" s="47"/>
      <c r="BO20" s="47"/>
      <c r="BP20" s="47"/>
      <c r="BQ20" s="47"/>
      <c r="BR20" s="47" t="s">
        <v>18</v>
      </c>
      <c r="BS20" s="47"/>
      <c r="BT20" s="47"/>
      <c r="BU20" s="47"/>
      <c r="BV20" s="47"/>
      <c r="BW20" s="47"/>
      <c r="BX20" s="47"/>
      <c r="BY20" s="47"/>
      <c r="BZ20" s="47" t="s">
        <v>19</v>
      </c>
      <c r="CA20" s="47"/>
      <c r="CB20" s="47"/>
      <c r="CC20" s="47"/>
      <c r="CD20" s="47"/>
      <c r="CE20" s="47"/>
      <c r="CF20" s="47"/>
      <c r="CG20" s="47"/>
      <c r="CH20" s="32"/>
      <c r="CI20" s="33"/>
      <c r="CJ20" s="33"/>
      <c r="CK20" s="33"/>
      <c r="CL20" s="33"/>
      <c r="CM20" s="33"/>
      <c r="CN20" s="33"/>
      <c r="CO20" s="33"/>
      <c r="CP20" s="33"/>
      <c r="CQ20" s="33"/>
      <c r="CR20" s="33"/>
      <c r="CS20" s="33"/>
      <c r="CT20" s="33"/>
      <c r="CU20" s="33"/>
      <c r="CV20" s="33"/>
      <c r="CW20" s="33"/>
      <c r="CX20" s="33"/>
      <c r="CY20" s="33"/>
      <c r="CZ20" s="33"/>
      <c r="DA20" s="33"/>
      <c r="DB20" s="34"/>
      <c r="DC20" s="32"/>
      <c r="DD20" s="33"/>
      <c r="DE20" s="33"/>
      <c r="DF20" s="33"/>
      <c r="DG20" s="33"/>
      <c r="DH20" s="33"/>
      <c r="DI20" s="33"/>
      <c r="DJ20" s="33"/>
      <c r="DK20" s="33"/>
      <c r="DL20" s="33"/>
      <c r="DM20" s="33"/>
      <c r="DN20" s="33"/>
      <c r="DO20" s="33"/>
      <c r="DP20" s="33"/>
      <c r="DQ20" s="33"/>
      <c r="DR20" s="33"/>
      <c r="DS20" s="33"/>
      <c r="DT20" s="34"/>
      <c r="DU20" s="44"/>
      <c r="DV20" s="45"/>
      <c r="DW20" s="45"/>
      <c r="DX20" s="45"/>
      <c r="DY20" s="45"/>
      <c r="DZ20" s="45"/>
      <c r="EA20" s="45"/>
      <c r="EB20" s="45"/>
      <c r="EC20" s="45"/>
      <c r="ED20" s="46"/>
      <c r="EE20" s="44"/>
      <c r="EF20" s="45"/>
      <c r="EG20" s="45"/>
      <c r="EH20" s="45"/>
      <c r="EI20" s="45"/>
      <c r="EJ20" s="45"/>
      <c r="EK20" s="45"/>
      <c r="EL20" s="45"/>
      <c r="EM20" s="45"/>
      <c r="EN20" s="46"/>
      <c r="EO20" s="32"/>
      <c r="EP20" s="33"/>
      <c r="EQ20" s="33"/>
      <c r="ER20" s="33"/>
      <c r="ES20" s="33"/>
      <c r="ET20" s="33"/>
      <c r="EU20" s="33"/>
      <c r="EV20" s="33"/>
      <c r="EW20" s="33"/>
      <c r="EX20" s="33"/>
      <c r="EY20" s="33"/>
      <c r="EZ20" s="33"/>
      <c r="FA20" s="33"/>
      <c r="FB20" s="33"/>
      <c r="FC20" s="33"/>
      <c r="FD20" s="33"/>
      <c r="FE20" s="34"/>
    </row>
    <row r="21" spans="1:161" s="9" customFormat="1" ht="14.25" customHeight="1" x14ac:dyDescent="0.2">
      <c r="A21" s="23">
        <v>1</v>
      </c>
      <c r="B21" s="24"/>
      <c r="C21" s="24"/>
      <c r="D21" s="24"/>
      <c r="E21" s="24"/>
      <c r="F21" s="24"/>
      <c r="G21" s="24"/>
      <c r="H21" s="24"/>
      <c r="I21" s="24"/>
      <c r="J21" s="24"/>
      <c r="K21" s="24"/>
      <c r="L21" s="24"/>
      <c r="M21" s="24"/>
      <c r="N21" s="24"/>
      <c r="O21" s="24"/>
      <c r="P21" s="24"/>
      <c r="Q21" s="25"/>
      <c r="R21" s="23">
        <v>2</v>
      </c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5"/>
      <c r="AJ21" s="16">
        <v>3</v>
      </c>
      <c r="AK21" s="16"/>
      <c r="AL21" s="16"/>
      <c r="AM21" s="16"/>
      <c r="AN21" s="16"/>
      <c r="AO21" s="16"/>
      <c r="AP21" s="16"/>
      <c r="AQ21" s="16"/>
      <c r="AR21" s="16"/>
      <c r="AS21" s="16"/>
      <c r="AT21" s="16"/>
      <c r="AU21" s="16"/>
      <c r="AV21" s="16"/>
      <c r="AW21" s="16"/>
      <c r="AX21" s="16"/>
      <c r="AY21" s="16"/>
      <c r="AZ21" s="16"/>
      <c r="BA21" s="16"/>
      <c r="BB21" s="16">
        <v>4</v>
      </c>
      <c r="BC21" s="16"/>
      <c r="BD21" s="16"/>
      <c r="BE21" s="16"/>
      <c r="BF21" s="16"/>
      <c r="BG21" s="16"/>
      <c r="BH21" s="16"/>
      <c r="BI21" s="16"/>
      <c r="BJ21" s="16">
        <v>5</v>
      </c>
      <c r="BK21" s="16"/>
      <c r="BL21" s="16"/>
      <c r="BM21" s="16"/>
      <c r="BN21" s="16"/>
      <c r="BO21" s="16"/>
      <c r="BP21" s="16"/>
      <c r="BQ21" s="16"/>
      <c r="BR21" s="16">
        <v>6</v>
      </c>
      <c r="BS21" s="16"/>
      <c r="BT21" s="16"/>
      <c r="BU21" s="16"/>
      <c r="BV21" s="16"/>
      <c r="BW21" s="16"/>
      <c r="BX21" s="16"/>
      <c r="BY21" s="16"/>
      <c r="BZ21" s="16">
        <v>7</v>
      </c>
      <c r="CA21" s="16"/>
      <c r="CB21" s="16"/>
      <c r="CC21" s="16"/>
      <c r="CD21" s="16"/>
      <c r="CE21" s="16"/>
      <c r="CF21" s="16"/>
      <c r="CG21" s="16"/>
      <c r="CH21" s="16">
        <v>8</v>
      </c>
      <c r="CI21" s="16"/>
      <c r="CJ21" s="16"/>
      <c r="CK21" s="16"/>
      <c r="CL21" s="16"/>
      <c r="CM21" s="16"/>
      <c r="CN21" s="16"/>
      <c r="CO21" s="16"/>
      <c r="CP21" s="16"/>
      <c r="CQ21" s="16"/>
      <c r="CR21" s="16"/>
      <c r="CS21" s="16"/>
      <c r="CT21" s="16"/>
      <c r="CU21" s="16"/>
      <c r="CV21" s="16"/>
      <c r="CW21" s="16"/>
      <c r="CX21" s="16"/>
      <c r="CY21" s="16"/>
      <c r="CZ21" s="16"/>
      <c r="DA21" s="16"/>
      <c r="DB21" s="16"/>
      <c r="DC21" s="16">
        <v>9</v>
      </c>
      <c r="DD21" s="16"/>
      <c r="DE21" s="16"/>
      <c r="DF21" s="16"/>
      <c r="DG21" s="16"/>
      <c r="DH21" s="16"/>
      <c r="DI21" s="16"/>
      <c r="DJ21" s="16"/>
      <c r="DK21" s="16"/>
      <c r="DL21" s="16"/>
      <c r="DM21" s="16"/>
      <c r="DN21" s="16"/>
      <c r="DO21" s="16"/>
      <c r="DP21" s="16"/>
      <c r="DQ21" s="16"/>
      <c r="DR21" s="16"/>
      <c r="DS21" s="16"/>
      <c r="DT21" s="16"/>
      <c r="DU21" s="16">
        <v>10</v>
      </c>
      <c r="DV21" s="16"/>
      <c r="DW21" s="16"/>
      <c r="DX21" s="16"/>
      <c r="DY21" s="16"/>
      <c r="DZ21" s="16"/>
      <c r="EA21" s="16"/>
      <c r="EB21" s="16"/>
      <c r="EC21" s="16"/>
      <c r="ED21" s="16"/>
      <c r="EE21" s="16">
        <v>11</v>
      </c>
      <c r="EF21" s="16"/>
      <c r="EG21" s="16"/>
      <c r="EH21" s="16"/>
      <c r="EI21" s="16"/>
      <c r="EJ21" s="16"/>
      <c r="EK21" s="16"/>
      <c r="EL21" s="16"/>
      <c r="EM21" s="16"/>
      <c r="EN21" s="16"/>
      <c r="EO21" s="16">
        <v>12</v>
      </c>
      <c r="EP21" s="16"/>
      <c r="EQ21" s="16"/>
      <c r="ER21" s="16"/>
      <c r="ES21" s="16"/>
      <c r="ET21" s="16"/>
      <c r="EU21" s="16"/>
      <c r="EV21" s="16"/>
      <c r="EW21" s="16"/>
      <c r="EX21" s="16"/>
      <c r="EY21" s="16"/>
      <c r="EZ21" s="16"/>
      <c r="FA21" s="16"/>
      <c r="FB21" s="16"/>
      <c r="FC21" s="16"/>
      <c r="FD21" s="16"/>
      <c r="FE21" s="16"/>
    </row>
    <row r="22" spans="1:161" s="9" customFormat="1" ht="13.5" customHeight="1" x14ac:dyDescent="0.2">
      <c r="A22" s="10"/>
      <c r="B22" s="17" t="s">
        <v>11</v>
      </c>
      <c r="C22" s="17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  <c r="O22" s="17"/>
      <c r="P22" s="17"/>
      <c r="Q22" s="18"/>
      <c r="R22" s="10"/>
      <c r="S22" s="19" t="s">
        <v>12</v>
      </c>
      <c r="T22" s="19"/>
      <c r="U22" s="19"/>
      <c r="V22" s="19"/>
      <c r="W22" s="19"/>
      <c r="X22" s="19"/>
      <c r="Y22" s="19"/>
      <c r="Z22" s="19"/>
      <c r="AA22" s="19"/>
      <c r="AB22" s="19"/>
      <c r="AC22" s="19"/>
      <c r="AD22" s="19"/>
      <c r="AE22" s="19"/>
      <c r="AF22" s="19"/>
      <c r="AG22" s="19"/>
      <c r="AH22" s="19"/>
      <c r="AI22" s="20"/>
      <c r="AJ22" s="61">
        <v>2.1</v>
      </c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16"/>
      <c r="BC22" s="16"/>
      <c r="BD22" s="16"/>
      <c r="BE22" s="16"/>
      <c r="BF22" s="16"/>
      <c r="BG22" s="16"/>
      <c r="BH22" s="16"/>
      <c r="BI22" s="16"/>
      <c r="BJ22" s="16"/>
      <c r="BK22" s="16"/>
      <c r="BL22" s="16"/>
      <c r="BM22" s="16"/>
      <c r="BN22" s="16"/>
      <c r="BO22" s="16"/>
      <c r="BP22" s="16"/>
      <c r="BQ22" s="16"/>
      <c r="BR22" s="61">
        <v>15.7</v>
      </c>
      <c r="BS22" s="61"/>
      <c r="BT22" s="61"/>
      <c r="BU22" s="61"/>
      <c r="BV22" s="61"/>
      <c r="BW22" s="61"/>
      <c r="BX22" s="61"/>
      <c r="BY22" s="61"/>
      <c r="BZ22" s="61">
        <v>15.7</v>
      </c>
      <c r="CA22" s="61"/>
      <c r="CB22" s="61"/>
      <c r="CC22" s="61"/>
      <c r="CD22" s="61"/>
      <c r="CE22" s="61"/>
      <c r="CF22" s="61"/>
      <c r="CG22" s="61"/>
      <c r="CH22" s="61">
        <v>2.1</v>
      </c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>
        <v>15.7</v>
      </c>
      <c r="DD22" s="61"/>
      <c r="DE22" s="61"/>
      <c r="DF22" s="61"/>
      <c r="DG22" s="61"/>
      <c r="DH22" s="61"/>
      <c r="DI22" s="61"/>
      <c r="DJ22" s="61"/>
      <c r="DK22" s="61"/>
      <c r="DL22" s="61"/>
      <c r="DM22" s="61"/>
      <c r="DN22" s="61"/>
      <c r="DO22" s="61"/>
      <c r="DP22" s="61"/>
      <c r="DQ22" s="61"/>
      <c r="DR22" s="61"/>
      <c r="DS22" s="61"/>
      <c r="DT22" s="61"/>
      <c r="DU22" s="16">
        <v>3</v>
      </c>
      <c r="DV22" s="16"/>
      <c r="DW22" s="16"/>
      <c r="DX22" s="16"/>
      <c r="DY22" s="16"/>
      <c r="DZ22" s="16"/>
      <c r="EA22" s="16"/>
      <c r="EB22" s="16"/>
      <c r="EC22" s="16"/>
      <c r="ED22" s="16"/>
      <c r="EE22" s="61">
        <f>1392/672</f>
        <v>2.0714285714285716</v>
      </c>
      <c r="EF22" s="61"/>
      <c r="EG22" s="61"/>
      <c r="EH22" s="61"/>
      <c r="EI22" s="61"/>
      <c r="EJ22" s="61"/>
      <c r="EK22" s="61"/>
      <c r="EL22" s="61"/>
      <c r="EM22" s="61"/>
      <c r="EN22" s="61"/>
      <c r="EO22" s="61">
        <f>AJ22+EE22</f>
        <v>4.1714285714285717</v>
      </c>
      <c r="EP22" s="16"/>
      <c r="EQ22" s="16"/>
      <c r="ER22" s="16"/>
      <c r="ES22" s="16"/>
      <c r="ET22" s="16"/>
      <c r="EU22" s="16"/>
      <c r="EV22" s="16"/>
      <c r="EW22" s="16"/>
      <c r="EX22" s="16"/>
      <c r="EY22" s="16"/>
      <c r="EZ22" s="16"/>
      <c r="FA22" s="16"/>
      <c r="FB22" s="16"/>
      <c r="FC22" s="16"/>
      <c r="FD22" s="16"/>
      <c r="FE22" s="16"/>
    </row>
    <row r="23" spans="1:161" s="9" customFormat="1" ht="39.75" customHeight="1" x14ac:dyDescent="0.2">
      <c r="A23" s="10"/>
      <c r="B23" s="17" t="s">
        <v>33</v>
      </c>
      <c r="C23" s="17"/>
      <c r="D23" s="17"/>
      <c r="E23" s="17"/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8"/>
      <c r="R23" s="10"/>
      <c r="S23" s="19" t="s">
        <v>13</v>
      </c>
      <c r="T23" s="19"/>
      <c r="U23" s="19"/>
      <c r="V23" s="19"/>
      <c r="W23" s="19"/>
      <c r="X23" s="19"/>
      <c r="Y23" s="19"/>
      <c r="Z23" s="19"/>
      <c r="AA23" s="19"/>
      <c r="AB23" s="19"/>
      <c r="AC23" s="19"/>
      <c r="AD23" s="19"/>
      <c r="AE23" s="19"/>
      <c r="AF23" s="19"/>
      <c r="AG23" s="19"/>
      <c r="AH23" s="19"/>
      <c r="AI23" s="20"/>
      <c r="AJ23" s="62">
        <f>709/672</f>
        <v>1.0550595238095237</v>
      </c>
      <c r="AK23" s="62"/>
      <c r="AL23" s="62"/>
      <c r="AM23" s="62"/>
      <c r="AN23" s="62"/>
      <c r="AO23" s="62"/>
      <c r="AP23" s="62"/>
      <c r="AQ23" s="62"/>
      <c r="AR23" s="62"/>
      <c r="AS23" s="62"/>
      <c r="AT23" s="62"/>
      <c r="AU23" s="62"/>
      <c r="AV23" s="62"/>
      <c r="AW23" s="62"/>
      <c r="AX23" s="62"/>
      <c r="AY23" s="62"/>
      <c r="AZ23" s="62"/>
      <c r="BA23" s="62"/>
      <c r="BB23" s="16"/>
      <c r="BC23" s="16"/>
      <c r="BD23" s="16"/>
      <c r="BE23" s="16"/>
      <c r="BF23" s="16"/>
      <c r="BG23" s="16"/>
      <c r="BH23" s="16"/>
      <c r="BI23" s="16"/>
      <c r="BJ23" s="16"/>
      <c r="BK23" s="16"/>
      <c r="BL23" s="16"/>
      <c r="BM23" s="16"/>
      <c r="BN23" s="16"/>
      <c r="BO23" s="16"/>
      <c r="BP23" s="16"/>
      <c r="BQ23" s="16"/>
      <c r="BR23" s="16"/>
      <c r="BS23" s="16"/>
      <c r="BT23" s="16"/>
      <c r="BU23" s="16"/>
      <c r="BV23" s="16"/>
      <c r="BW23" s="16"/>
      <c r="BX23" s="16"/>
      <c r="BY23" s="16"/>
      <c r="BZ23" s="16"/>
      <c r="CA23" s="16"/>
      <c r="CB23" s="16"/>
      <c r="CC23" s="16"/>
      <c r="CD23" s="16"/>
      <c r="CE23" s="16"/>
      <c r="CF23" s="16"/>
      <c r="CG23" s="16"/>
      <c r="CH23" s="16"/>
      <c r="CI23" s="16"/>
      <c r="CJ23" s="16"/>
      <c r="CK23" s="16"/>
      <c r="CL23" s="16"/>
      <c r="CM23" s="16"/>
      <c r="CN23" s="16"/>
      <c r="CO23" s="16"/>
      <c r="CP23" s="16"/>
      <c r="CQ23" s="16"/>
      <c r="CR23" s="16"/>
      <c r="CS23" s="16"/>
      <c r="CT23" s="16"/>
      <c r="CU23" s="16"/>
      <c r="CV23" s="16"/>
      <c r="CW23" s="16"/>
      <c r="CX23" s="16"/>
      <c r="CY23" s="16"/>
      <c r="CZ23" s="16"/>
      <c r="DA23" s="16"/>
      <c r="DB23" s="16"/>
      <c r="DC23" s="16"/>
      <c r="DD23" s="16"/>
      <c r="DE23" s="16"/>
      <c r="DF23" s="16"/>
      <c r="DG23" s="16"/>
      <c r="DH23" s="16"/>
      <c r="DI23" s="16"/>
      <c r="DJ23" s="16"/>
      <c r="DK23" s="16"/>
      <c r="DL23" s="16"/>
      <c r="DM23" s="16"/>
      <c r="DN23" s="16"/>
      <c r="DO23" s="16"/>
      <c r="DP23" s="16"/>
      <c r="DQ23" s="16"/>
      <c r="DR23" s="16"/>
      <c r="DS23" s="16"/>
      <c r="DT23" s="16"/>
      <c r="DU23" s="62">
        <f>1138/672</f>
        <v>1.6934523809523809</v>
      </c>
      <c r="DV23" s="62"/>
      <c r="DW23" s="62"/>
      <c r="DX23" s="62"/>
      <c r="DY23" s="62"/>
      <c r="DZ23" s="62"/>
      <c r="EA23" s="62"/>
      <c r="EB23" s="62"/>
      <c r="EC23" s="62"/>
      <c r="ED23" s="62"/>
      <c r="EE23" s="62">
        <f>1138/672</f>
        <v>1.6934523809523809</v>
      </c>
      <c r="EF23" s="62"/>
      <c r="EG23" s="62"/>
      <c r="EH23" s="62"/>
      <c r="EI23" s="62"/>
      <c r="EJ23" s="62"/>
      <c r="EK23" s="62"/>
      <c r="EL23" s="62"/>
      <c r="EM23" s="62"/>
      <c r="EN23" s="62"/>
      <c r="EO23" s="61">
        <f>AJ23+EE23</f>
        <v>2.7485119047619047</v>
      </c>
      <c r="EP23" s="61"/>
      <c r="EQ23" s="61"/>
      <c r="ER23" s="61"/>
      <c r="ES23" s="61"/>
      <c r="ET23" s="61"/>
      <c r="EU23" s="61"/>
      <c r="EV23" s="61"/>
      <c r="EW23" s="61"/>
      <c r="EX23" s="61"/>
      <c r="EY23" s="61"/>
      <c r="EZ23" s="61"/>
      <c r="FA23" s="61"/>
      <c r="FB23" s="61"/>
      <c r="FC23" s="61"/>
      <c r="FD23" s="61"/>
      <c r="FE23" s="61"/>
    </row>
    <row r="24" spans="1:161" s="9" customFormat="1" ht="39.75" customHeight="1" x14ac:dyDescent="0.2">
      <c r="A24" s="10"/>
      <c r="B24" s="17"/>
      <c r="C24" s="17"/>
      <c r="D24" s="17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8"/>
      <c r="R24" s="10"/>
      <c r="S24" s="19" t="s">
        <v>14</v>
      </c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  <c r="AE24" s="19"/>
      <c r="AF24" s="19"/>
      <c r="AG24" s="19"/>
      <c r="AH24" s="19"/>
      <c r="AI24" s="20"/>
      <c r="AJ24" s="16"/>
      <c r="AK24" s="16"/>
      <c r="AL24" s="16"/>
      <c r="AM24" s="16"/>
      <c r="AN24" s="16"/>
      <c r="AO24" s="16"/>
      <c r="AP24" s="16"/>
      <c r="AQ24" s="16"/>
      <c r="AR24" s="16"/>
      <c r="AS24" s="16"/>
      <c r="AT24" s="16"/>
      <c r="AU24" s="16"/>
      <c r="AV24" s="16"/>
      <c r="AW24" s="16"/>
      <c r="AX24" s="16"/>
      <c r="AY24" s="16"/>
      <c r="AZ24" s="16"/>
      <c r="BA24" s="16"/>
      <c r="BB24" s="16"/>
      <c r="BC24" s="16"/>
      <c r="BD24" s="16"/>
      <c r="BE24" s="16"/>
      <c r="BF24" s="16"/>
      <c r="BG24" s="16"/>
      <c r="BH24" s="16"/>
      <c r="BI24" s="16"/>
      <c r="BJ24" s="16"/>
      <c r="BK24" s="16"/>
      <c r="BL24" s="16"/>
      <c r="BM24" s="16"/>
      <c r="BN24" s="16"/>
      <c r="BO24" s="16"/>
      <c r="BP24" s="16"/>
      <c r="BQ24" s="16"/>
      <c r="BR24" s="16"/>
      <c r="BS24" s="16"/>
      <c r="BT24" s="16"/>
      <c r="BU24" s="16"/>
      <c r="BV24" s="16"/>
      <c r="BW24" s="16"/>
      <c r="BX24" s="16"/>
      <c r="BY24" s="16"/>
      <c r="BZ24" s="16"/>
      <c r="CA24" s="16"/>
      <c r="CB24" s="16"/>
      <c r="CC24" s="16"/>
      <c r="CD24" s="16"/>
      <c r="CE24" s="16"/>
      <c r="CF24" s="16"/>
      <c r="CG24" s="16"/>
      <c r="CH24" s="16"/>
      <c r="CI24" s="16"/>
      <c r="CJ24" s="16"/>
      <c r="CK24" s="16"/>
      <c r="CL24" s="16"/>
      <c r="CM24" s="16"/>
      <c r="CN24" s="16"/>
      <c r="CO24" s="16"/>
      <c r="CP24" s="16"/>
      <c r="CQ24" s="16"/>
      <c r="CR24" s="16"/>
      <c r="CS24" s="16"/>
      <c r="CT24" s="16"/>
      <c r="CU24" s="16"/>
      <c r="CV24" s="16"/>
      <c r="CW24" s="16"/>
      <c r="CX24" s="16"/>
      <c r="CY24" s="16"/>
      <c r="CZ24" s="16"/>
      <c r="DA24" s="16"/>
      <c r="DB24" s="16"/>
      <c r="DC24" s="16"/>
      <c r="DD24" s="16"/>
      <c r="DE24" s="16"/>
      <c r="DF24" s="16"/>
      <c r="DG24" s="16"/>
      <c r="DH24" s="16"/>
      <c r="DI24" s="16"/>
      <c r="DJ24" s="16"/>
      <c r="DK24" s="16"/>
      <c r="DL24" s="16"/>
      <c r="DM24" s="16"/>
      <c r="DN24" s="16"/>
      <c r="DO24" s="16"/>
      <c r="DP24" s="16"/>
      <c r="DQ24" s="16"/>
      <c r="DR24" s="16"/>
      <c r="DS24" s="16"/>
      <c r="DT24" s="16"/>
      <c r="DU24" s="16"/>
      <c r="DV24" s="16"/>
      <c r="DW24" s="16"/>
      <c r="DX24" s="16"/>
      <c r="DY24" s="16"/>
      <c r="DZ24" s="16"/>
      <c r="EA24" s="16"/>
      <c r="EB24" s="16"/>
      <c r="EC24" s="16"/>
      <c r="ED24" s="16"/>
      <c r="EE24" s="16"/>
      <c r="EF24" s="16"/>
      <c r="EG24" s="16"/>
      <c r="EH24" s="16"/>
      <c r="EI24" s="16"/>
      <c r="EJ24" s="16"/>
      <c r="EK24" s="16"/>
      <c r="EL24" s="16"/>
      <c r="EM24" s="16"/>
      <c r="EN24" s="16"/>
      <c r="EO24" s="16"/>
      <c r="EP24" s="16"/>
      <c r="EQ24" s="16"/>
      <c r="ER24" s="16"/>
      <c r="ES24" s="16"/>
      <c r="ET24" s="16"/>
      <c r="EU24" s="16"/>
      <c r="EV24" s="16"/>
      <c r="EW24" s="16"/>
      <c r="EX24" s="16"/>
      <c r="EY24" s="16"/>
      <c r="EZ24" s="16"/>
      <c r="FA24" s="16"/>
      <c r="FB24" s="16"/>
      <c r="FC24" s="16"/>
      <c r="FD24" s="16"/>
      <c r="FE24" s="16"/>
    </row>
    <row r="25" spans="1:161" s="9" customFormat="1" ht="53.25" customHeight="1" x14ac:dyDescent="0.2">
      <c r="A25" s="10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8"/>
      <c r="R25" s="10"/>
      <c r="S25" s="19" t="s">
        <v>25</v>
      </c>
      <c r="T25" s="19"/>
      <c r="U25" s="19"/>
      <c r="V25" s="19"/>
      <c r="W25" s="19"/>
      <c r="X25" s="19"/>
      <c r="Y25" s="19"/>
      <c r="Z25" s="19"/>
      <c r="AA25" s="19"/>
      <c r="AB25" s="19"/>
      <c r="AC25" s="19"/>
      <c r="AD25" s="19"/>
      <c r="AE25" s="19"/>
      <c r="AF25" s="19"/>
      <c r="AG25" s="19"/>
      <c r="AH25" s="19"/>
      <c r="AI25" s="20"/>
      <c r="AJ25" s="16"/>
      <c r="AK25" s="16"/>
      <c r="AL25" s="16"/>
      <c r="AM25" s="16"/>
      <c r="AN25" s="16"/>
      <c r="AO25" s="16"/>
      <c r="AP25" s="16"/>
      <c r="AQ25" s="16"/>
      <c r="AR25" s="16"/>
      <c r="AS25" s="16"/>
      <c r="AT25" s="16"/>
      <c r="AU25" s="16"/>
      <c r="AV25" s="16"/>
      <c r="AW25" s="16"/>
      <c r="AX25" s="16"/>
      <c r="AY25" s="16"/>
      <c r="AZ25" s="16"/>
      <c r="BA25" s="16"/>
      <c r="BB25" s="16"/>
      <c r="BC25" s="16"/>
      <c r="BD25" s="16"/>
      <c r="BE25" s="16"/>
      <c r="BF25" s="16"/>
      <c r="BG25" s="16"/>
      <c r="BH25" s="16"/>
      <c r="BI25" s="16"/>
      <c r="BJ25" s="16"/>
      <c r="BK25" s="16"/>
      <c r="BL25" s="16"/>
      <c r="BM25" s="16"/>
      <c r="BN25" s="16"/>
      <c r="BO25" s="16"/>
      <c r="BP25" s="16"/>
      <c r="BQ25" s="16"/>
      <c r="BR25" s="16"/>
      <c r="BS25" s="16"/>
      <c r="BT25" s="16"/>
      <c r="BU25" s="16"/>
      <c r="BV25" s="16"/>
      <c r="BW25" s="16"/>
      <c r="BX25" s="16"/>
      <c r="BY25" s="16"/>
      <c r="BZ25" s="16"/>
      <c r="CA25" s="16"/>
      <c r="CB25" s="16"/>
      <c r="CC25" s="16"/>
      <c r="CD25" s="16"/>
      <c r="CE25" s="16"/>
      <c r="CF25" s="16"/>
      <c r="CG25" s="16"/>
      <c r="CH25" s="16"/>
      <c r="CI25" s="16"/>
      <c r="CJ25" s="16"/>
      <c r="CK25" s="16"/>
      <c r="CL25" s="16"/>
      <c r="CM25" s="16"/>
      <c r="CN25" s="16"/>
      <c r="CO25" s="16"/>
      <c r="CP25" s="16"/>
      <c r="CQ25" s="16"/>
      <c r="CR25" s="16"/>
      <c r="CS25" s="16"/>
      <c r="CT25" s="16"/>
      <c r="CU25" s="16"/>
      <c r="CV25" s="16"/>
      <c r="CW25" s="16"/>
      <c r="CX25" s="16"/>
      <c r="CY25" s="16"/>
      <c r="CZ25" s="16"/>
      <c r="DA25" s="16"/>
      <c r="DB25" s="16"/>
      <c r="DC25" s="16"/>
      <c r="DD25" s="16"/>
      <c r="DE25" s="16"/>
      <c r="DF25" s="16"/>
      <c r="DG25" s="16"/>
      <c r="DH25" s="16"/>
      <c r="DI25" s="16"/>
      <c r="DJ25" s="16"/>
      <c r="DK25" s="16"/>
      <c r="DL25" s="16"/>
      <c r="DM25" s="16"/>
      <c r="DN25" s="16"/>
      <c r="DO25" s="16"/>
      <c r="DP25" s="16"/>
      <c r="DQ25" s="16"/>
      <c r="DR25" s="16"/>
      <c r="DS25" s="16"/>
      <c r="DT25" s="16"/>
      <c r="DU25" s="16"/>
      <c r="DV25" s="16"/>
      <c r="DW25" s="16"/>
      <c r="DX25" s="16"/>
      <c r="DY25" s="16"/>
      <c r="DZ25" s="16"/>
      <c r="EA25" s="16"/>
      <c r="EB25" s="16"/>
      <c r="EC25" s="16"/>
      <c r="ED25" s="16"/>
      <c r="EE25" s="16"/>
      <c r="EF25" s="16"/>
      <c r="EG25" s="16"/>
      <c r="EH25" s="16"/>
      <c r="EI25" s="16"/>
      <c r="EJ25" s="16"/>
      <c r="EK25" s="16"/>
      <c r="EL25" s="16"/>
      <c r="EM25" s="16"/>
      <c r="EN25" s="16"/>
      <c r="EO25" s="16"/>
      <c r="EP25" s="16"/>
      <c r="EQ25" s="16"/>
      <c r="ER25" s="16"/>
      <c r="ES25" s="16"/>
      <c r="ET25" s="16"/>
      <c r="EU25" s="16"/>
      <c r="EV25" s="16"/>
      <c r="EW25" s="16"/>
      <c r="EX25" s="16"/>
      <c r="EY25" s="16"/>
      <c r="EZ25" s="16"/>
      <c r="FA25" s="16"/>
      <c r="FB25" s="16"/>
      <c r="FC25" s="16"/>
      <c r="FD25" s="16"/>
      <c r="FE25" s="16"/>
    </row>
    <row r="26" spans="1:161" s="9" customFormat="1" ht="57" customHeight="1" x14ac:dyDescent="0.2">
      <c r="A26" s="10"/>
      <c r="B26" s="21" t="s">
        <v>26</v>
      </c>
      <c r="C26" s="21"/>
      <c r="D26" s="21"/>
      <c r="E26" s="21"/>
      <c r="F26" s="21"/>
      <c r="G26" s="21"/>
      <c r="H26" s="21"/>
      <c r="I26" s="21"/>
      <c r="J26" s="21"/>
      <c r="K26" s="21"/>
      <c r="L26" s="21"/>
      <c r="M26" s="21"/>
      <c r="N26" s="21"/>
      <c r="O26" s="21"/>
      <c r="P26" s="21"/>
      <c r="Q26" s="22"/>
      <c r="R26" s="10"/>
      <c r="S26" s="19" t="s">
        <v>12</v>
      </c>
      <c r="T26" s="19"/>
      <c r="U26" s="19"/>
      <c r="V26" s="19"/>
      <c r="W26" s="19"/>
      <c r="X26" s="19"/>
      <c r="Y26" s="19"/>
      <c r="Z26" s="19"/>
      <c r="AA26" s="19"/>
      <c r="AB26" s="19"/>
      <c r="AC26" s="19"/>
      <c r="AD26" s="19"/>
      <c r="AE26" s="19"/>
      <c r="AF26" s="19"/>
      <c r="AG26" s="19"/>
      <c r="AH26" s="19"/>
      <c r="AI26" s="20"/>
      <c r="AJ26" s="16"/>
      <c r="AK26" s="16"/>
      <c r="AL26" s="16"/>
      <c r="AM26" s="16"/>
      <c r="AN26" s="16"/>
      <c r="AO26" s="16"/>
      <c r="AP26" s="16"/>
      <c r="AQ26" s="16"/>
      <c r="AR26" s="16"/>
      <c r="AS26" s="16"/>
      <c r="AT26" s="16"/>
      <c r="AU26" s="16"/>
      <c r="AV26" s="16"/>
      <c r="AW26" s="16"/>
      <c r="AX26" s="16"/>
      <c r="AY26" s="16"/>
      <c r="AZ26" s="16"/>
      <c r="BA26" s="16"/>
      <c r="BB26" s="16"/>
      <c r="BC26" s="16"/>
      <c r="BD26" s="16"/>
      <c r="BE26" s="16"/>
      <c r="BF26" s="16"/>
      <c r="BG26" s="16"/>
      <c r="BH26" s="16"/>
      <c r="BI26" s="16"/>
      <c r="BJ26" s="16"/>
      <c r="BK26" s="16"/>
      <c r="BL26" s="16"/>
      <c r="BM26" s="16"/>
      <c r="BN26" s="16"/>
      <c r="BO26" s="16"/>
      <c r="BP26" s="16"/>
      <c r="BQ26" s="16"/>
      <c r="BR26" s="16"/>
      <c r="BS26" s="16"/>
      <c r="BT26" s="16"/>
      <c r="BU26" s="16"/>
      <c r="BV26" s="16"/>
      <c r="BW26" s="16"/>
      <c r="BX26" s="16"/>
      <c r="BY26" s="16"/>
      <c r="BZ26" s="16"/>
      <c r="CA26" s="16"/>
      <c r="CB26" s="16"/>
      <c r="CC26" s="16"/>
      <c r="CD26" s="16"/>
      <c r="CE26" s="16"/>
      <c r="CF26" s="16"/>
      <c r="CG26" s="16"/>
      <c r="CH26" s="16"/>
      <c r="CI26" s="16"/>
      <c r="CJ26" s="16"/>
      <c r="CK26" s="16"/>
      <c r="CL26" s="16"/>
      <c r="CM26" s="16"/>
      <c r="CN26" s="16"/>
      <c r="CO26" s="16"/>
      <c r="CP26" s="16"/>
      <c r="CQ26" s="16"/>
      <c r="CR26" s="16"/>
      <c r="CS26" s="16"/>
      <c r="CT26" s="16"/>
      <c r="CU26" s="16"/>
      <c r="CV26" s="16"/>
      <c r="CW26" s="16"/>
      <c r="CX26" s="16"/>
      <c r="CY26" s="16"/>
      <c r="CZ26" s="16"/>
      <c r="DA26" s="16"/>
      <c r="DB26" s="16"/>
      <c r="DC26" s="16"/>
      <c r="DD26" s="16"/>
      <c r="DE26" s="16"/>
      <c r="DF26" s="16"/>
      <c r="DG26" s="16"/>
      <c r="DH26" s="16"/>
      <c r="DI26" s="16"/>
      <c r="DJ26" s="16"/>
      <c r="DK26" s="16"/>
      <c r="DL26" s="16"/>
      <c r="DM26" s="16"/>
      <c r="DN26" s="16"/>
      <c r="DO26" s="16"/>
      <c r="DP26" s="16"/>
      <c r="DQ26" s="16"/>
      <c r="DR26" s="16"/>
      <c r="DS26" s="16"/>
      <c r="DT26" s="16"/>
      <c r="DU26" s="16"/>
      <c r="DV26" s="16"/>
      <c r="DW26" s="16"/>
      <c r="DX26" s="16"/>
      <c r="DY26" s="16"/>
      <c r="DZ26" s="16"/>
      <c r="EA26" s="16"/>
      <c r="EB26" s="16"/>
      <c r="EC26" s="16"/>
      <c r="ED26" s="16"/>
      <c r="EE26" s="16"/>
      <c r="EF26" s="16"/>
      <c r="EG26" s="16"/>
      <c r="EH26" s="16"/>
      <c r="EI26" s="16"/>
      <c r="EJ26" s="16"/>
      <c r="EK26" s="16"/>
      <c r="EL26" s="16"/>
      <c r="EM26" s="16"/>
      <c r="EN26" s="16"/>
      <c r="EO26" s="16"/>
      <c r="EP26" s="16"/>
      <c r="EQ26" s="16"/>
      <c r="ER26" s="16"/>
      <c r="ES26" s="16"/>
      <c r="ET26" s="16"/>
      <c r="EU26" s="16"/>
      <c r="EV26" s="16"/>
      <c r="EW26" s="16"/>
      <c r="EX26" s="16"/>
      <c r="EY26" s="16"/>
      <c r="EZ26" s="16"/>
      <c r="FA26" s="16"/>
      <c r="FB26" s="16"/>
      <c r="FC26" s="16"/>
      <c r="FD26" s="16"/>
      <c r="FE26" s="16"/>
    </row>
    <row r="27" spans="1:161" s="9" customFormat="1" ht="39.75" customHeight="1" x14ac:dyDescent="0.2">
      <c r="A27" s="10"/>
      <c r="B27" s="17"/>
      <c r="C27" s="17"/>
      <c r="D27" s="17"/>
      <c r="E27" s="17"/>
      <c r="F27" s="17"/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8"/>
      <c r="R27" s="10"/>
      <c r="S27" s="19" t="s">
        <v>13</v>
      </c>
      <c r="T27" s="19"/>
      <c r="U27" s="19"/>
      <c r="V27" s="19"/>
      <c r="W27" s="19"/>
      <c r="X27" s="19"/>
      <c r="Y27" s="19"/>
      <c r="Z27" s="19"/>
      <c r="AA27" s="19"/>
      <c r="AB27" s="19"/>
      <c r="AC27" s="19"/>
      <c r="AD27" s="19"/>
      <c r="AE27" s="19"/>
      <c r="AF27" s="19"/>
      <c r="AG27" s="19"/>
      <c r="AH27" s="19"/>
      <c r="AI27" s="20"/>
      <c r="AJ27" s="16"/>
      <c r="AK27" s="16"/>
      <c r="AL27" s="16"/>
      <c r="AM27" s="16"/>
      <c r="AN27" s="16"/>
      <c r="AO27" s="16"/>
      <c r="AP27" s="16"/>
      <c r="AQ27" s="16"/>
      <c r="AR27" s="16"/>
      <c r="AS27" s="16"/>
      <c r="AT27" s="16"/>
      <c r="AU27" s="16"/>
      <c r="AV27" s="16"/>
      <c r="AW27" s="16"/>
      <c r="AX27" s="16"/>
      <c r="AY27" s="16"/>
      <c r="AZ27" s="16"/>
      <c r="BA27" s="16"/>
      <c r="BB27" s="16"/>
      <c r="BC27" s="16"/>
      <c r="BD27" s="16"/>
      <c r="BE27" s="16"/>
      <c r="BF27" s="16"/>
      <c r="BG27" s="16"/>
      <c r="BH27" s="16"/>
      <c r="BI27" s="16"/>
      <c r="BJ27" s="16"/>
      <c r="BK27" s="16"/>
      <c r="BL27" s="16"/>
      <c r="BM27" s="16"/>
      <c r="BN27" s="16"/>
      <c r="BO27" s="16"/>
      <c r="BP27" s="16"/>
      <c r="BQ27" s="16"/>
      <c r="BR27" s="16"/>
      <c r="BS27" s="16"/>
      <c r="BT27" s="16"/>
      <c r="BU27" s="16"/>
      <c r="BV27" s="16"/>
      <c r="BW27" s="16"/>
      <c r="BX27" s="16"/>
      <c r="BY27" s="16"/>
      <c r="BZ27" s="16"/>
      <c r="CA27" s="16"/>
      <c r="CB27" s="16"/>
      <c r="CC27" s="16"/>
      <c r="CD27" s="16"/>
      <c r="CE27" s="16"/>
      <c r="CF27" s="16"/>
      <c r="CG27" s="16"/>
      <c r="CH27" s="16"/>
      <c r="CI27" s="16"/>
      <c r="CJ27" s="16"/>
      <c r="CK27" s="16"/>
      <c r="CL27" s="16"/>
      <c r="CM27" s="16"/>
      <c r="CN27" s="16"/>
      <c r="CO27" s="16"/>
      <c r="CP27" s="16"/>
      <c r="CQ27" s="16"/>
      <c r="CR27" s="16"/>
      <c r="CS27" s="16"/>
      <c r="CT27" s="16"/>
      <c r="CU27" s="16"/>
      <c r="CV27" s="16"/>
      <c r="CW27" s="16"/>
      <c r="CX27" s="16"/>
      <c r="CY27" s="16"/>
      <c r="CZ27" s="16"/>
      <c r="DA27" s="16"/>
      <c r="DB27" s="16"/>
      <c r="DC27" s="16"/>
      <c r="DD27" s="16"/>
      <c r="DE27" s="16"/>
      <c r="DF27" s="16"/>
      <c r="DG27" s="16"/>
      <c r="DH27" s="16"/>
      <c r="DI27" s="16"/>
      <c r="DJ27" s="16"/>
      <c r="DK27" s="16"/>
      <c r="DL27" s="16"/>
      <c r="DM27" s="16"/>
      <c r="DN27" s="16"/>
      <c r="DO27" s="16"/>
      <c r="DP27" s="16"/>
      <c r="DQ27" s="16"/>
      <c r="DR27" s="16"/>
      <c r="DS27" s="16"/>
      <c r="DT27" s="16"/>
      <c r="DU27" s="16"/>
      <c r="DV27" s="16"/>
      <c r="DW27" s="16"/>
      <c r="DX27" s="16"/>
      <c r="DY27" s="16"/>
      <c r="DZ27" s="16"/>
      <c r="EA27" s="16"/>
      <c r="EB27" s="16"/>
      <c r="EC27" s="16"/>
      <c r="ED27" s="16"/>
      <c r="EE27" s="16"/>
      <c r="EF27" s="16"/>
      <c r="EG27" s="16"/>
      <c r="EH27" s="16"/>
      <c r="EI27" s="16"/>
      <c r="EJ27" s="16"/>
      <c r="EK27" s="16"/>
      <c r="EL27" s="16"/>
      <c r="EM27" s="16"/>
      <c r="EN27" s="16"/>
      <c r="EO27" s="16"/>
      <c r="EP27" s="16"/>
      <c r="EQ27" s="16"/>
      <c r="ER27" s="16"/>
      <c r="ES27" s="16"/>
      <c r="ET27" s="16"/>
      <c r="EU27" s="16"/>
      <c r="EV27" s="16"/>
      <c r="EW27" s="16"/>
      <c r="EX27" s="16"/>
      <c r="EY27" s="16"/>
      <c r="EZ27" s="16"/>
      <c r="FA27" s="16"/>
      <c r="FB27" s="16"/>
      <c r="FC27" s="16"/>
      <c r="FD27" s="16"/>
      <c r="FE27" s="16"/>
    </row>
    <row r="28" spans="1:161" s="9" customFormat="1" ht="39.75" customHeight="1" x14ac:dyDescent="0.2">
      <c r="A28" s="10"/>
      <c r="B28" s="17"/>
      <c r="C28" s="17"/>
      <c r="D28" s="17"/>
      <c r="E28" s="17"/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8"/>
      <c r="R28" s="10"/>
      <c r="S28" s="19" t="s">
        <v>14</v>
      </c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20"/>
      <c r="AJ28" s="16"/>
      <c r="AK28" s="16"/>
      <c r="AL28" s="16"/>
      <c r="AM28" s="16"/>
      <c r="AN28" s="16"/>
      <c r="AO28" s="16"/>
      <c r="AP28" s="16"/>
      <c r="AQ28" s="16"/>
      <c r="AR28" s="16"/>
      <c r="AS28" s="16"/>
      <c r="AT28" s="16"/>
      <c r="AU28" s="16"/>
      <c r="AV28" s="16"/>
      <c r="AW28" s="16"/>
      <c r="AX28" s="16"/>
      <c r="AY28" s="16"/>
      <c r="AZ28" s="16"/>
      <c r="BA28" s="16"/>
      <c r="BB28" s="16"/>
      <c r="BC28" s="16"/>
      <c r="BD28" s="16"/>
      <c r="BE28" s="16"/>
      <c r="BF28" s="16"/>
      <c r="BG28" s="16"/>
      <c r="BH28" s="16"/>
      <c r="BI28" s="16"/>
      <c r="BJ28" s="16"/>
      <c r="BK28" s="16"/>
      <c r="BL28" s="16"/>
      <c r="BM28" s="16"/>
      <c r="BN28" s="16"/>
      <c r="BO28" s="16"/>
      <c r="BP28" s="16"/>
      <c r="BQ28" s="16"/>
      <c r="BR28" s="16"/>
      <c r="BS28" s="16"/>
      <c r="BT28" s="16"/>
      <c r="BU28" s="16"/>
      <c r="BV28" s="16"/>
      <c r="BW28" s="16"/>
      <c r="BX28" s="16"/>
      <c r="BY28" s="16"/>
      <c r="BZ28" s="16"/>
      <c r="CA28" s="16"/>
      <c r="CB28" s="16"/>
      <c r="CC28" s="16"/>
      <c r="CD28" s="16"/>
      <c r="CE28" s="16"/>
      <c r="CF28" s="16"/>
      <c r="CG28" s="16"/>
      <c r="CH28" s="16"/>
      <c r="CI28" s="16"/>
      <c r="CJ28" s="16"/>
      <c r="CK28" s="16"/>
      <c r="CL28" s="16"/>
      <c r="CM28" s="16"/>
      <c r="CN28" s="16"/>
      <c r="CO28" s="16"/>
      <c r="CP28" s="16"/>
      <c r="CQ28" s="16"/>
      <c r="CR28" s="16"/>
      <c r="CS28" s="16"/>
      <c r="CT28" s="16"/>
      <c r="CU28" s="16"/>
      <c r="CV28" s="16"/>
      <c r="CW28" s="16"/>
      <c r="CX28" s="16"/>
      <c r="CY28" s="16"/>
      <c r="CZ28" s="16"/>
      <c r="DA28" s="16"/>
      <c r="DB28" s="16"/>
      <c r="DC28" s="16"/>
      <c r="DD28" s="16"/>
      <c r="DE28" s="16"/>
      <c r="DF28" s="16"/>
      <c r="DG28" s="16"/>
      <c r="DH28" s="16"/>
      <c r="DI28" s="16"/>
      <c r="DJ28" s="16"/>
      <c r="DK28" s="16"/>
      <c r="DL28" s="16"/>
      <c r="DM28" s="16"/>
      <c r="DN28" s="16"/>
      <c r="DO28" s="16"/>
      <c r="DP28" s="16"/>
      <c r="DQ28" s="16"/>
      <c r="DR28" s="16"/>
      <c r="DS28" s="16"/>
      <c r="DT28" s="16"/>
      <c r="DU28" s="16"/>
      <c r="DV28" s="16"/>
      <c r="DW28" s="16"/>
      <c r="DX28" s="16"/>
      <c r="DY28" s="16"/>
      <c r="DZ28" s="16"/>
      <c r="EA28" s="16"/>
      <c r="EB28" s="16"/>
      <c r="EC28" s="16"/>
      <c r="ED28" s="16"/>
      <c r="EE28" s="16"/>
      <c r="EF28" s="16"/>
      <c r="EG28" s="16"/>
      <c r="EH28" s="16"/>
      <c r="EI28" s="16"/>
      <c r="EJ28" s="16"/>
      <c r="EK28" s="16"/>
      <c r="EL28" s="16"/>
      <c r="EM28" s="16"/>
      <c r="EN28" s="16"/>
      <c r="EO28" s="16"/>
      <c r="EP28" s="16"/>
      <c r="EQ28" s="16"/>
      <c r="ER28" s="16"/>
      <c r="ES28" s="16"/>
      <c r="ET28" s="16"/>
      <c r="EU28" s="16"/>
      <c r="EV28" s="16"/>
      <c r="EW28" s="16"/>
      <c r="EX28" s="16"/>
      <c r="EY28" s="16"/>
      <c r="EZ28" s="16"/>
      <c r="FA28" s="16"/>
      <c r="FB28" s="16"/>
      <c r="FC28" s="16"/>
      <c r="FD28" s="16"/>
      <c r="FE28" s="16"/>
    </row>
    <row r="29" spans="1:161" s="9" customFormat="1" ht="53.25" customHeight="1" x14ac:dyDescent="0.2">
      <c r="A29" s="10"/>
      <c r="B29" s="17"/>
      <c r="C29" s="17"/>
      <c r="D29" s="17"/>
      <c r="E29" s="17"/>
      <c r="F29" s="17"/>
      <c r="G29" s="17"/>
      <c r="H29" s="17"/>
      <c r="I29" s="17"/>
      <c r="J29" s="17"/>
      <c r="K29" s="17"/>
      <c r="L29" s="17"/>
      <c r="M29" s="17"/>
      <c r="N29" s="17"/>
      <c r="O29" s="17"/>
      <c r="P29" s="17"/>
      <c r="Q29" s="18"/>
      <c r="R29" s="10"/>
      <c r="S29" s="19" t="s">
        <v>25</v>
      </c>
      <c r="T29" s="19"/>
      <c r="U29" s="19"/>
      <c r="V29" s="19"/>
      <c r="W29" s="19"/>
      <c r="X29" s="19"/>
      <c r="Y29" s="19"/>
      <c r="Z29" s="19"/>
      <c r="AA29" s="19"/>
      <c r="AB29" s="19"/>
      <c r="AC29" s="19"/>
      <c r="AD29" s="19"/>
      <c r="AE29" s="19"/>
      <c r="AF29" s="19"/>
      <c r="AG29" s="19"/>
      <c r="AH29" s="19"/>
      <c r="AI29" s="20"/>
      <c r="AJ29" s="16"/>
      <c r="AK29" s="16"/>
      <c r="AL29" s="16"/>
      <c r="AM29" s="16"/>
      <c r="AN29" s="16"/>
      <c r="AO29" s="16"/>
      <c r="AP29" s="16"/>
      <c r="AQ29" s="16"/>
      <c r="AR29" s="16"/>
      <c r="AS29" s="16"/>
      <c r="AT29" s="16"/>
      <c r="AU29" s="16"/>
      <c r="AV29" s="16"/>
      <c r="AW29" s="16"/>
      <c r="AX29" s="16"/>
      <c r="AY29" s="16"/>
      <c r="AZ29" s="16"/>
      <c r="BA29" s="16"/>
      <c r="BB29" s="16"/>
      <c r="BC29" s="16"/>
      <c r="BD29" s="16"/>
      <c r="BE29" s="16"/>
      <c r="BF29" s="16"/>
      <c r="BG29" s="16"/>
      <c r="BH29" s="16"/>
      <c r="BI29" s="16"/>
      <c r="BJ29" s="16"/>
      <c r="BK29" s="16"/>
      <c r="BL29" s="16"/>
      <c r="BM29" s="16"/>
      <c r="BN29" s="16"/>
      <c r="BO29" s="16"/>
      <c r="BP29" s="16"/>
      <c r="BQ29" s="16"/>
      <c r="BR29" s="16"/>
      <c r="BS29" s="16"/>
      <c r="BT29" s="16"/>
      <c r="BU29" s="16"/>
      <c r="BV29" s="16"/>
      <c r="BW29" s="16"/>
      <c r="BX29" s="16"/>
      <c r="BY29" s="16"/>
      <c r="BZ29" s="16"/>
      <c r="CA29" s="16"/>
      <c r="CB29" s="16"/>
      <c r="CC29" s="16"/>
      <c r="CD29" s="16"/>
      <c r="CE29" s="16"/>
      <c r="CF29" s="16"/>
      <c r="CG29" s="16"/>
      <c r="CH29" s="16"/>
      <c r="CI29" s="16"/>
      <c r="CJ29" s="16"/>
      <c r="CK29" s="16"/>
      <c r="CL29" s="16"/>
      <c r="CM29" s="16"/>
      <c r="CN29" s="16"/>
      <c r="CO29" s="16"/>
      <c r="CP29" s="16"/>
      <c r="CQ29" s="16"/>
      <c r="CR29" s="16"/>
      <c r="CS29" s="16"/>
      <c r="CT29" s="16"/>
      <c r="CU29" s="16"/>
      <c r="CV29" s="16"/>
      <c r="CW29" s="16"/>
      <c r="CX29" s="16"/>
      <c r="CY29" s="16"/>
      <c r="CZ29" s="16"/>
      <c r="DA29" s="16"/>
      <c r="DB29" s="16"/>
      <c r="DC29" s="16"/>
      <c r="DD29" s="16"/>
      <c r="DE29" s="16"/>
      <c r="DF29" s="16"/>
      <c r="DG29" s="16"/>
      <c r="DH29" s="16"/>
      <c r="DI29" s="16"/>
      <c r="DJ29" s="16"/>
      <c r="DK29" s="16"/>
      <c r="DL29" s="16"/>
      <c r="DM29" s="16"/>
      <c r="DN29" s="16"/>
      <c r="DO29" s="16"/>
      <c r="DP29" s="16"/>
      <c r="DQ29" s="16"/>
      <c r="DR29" s="16"/>
      <c r="DS29" s="16"/>
      <c r="DT29" s="16"/>
      <c r="DU29" s="16"/>
      <c r="DV29" s="16"/>
      <c r="DW29" s="16"/>
      <c r="DX29" s="16"/>
      <c r="DY29" s="16"/>
      <c r="DZ29" s="16"/>
      <c r="EA29" s="16"/>
      <c r="EB29" s="16"/>
      <c r="EC29" s="16"/>
      <c r="ED29" s="16"/>
      <c r="EE29" s="16"/>
      <c r="EF29" s="16"/>
      <c r="EG29" s="16"/>
      <c r="EH29" s="16"/>
      <c r="EI29" s="16"/>
      <c r="EJ29" s="16"/>
      <c r="EK29" s="16"/>
      <c r="EL29" s="16"/>
      <c r="EM29" s="16"/>
      <c r="EN29" s="16"/>
      <c r="EO29" s="16"/>
      <c r="EP29" s="16"/>
      <c r="EQ29" s="16"/>
      <c r="ER29" s="16"/>
      <c r="ES29" s="16"/>
      <c r="ET29" s="16"/>
      <c r="EU29" s="16"/>
      <c r="EV29" s="16"/>
      <c r="EW29" s="16"/>
      <c r="EX29" s="16"/>
      <c r="EY29" s="16"/>
      <c r="EZ29" s="16"/>
      <c r="FA29" s="16"/>
      <c r="FB29" s="16"/>
      <c r="FC29" s="16"/>
      <c r="FD29" s="16"/>
      <c r="FE29" s="16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4" t="s">
        <v>27</v>
      </c>
      <c r="B32" s="15"/>
      <c r="C32" s="15"/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/>
      <c r="BA32" s="15"/>
      <c r="BB32" s="15"/>
      <c r="BC32" s="15"/>
      <c r="BD32" s="15"/>
      <c r="BE32" s="15"/>
      <c r="BF32" s="15"/>
      <c r="BG32" s="15"/>
      <c r="BH32" s="15"/>
      <c r="BI32" s="15"/>
      <c r="BJ32" s="15"/>
      <c r="BK32" s="15"/>
      <c r="BL32" s="15"/>
      <c r="BM32" s="15"/>
      <c r="BN32" s="15"/>
      <c r="BO32" s="15"/>
      <c r="BP32" s="15"/>
      <c r="BQ32" s="15"/>
      <c r="BR32" s="15"/>
      <c r="BS32" s="15"/>
      <c r="BT32" s="15"/>
      <c r="BU32" s="15"/>
      <c r="BV32" s="15"/>
      <c r="BW32" s="15"/>
      <c r="BX32" s="15"/>
      <c r="BY32" s="15"/>
      <c r="BZ32" s="15"/>
      <c r="CA32" s="15"/>
      <c r="CB32" s="15"/>
      <c r="CC32" s="15"/>
      <c r="CD32" s="15"/>
      <c r="CE32" s="15"/>
      <c r="CF32" s="15"/>
      <c r="CG32" s="15"/>
      <c r="CH32" s="15"/>
      <c r="CI32" s="15"/>
      <c r="CJ32" s="15"/>
      <c r="CK32" s="15"/>
      <c r="CL32" s="15"/>
      <c r="CM32" s="15"/>
      <c r="CN32" s="15"/>
      <c r="CO32" s="15"/>
      <c r="CP32" s="15"/>
      <c r="CQ32" s="15"/>
      <c r="CR32" s="15"/>
      <c r="CS32" s="15"/>
      <c r="CT32" s="15"/>
      <c r="CU32" s="15"/>
      <c r="CV32" s="15"/>
      <c r="CW32" s="15"/>
      <c r="CX32" s="15"/>
      <c r="CY32" s="15"/>
      <c r="CZ32" s="15"/>
      <c r="DA32" s="15"/>
      <c r="DB32" s="15"/>
      <c r="DC32" s="15"/>
      <c r="DD32" s="15"/>
      <c r="DE32" s="15"/>
      <c r="DF32" s="15"/>
      <c r="DG32" s="15"/>
      <c r="DH32" s="15"/>
      <c r="DI32" s="15"/>
      <c r="DJ32" s="15"/>
      <c r="DK32" s="15"/>
      <c r="DL32" s="15"/>
      <c r="DM32" s="15"/>
      <c r="DN32" s="15"/>
      <c r="DO32" s="15"/>
      <c r="DP32" s="15"/>
      <c r="DQ32" s="15"/>
      <c r="DR32" s="15"/>
      <c r="DS32" s="15"/>
      <c r="DT32" s="15"/>
      <c r="DU32" s="15"/>
      <c r="DV32" s="15"/>
      <c r="DW32" s="15"/>
      <c r="DX32" s="15"/>
      <c r="DY32" s="15"/>
      <c r="DZ32" s="15"/>
      <c r="EA32" s="15"/>
      <c r="EB32" s="15"/>
      <c r="EC32" s="15"/>
      <c r="ED32" s="15"/>
      <c r="EE32" s="15"/>
      <c r="EF32" s="15"/>
      <c r="EG32" s="15"/>
      <c r="EH32" s="15"/>
      <c r="EI32" s="15"/>
      <c r="EJ32" s="15"/>
      <c r="EK32" s="15"/>
      <c r="EL32" s="15"/>
      <c r="EM32" s="15"/>
      <c r="EN32" s="15"/>
      <c r="EO32" s="15"/>
      <c r="EP32" s="15"/>
      <c r="EQ32" s="15"/>
      <c r="ER32" s="15"/>
      <c r="ES32" s="15"/>
      <c r="ET32" s="15"/>
      <c r="EU32" s="15"/>
      <c r="EV32" s="15"/>
      <c r="EW32" s="15"/>
      <c r="EX32" s="15"/>
      <c r="EY32" s="15"/>
      <c r="EZ32" s="15"/>
      <c r="FA32" s="15"/>
      <c r="FB32" s="15"/>
      <c r="FC32" s="15"/>
      <c r="FD32" s="15"/>
      <c r="FE32" s="15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7" zoomScaleNormal="100" zoomScaleSheetLayoutView="70" workbookViewId="0">
      <selection activeCell="CH22" sqref="CH22:DB22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58" t="s">
        <v>7</v>
      </c>
      <c r="B6" s="58"/>
      <c r="C6" s="58"/>
      <c r="D6" s="58"/>
      <c r="E6" s="58"/>
      <c r="F6" s="58"/>
      <c r="G6" s="58"/>
      <c r="H6" s="58"/>
      <c r="I6" s="58"/>
      <c r="J6" s="58"/>
      <c r="K6" s="58"/>
      <c r="L6" s="58"/>
      <c r="M6" s="58"/>
      <c r="N6" s="58"/>
      <c r="O6" s="58"/>
      <c r="P6" s="58"/>
      <c r="Q6" s="58"/>
      <c r="R6" s="58"/>
      <c r="S6" s="58"/>
      <c r="T6" s="58"/>
      <c r="U6" s="58"/>
      <c r="V6" s="58"/>
      <c r="W6" s="58"/>
      <c r="X6" s="58"/>
      <c r="Y6" s="58"/>
      <c r="Z6" s="58"/>
      <c r="AA6" s="58"/>
      <c r="AB6" s="58"/>
      <c r="AC6" s="58"/>
      <c r="AD6" s="58"/>
      <c r="AE6" s="58"/>
      <c r="AF6" s="58"/>
      <c r="AG6" s="58"/>
      <c r="AH6" s="58"/>
      <c r="AI6" s="58"/>
      <c r="AJ6" s="58"/>
      <c r="AK6" s="58"/>
      <c r="AL6" s="58"/>
      <c r="AM6" s="58"/>
      <c r="AN6" s="58"/>
      <c r="AO6" s="58"/>
      <c r="AP6" s="58"/>
      <c r="AQ6" s="58"/>
      <c r="AR6" s="58"/>
      <c r="AS6" s="58"/>
      <c r="AT6" s="58"/>
      <c r="AU6" s="58"/>
      <c r="AV6" s="58"/>
      <c r="AW6" s="58"/>
      <c r="AX6" s="58"/>
      <c r="AY6" s="58"/>
      <c r="AZ6" s="58"/>
      <c r="BA6" s="58"/>
      <c r="BB6" s="58"/>
      <c r="BC6" s="58"/>
      <c r="BD6" s="58"/>
      <c r="BE6" s="58"/>
      <c r="BF6" s="58"/>
      <c r="BG6" s="58"/>
      <c r="BH6" s="58"/>
      <c r="BI6" s="58"/>
      <c r="BJ6" s="58"/>
      <c r="BK6" s="58"/>
      <c r="BL6" s="58"/>
      <c r="BM6" s="58"/>
      <c r="BN6" s="58"/>
      <c r="BO6" s="58"/>
      <c r="BP6" s="58"/>
      <c r="BQ6" s="58"/>
      <c r="BR6" s="58"/>
      <c r="BS6" s="58"/>
      <c r="BT6" s="58"/>
      <c r="BU6" s="58"/>
      <c r="BV6" s="58"/>
      <c r="BW6" s="58"/>
      <c r="BX6" s="58"/>
      <c r="BY6" s="58"/>
      <c r="BZ6" s="58"/>
      <c r="CA6" s="58"/>
      <c r="CB6" s="58"/>
      <c r="CC6" s="58"/>
      <c r="CD6" s="58"/>
      <c r="CE6" s="58"/>
      <c r="CF6" s="58"/>
      <c r="CG6" s="58"/>
      <c r="CH6" s="58"/>
      <c r="CI6" s="58"/>
      <c r="CJ6" s="58"/>
      <c r="CK6" s="58"/>
      <c r="CL6" s="58"/>
      <c r="CM6" s="58"/>
      <c r="CN6" s="58"/>
      <c r="CO6" s="58"/>
      <c r="CP6" s="58"/>
      <c r="CQ6" s="58"/>
      <c r="CR6" s="58"/>
      <c r="CS6" s="58"/>
      <c r="CT6" s="58"/>
      <c r="CU6" s="58"/>
      <c r="CV6" s="58"/>
      <c r="CW6" s="58"/>
      <c r="CX6" s="58"/>
      <c r="CY6" s="58"/>
      <c r="CZ6" s="58"/>
      <c r="DA6" s="58"/>
      <c r="DB6" s="58"/>
      <c r="DC6" s="58"/>
      <c r="DD6" s="58"/>
      <c r="DE6" s="58"/>
      <c r="DF6" s="58"/>
      <c r="DG6" s="58"/>
      <c r="DH6" s="58"/>
      <c r="DI6" s="58"/>
      <c r="DJ6" s="58"/>
      <c r="DK6" s="58"/>
      <c r="DL6" s="58"/>
      <c r="DM6" s="58"/>
      <c r="DN6" s="58"/>
      <c r="DO6" s="58"/>
      <c r="DP6" s="58"/>
      <c r="DQ6" s="58"/>
      <c r="DR6" s="58"/>
      <c r="DS6" s="58"/>
      <c r="DT6" s="58"/>
      <c r="DU6" s="58"/>
      <c r="DV6" s="58"/>
      <c r="DW6" s="58"/>
      <c r="DX6" s="58"/>
      <c r="DY6" s="58"/>
      <c r="DZ6" s="58"/>
      <c r="EA6" s="58"/>
      <c r="EB6" s="58"/>
      <c r="EC6" s="58"/>
      <c r="ED6" s="58"/>
      <c r="EE6" s="58"/>
      <c r="EF6" s="58"/>
      <c r="EG6" s="58"/>
      <c r="EH6" s="58"/>
      <c r="EI6" s="58"/>
      <c r="EJ6" s="58"/>
      <c r="EK6" s="58"/>
      <c r="EL6" s="58"/>
      <c r="EM6" s="58"/>
      <c r="EN6" s="58"/>
      <c r="EO6" s="58"/>
      <c r="EP6" s="58"/>
      <c r="EQ6" s="58"/>
      <c r="ER6" s="58"/>
      <c r="ES6" s="58"/>
      <c r="ET6" s="58"/>
      <c r="EU6" s="58"/>
      <c r="EV6" s="58"/>
      <c r="EW6" s="58"/>
      <c r="EX6" s="58"/>
      <c r="EY6" s="58"/>
      <c r="EZ6" s="58"/>
      <c r="FA6" s="58"/>
      <c r="FB6" s="58"/>
      <c r="FC6" s="58"/>
      <c r="FD6" s="58"/>
      <c r="FE6" s="58"/>
    </row>
    <row r="7" spans="1:161" s="2" customFormat="1" ht="15.75" customHeight="1" x14ac:dyDescent="0.25">
      <c r="A7" s="58" t="s">
        <v>8</v>
      </c>
      <c r="B7" s="58"/>
      <c r="C7" s="58"/>
      <c r="D7" s="58"/>
      <c r="E7" s="58"/>
      <c r="F7" s="58"/>
      <c r="G7" s="58"/>
      <c r="H7" s="58"/>
      <c r="I7" s="58"/>
      <c r="J7" s="58"/>
      <c r="K7" s="58"/>
      <c r="L7" s="58"/>
      <c r="M7" s="58"/>
      <c r="N7" s="58"/>
      <c r="O7" s="58"/>
      <c r="P7" s="58"/>
      <c r="Q7" s="58"/>
      <c r="R7" s="58"/>
      <c r="S7" s="58"/>
      <c r="T7" s="58"/>
      <c r="U7" s="58"/>
      <c r="V7" s="58"/>
      <c r="W7" s="58"/>
      <c r="X7" s="58"/>
      <c r="Y7" s="58"/>
      <c r="Z7" s="58"/>
      <c r="AA7" s="58"/>
      <c r="AB7" s="58"/>
      <c r="AC7" s="58"/>
      <c r="AD7" s="58"/>
      <c r="AE7" s="58"/>
      <c r="AF7" s="58"/>
      <c r="AG7" s="58"/>
      <c r="AH7" s="58"/>
      <c r="AI7" s="58"/>
      <c r="AJ7" s="58"/>
      <c r="AK7" s="58"/>
      <c r="AL7" s="58"/>
      <c r="AM7" s="58"/>
      <c r="AN7" s="58"/>
      <c r="AO7" s="58"/>
      <c r="AP7" s="58"/>
      <c r="AQ7" s="58"/>
      <c r="AR7" s="58"/>
      <c r="AS7" s="58"/>
      <c r="AT7" s="58"/>
      <c r="AU7" s="58"/>
      <c r="AV7" s="58"/>
      <c r="AW7" s="58"/>
      <c r="AX7" s="58"/>
      <c r="AY7" s="58"/>
      <c r="AZ7" s="58"/>
      <c r="BA7" s="58"/>
      <c r="BB7" s="58"/>
      <c r="BC7" s="58"/>
      <c r="BD7" s="58"/>
      <c r="BE7" s="58"/>
      <c r="BF7" s="58"/>
      <c r="BG7" s="58"/>
      <c r="BH7" s="58"/>
      <c r="BI7" s="58"/>
      <c r="BJ7" s="58"/>
      <c r="BK7" s="58"/>
      <c r="BL7" s="58"/>
      <c r="BM7" s="58"/>
      <c r="BN7" s="58"/>
      <c r="BO7" s="58"/>
      <c r="BP7" s="58"/>
      <c r="BQ7" s="58"/>
      <c r="BR7" s="58"/>
      <c r="BS7" s="58"/>
      <c r="BT7" s="58"/>
      <c r="BU7" s="58"/>
      <c r="BV7" s="58"/>
      <c r="BW7" s="58"/>
      <c r="BX7" s="58"/>
      <c r="BY7" s="58"/>
      <c r="BZ7" s="58"/>
      <c r="CA7" s="58"/>
      <c r="CB7" s="58"/>
      <c r="CC7" s="58"/>
      <c r="CD7" s="58"/>
      <c r="CE7" s="58"/>
      <c r="CF7" s="58"/>
      <c r="CG7" s="58"/>
      <c r="CH7" s="58"/>
      <c r="CI7" s="58"/>
      <c r="CJ7" s="58"/>
      <c r="CK7" s="58"/>
      <c r="CL7" s="58"/>
      <c r="CM7" s="58"/>
      <c r="CN7" s="58"/>
      <c r="CO7" s="58"/>
      <c r="CP7" s="58"/>
      <c r="CQ7" s="58"/>
      <c r="CR7" s="58"/>
      <c r="CS7" s="58"/>
      <c r="CT7" s="58"/>
      <c r="CU7" s="58"/>
      <c r="CV7" s="58"/>
      <c r="CW7" s="58"/>
      <c r="CX7" s="58"/>
      <c r="CY7" s="58"/>
      <c r="CZ7" s="58"/>
      <c r="DA7" s="58"/>
      <c r="DB7" s="58"/>
      <c r="DC7" s="58"/>
      <c r="DD7" s="58"/>
      <c r="DE7" s="58"/>
      <c r="DF7" s="58"/>
      <c r="DG7" s="58"/>
      <c r="DH7" s="58"/>
      <c r="DI7" s="58"/>
      <c r="DJ7" s="58"/>
      <c r="DK7" s="58"/>
      <c r="DL7" s="58"/>
      <c r="DM7" s="58"/>
      <c r="DN7" s="58"/>
      <c r="DO7" s="58"/>
      <c r="DP7" s="58"/>
      <c r="DQ7" s="58"/>
      <c r="DR7" s="58"/>
      <c r="DS7" s="58"/>
      <c r="DT7" s="58"/>
      <c r="DU7" s="58"/>
      <c r="DV7" s="58"/>
      <c r="DW7" s="58"/>
      <c r="DX7" s="58"/>
      <c r="DY7" s="58"/>
      <c r="DZ7" s="58"/>
      <c r="EA7" s="58"/>
      <c r="EB7" s="58"/>
      <c r="EC7" s="58"/>
      <c r="ED7" s="58"/>
      <c r="EE7" s="58"/>
      <c r="EF7" s="58"/>
      <c r="EG7" s="58"/>
      <c r="EH7" s="58"/>
      <c r="EI7" s="58"/>
      <c r="EJ7" s="58"/>
      <c r="EK7" s="58"/>
      <c r="EL7" s="58"/>
      <c r="EM7" s="58"/>
      <c r="EN7" s="58"/>
      <c r="EO7" s="58"/>
      <c r="EP7" s="58"/>
      <c r="EQ7" s="58"/>
      <c r="ER7" s="58"/>
      <c r="ES7" s="58"/>
      <c r="ET7" s="58"/>
      <c r="EU7" s="58"/>
      <c r="EV7" s="58"/>
      <c r="EW7" s="58"/>
      <c r="EX7" s="58"/>
      <c r="EY7" s="58"/>
      <c r="EZ7" s="58"/>
      <c r="FA7" s="58"/>
      <c r="FB7" s="58"/>
      <c r="FC7" s="58"/>
      <c r="FD7" s="58"/>
      <c r="FE7" s="58"/>
    </row>
    <row r="8" spans="1:161" s="2" customFormat="1" ht="15.75" customHeight="1" x14ac:dyDescent="0.25">
      <c r="A8" s="58" t="s">
        <v>9</v>
      </c>
      <c r="B8" s="58"/>
      <c r="C8" s="58"/>
      <c r="D8" s="58"/>
      <c r="E8" s="58"/>
      <c r="F8" s="58"/>
      <c r="G8" s="58"/>
      <c r="H8" s="58"/>
      <c r="I8" s="58"/>
      <c r="J8" s="58"/>
      <c r="K8" s="58"/>
      <c r="L8" s="58"/>
      <c r="M8" s="58"/>
      <c r="N8" s="58"/>
      <c r="O8" s="58"/>
      <c r="P8" s="58"/>
      <c r="Q8" s="58"/>
      <c r="R8" s="58"/>
      <c r="S8" s="58"/>
      <c r="T8" s="58"/>
      <c r="U8" s="58"/>
      <c r="V8" s="58"/>
      <c r="W8" s="58"/>
      <c r="X8" s="58"/>
      <c r="Y8" s="58"/>
      <c r="Z8" s="58"/>
      <c r="AA8" s="58"/>
      <c r="AB8" s="58"/>
      <c r="AC8" s="58"/>
      <c r="AD8" s="58"/>
      <c r="AE8" s="58"/>
      <c r="AF8" s="58"/>
      <c r="AG8" s="58"/>
      <c r="AH8" s="58"/>
      <c r="AI8" s="58"/>
      <c r="AJ8" s="58"/>
      <c r="AK8" s="58"/>
      <c r="AL8" s="58"/>
      <c r="AM8" s="58"/>
      <c r="AN8" s="58"/>
      <c r="AO8" s="58"/>
      <c r="AP8" s="58"/>
      <c r="AQ8" s="58"/>
      <c r="AR8" s="58"/>
      <c r="AS8" s="58"/>
      <c r="AT8" s="58"/>
      <c r="AU8" s="58"/>
      <c r="AV8" s="58"/>
      <c r="AW8" s="58"/>
      <c r="AX8" s="58"/>
      <c r="AY8" s="58"/>
      <c r="AZ8" s="58"/>
      <c r="BA8" s="58"/>
      <c r="BB8" s="58"/>
      <c r="BC8" s="58"/>
      <c r="BD8" s="58"/>
      <c r="BE8" s="58"/>
      <c r="BF8" s="58"/>
      <c r="BG8" s="58"/>
      <c r="BH8" s="58"/>
      <c r="BI8" s="58"/>
      <c r="BJ8" s="58"/>
      <c r="BK8" s="58"/>
      <c r="BL8" s="58"/>
      <c r="BM8" s="58"/>
      <c r="BN8" s="58"/>
      <c r="BO8" s="58"/>
      <c r="BP8" s="58"/>
      <c r="BQ8" s="58"/>
      <c r="BR8" s="58"/>
      <c r="BS8" s="58"/>
      <c r="BT8" s="58"/>
      <c r="BU8" s="58"/>
      <c r="BV8" s="58"/>
      <c r="BW8" s="58"/>
      <c r="BX8" s="58"/>
      <c r="BY8" s="58"/>
      <c r="BZ8" s="58"/>
      <c r="CA8" s="58"/>
      <c r="CB8" s="58"/>
      <c r="CC8" s="58"/>
      <c r="CD8" s="58"/>
      <c r="CE8" s="58"/>
      <c r="CF8" s="58"/>
      <c r="CG8" s="58"/>
      <c r="CH8" s="58"/>
      <c r="CI8" s="58"/>
      <c r="CJ8" s="58"/>
      <c r="CK8" s="58"/>
      <c r="CL8" s="58"/>
      <c r="CM8" s="58"/>
      <c r="CN8" s="58"/>
      <c r="CO8" s="58"/>
      <c r="CP8" s="58"/>
      <c r="CQ8" s="58"/>
      <c r="CR8" s="58"/>
      <c r="CS8" s="58"/>
      <c r="CT8" s="58"/>
      <c r="CU8" s="58"/>
      <c r="CV8" s="58"/>
      <c r="CW8" s="58"/>
      <c r="CX8" s="58"/>
      <c r="CY8" s="58"/>
      <c r="CZ8" s="58"/>
      <c r="DA8" s="58"/>
      <c r="DB8" s="58"/>
      <c r="DC8" s="58"/>
      <c r="DD8" s="58"/>
      <c r="DE8" s="58"/>
      <c r="DF8" s="58"/>
      <c r="DG8" s="58"/>
      <c r="DH8" s="58"/>
      <c r="DI8" s="58"/>
      <c r="DJ8" s="58"/>
      <c r="DK8" s="58"/>
      <c r="DL8" s="58"/>
      <c r="DM8" s="58"/>
      <c r="DN8" s="58"/>
      <c r="DO8" s="58"/>
      <c r="DP8" s="58"/>
      <c r="DQ8" s="58"/>
      <c r="DR8" s="58"/>
      <c r="DS8" s="58"/>
      <c r="DT8" s="58"/>
      <c r="DU8" s="58"/>
      <c r="DV8" s="58"/>
      <c r="DW8" s="58"/>
      <c r="DX8" s="58"/>
      <c r="DY8" s="58"/>
      <c r="DZ8" s="58"/>
      <c r="EA8" s="58"/>
      <c r="EB8" s="58"/>
      <c r="EC8" s="58"/>
      <c r="ED8" s="58"/>
      <c r="EE8" s="58"/>
      <c r="EF8" s="58"/>
      <c r="EG8" s="58"/>
      <c r="EH8" s="58"/>
      <c r="EI8" s="58"/>
      <c r="EJ8" s="58"/>
      <c r="EK8" s="58"/>
      <c r="EL8" s="58"/>
      <c r="EM8" s="58"/>
      <c r="EN8" s="58"/>
      <c r="EO8" s="58"/>
      <c r="EP8" s="58"/>
      <c r="EQ8" s="58"/>
      <c r="ER8" s="58"/>
      <c r="ES8" s="58"/>
      <c r="ET8" s="58"/>
      <c r="EU8" s="58"/>
      <c r="EV8" s="58"/>
      <c r="EW8" s="58"/>
      <c r="EX8" s="58"/>
      <c r="EY8" s="58"/>
      <c r="EZ8" s="58"/>
      <c r="FA8" s="58"/>
      <c r="FB8" s="58"/>
      <c r="FC8" s="58"/>
      <c r="FD8" s="58"/>
      <c r="FE8" s="58"/>
    </row>
    <row r="10" spans="1:161" s="2" customFormat="1" ht="15.75" x14ac:dyDescent="0.25">
      <c r="A10" s="59" t="s">
        <v>10</v>
      </c>
      <c r="B10" s="59"/>
      <c r="C10" s="59"/>
      <c r="D10" s="59"/>
      <c r="E10" s="59"/>
      <c r="F10" s="59"/>
      <c r="G10" s="59"/>
      <c r="H10" s="59"/>
      <c r="I10" s="59"/>
      <c r="J10" s="59"/>
      <c r="K10" s="59"/>
      <c r="L10" s="59"/>
      <c r="M10" s="59"/>
      <c r="N10" s="59"/>
      <c r="O10" s="59"/>
      <c r="P10" s="59"/>
      <c r="Q10" s="59"/>
      <c r="R10" s="59"/>
      <c r="S10" s="59"/>
      <c r="T10" s="59"/>
      <c r="U10" s="59"/>
      <c r="V10" s="59"/>
      <c r="W10" s="59"/>
      <c r="X10" s="59"/>
      <c r="Y10" s="59"/>
      <c r="Z10" s="59"/>
      <c r="AA10" s="59"/>
      <c r="AB10" s="59"/>
      <c r="AC10" s="59"/>
      <c r="AD10" s="59"/>
      <c r="AE10" s="59"/>
      <c r="AF10" s="59"/>
      <c r="AG10" s="59"/>
      <c r="AH10" s="59"/>
      <c r="AI10" s="59"/>
      <c r="AJ10" s="59"/>
      <c r="AK10" s="59"/>
      <c r="AL10" s="59"/>
      <c r="AM10" s="59"/>
      <c r="AN10" s="59"/>
      <c r="AO10" s="59"/>
      <c r="AP10" s="59"/>
      <c r="AQ10" s="59"/>
      <c r="AR10" s="59"/>
      <c r="AS10" s="59"/>
      <c r="AT10" s="59"/>
      <c r="AU10" s="59"/>
      <c r="AV10" s="59"/>
      <c r="AW10" s="59"/>
      <c r="AX10" s="59"/>
      <c r="AY10" s="59"/>
      <c r="AZ10" s="59"/>
      <c r="BA10" s="59"/>
      <c r="BB10" s="59"/>
      <c r="BC10" s="59"/>
      <c r="BD10" s="59"/>
      <c r="BE10" s="59"/>
      <c r="BF10" s="59"/>
      <c r="BG10" s="59"/>
      <c r="BH10" s="59"/>
      <c r="BI10" s="59"/>
      <c r="BJ10" s="59"/>
      <c r="BK10" s="59"/>
      <c r="BL10" s="59"/>
      <c r="BM10" s="59"/>
      <c r="BN10" s="59"/>
      <c r="BO10" s="59"/>
      <c r="BP10" s="59"/>
      <c r="BQ10" s="59"/>
      <c r="BR10" s="59"/>
      <c r="BS10" s="59"/>
      <c r="BT10" s="59"/>
      <c r="BU10" s="59"/>
      <c r="BV10" s="59"/>
      <c r="BW10" s="59"/>
      <c r="BX10" s="59"/>
      <c r="BY10" s="59"/>
      <c r="BZ10" s="59"/>
      <c r="CA10" s="59"/>
      <c r="CB10" s="59"/>
      <c r="CC10" s="59"/>
      <c r="CD10" s="59"/>
      <c r="CE10" s="59"/>
      <c r="CF10" s="59"/>
      <c r="CG10" s="59"/>
      <c r="CH10" s="59"/>
      <c r="CI10" s="59"/>
      <c r="CJ10" s="59"/>
      <c r="CK10" s="59"/>
      <c r="CL10" s="59"/>
      <c r="CM10" s="59"/>
      <c r="CN10" s="59"/>
      <c r="CO10" s="59"/>
      <c r="CP10" s="59"/>
      <c r="CQ10" s="59"/>
      <c r="CR10" s="59"/>
      <c r="CS10" s="59"/>
      <c r="CT10" s="59"/>
      <c r="CU10" s="59"/>
      <c r="CV10" s="59"/>
      <c r="CW10" s="59"/>
      <c r="CX10" s="59"/>
      <c r="CY10" s="59"/>
      <c r="CZ10" s="59"/>
      <c r="DA10" s="59"/>
      <c r="DB10" s="59"/>
      <c r="DC10" s="59"/>
      <c r="DD10" s="59"/>
      <c r="DE10" s="59"/>
      <c r="DF10" s="59"/>
      <c r="DG10" s="59"/>
      <c r="DH10" s="59"/>
      <c r="DI10" s="59"/>
      <c r="DJ10" s="59"/>
      <c r="DK10" s="59"/>
      <c r="DL10" s="59"/>
      <c r="DM10" s="59"/>
      <c r="DN10" s="59"/>
      <c r="DO10" s="59"/>
      <c r="DP10" s="59"/>
      <c r="DQ10" s="59"/>
      <c r="DR10" s="59"/>
      <c r="DS10" s="59"/>
      <c r="DT10" s="59"/>
      <c r="DU10" s="59"/>
      <c r="DV10" s="59"/>
      <c r="DW10" s="59"/>
      <c r="DX10" s="59"/>
      <c r="DY10" s="59"/>
      <c r="DZ10" s="59"/>
      <c r="EA10" s="59"/>
      <c r="EB10" s="59"/>
      <c r="EC10" s="59"/>
      <c r="ED10" s="59"/>
      <c r="EE10" s="59"/>
      <c r="EF10" s="59"/>
      <c r="EG10" s="59"/>
      <c r="EH10" s="59"/>
      <c r="EI10" s="59"/>
      <c r="EJ10" s="59"/>
      <c r="EK10" s="59"/>
      <c r="EL10" s="59"/>
      <c r="EM10" s="59"/>
      <c r="EN10" s="59"/>
      <c r="EO10" s="59"/>
      <c r="EP10" s="59"/>
      <c r="EQ10" s="59"/>
      <c r="ER10" s="59"/>
      <c r="ES10" s="59"/>
      <c r="ET10" s="59"/>
      <c r="EU10" s="59"/>
      <c r="EV10" s="59"/>
      <c r="EW10" s="59"/>
      <c r="EX10" s="59"/>
      <c r="EY10" s="59"/>
      <c r="EZ10" s="59"/>
      <c r="FA10" s="59"/>
      <c r="FB10" s="59"/>
      <c r="FC10" s="59"/>
      <c r="FD10" s="59"/>
      <c r="FE10" s="59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60" t="s">
        <v>69</v>
      </c>
      <c r="AC12" s="60"/>
      <c r="AD12" s="60"/>
      <c r="AE12" s="60"/>
      <c r="AF12" s="60"/>
      <c r="AG12" s="60"/>
      <c r="AH12" s="60"/>
      <c r="AI12" s="60"/>
      <c r="AJ12" s="60"/>
      <c r="AK12" s="60"/>
      <c r="AL12" s="60"/>
      <c r="AM12" s="60"/>
      <c r="AN12" s="60"/>
      <c r="AO12" s="60"/>
      <c r="AP12" s="60"/>
      <c r="AQ12" s="60"/>
      <c r="AR12" s="60"/>
      <c r="AS12" s="60"/>
      <c r="AT12" s="60"/>
      <c r="AU12" s="60"/>
      <c r="AV12" s="60"/>
      <c r="AW12" s="60"/>
      <c r="AX12" s="60"/>
      <c r="AY12" s="60"/>
      <c r="AZ12" s="60"/>
      <c r="BA12" s="60"/>
      <c r="BB12" s="60"/>
      <c r="BC12" s="60"/>
      <c r="BD12" s="60"/>
      <c r="BE12" s="60"/>
      <c r="BF12" s="60"/>
      <c r="BG12" s="60"/>
      <c r="BH12" s="60"/>
      <c r="BI12" s="60"/>
      <c r="BJ12" s="60"/>
      <c r="BK12" s="60"/>
      <c r="BL12" s="60"/>
      <c r="BM12" s="60"/>
      <c r="BN12" s="60"/>
      <c r="BO12" s="60"/>
      <c r="BP12" s="60"/>
      <c r="BQ12" s="60"/>
      <c r="BR12" s="60"/>
      <c r="BS12" s="60"/>
      <c r="BT12" s="60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60" t="s">
        <v>31</v>
      </c>
      <c r="Z14" s="60"/>
      <c r="AA14" s="60"/>
      <c r="AB14" s="60"/>
      <c r="AC14" s="60"/>
      <c r="AD14" s="60"/>
      <c r="AE14" s="60"/>
      <c r="AF14" s="60"/>
      <c r="AG14" s="60"/>
      <c r="AH14" s="60"/>
      <c r="AI14" s="60"/>
      <c r="AJ14" s="60"/>
      <c r="AK14" s="60"/>
      <c r="AL14" s="60"/>
      <c r="AM14" s="60"/>
      <c r="AN14" s="60"/>
      <c r="AO14" s="60"/>
      <c r="AP14" s="60"/>
      <c r="AQ14" s="60"/>
      <c r="AR14" s="60"/>
      <c r="AS14" s="60"/>
      <c r="AT14" s="60"/>
      <c r="AU14" s="60"/>
      <c r="AV14" s="60"/>
      <c r="AW14" s="60"/>
      <c r="AX14" s="60"/>
      <c r="AY14" s="60"/>
      <c r="AZ14" s="60"/>
      <c r="BA14" s="60"/>
      <c r="BB14" s="60"/>
      <c r="BC14" s="60"/>
      <c r="BD14" s="60"/>
      <c r="BE14" s="60"/>
      <c r="BF14" s="60"/>
      <c r="BG14" s="60"/>
      <c r="BH14" s="60"/>
      <c r="BI14" s="60"/>
      <c r="BJ14" s="60"/>
      <c r="BK14" s="60"/>
      <c r="BL14" s="60"/>
      <c r="BM14" s="60"/>
      <c r="BN14" s="60"/>
      <c r="BO14" s="60"/>
      <c r="BP14" s="60"/>
      <c r="BQ14" s="60"/>
      <c r="BR14" s="60"/>
      <c r="BS14" s="60"/>
      <c r="BT14" s="60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48" t="s">
        <v>74</v>
      </c>
      <c r="U16" s="48"/>
      <c r="V16" s="48"/>
      <c r="W16" s="48"/>
      <c r="X16" s="48"/>
      <c r="Y16" s="48"/>
      <c r="Z16" s="48"/>
      <c r="AA16" s="48"/>
      <c r="AB16" s="48"/>
      <c r="AC16" s="48"/>
      <c r="AD16" s="48"/>
      <c r="AE16" s="48"/>
      <c r="AF16" s="48"/>
      <c r="AG16" s="48"/>
      <c r="AH16" s="48"/>
      <c r="AI16" s="48"/>
      <c r="AJ16" s="48"/>
      <c r="AK16" s="48"/>
      <c r="AL16" s="48"/>
      <c r="AM16" s="48"/>
      <c r="AN16" s="48"/>
      <c r="AO16" s="48"/>
      <c r="AP16" s="48"/>
      <c r="AQ16" s="48"/>
      <c r="AR16" s="48"/>
      <c r="AS16" s="48"/>
      <c r="AT16" s="48"/>
      <c r="AU16" s="48"/>
      <c r="AV16" s="48"/>
      <c r="AW16" s="48"/>
      <c r="AX16" s="48"/>
      <c r="AY16" s="48"/>
      <c r="AZ16" s="48"/>
      <c r="BA16" s="48"/>
      <c r="BB16" s="48"/>
      <c r="BC16" s="48"/>
      <c r="BD16" s="48"/>
      <c r="BE16" s="48"/>
      <c r="BF16" s="48"/>
      <c r="BG16" s="48"/>
      <c r="BH16" s="48"/>
      <c r="BI16" s="48"/>
      <c r="BJ16" s="48"/>
      <c r="BK16" s="48"/>
      <c r="BL16" s="48"/>
      <c r="BM16" s="48"/>
      <c r="BN16" s="48"/>
      <c r="BO16" s="48"/>
      <c r="BP16" s="48"/>
      <c r="BQ16" s="48"/>
      <c r="BR16" s="48"/>
      <c r="BS16" s="48"/>
      <c r="BT16" s="48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49"/>
      <c r="B18" s="50"/>
      <c r="C18" s="50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1"/>
      <c r="R18" s="26"/>
      <c r="S18" s="27"/>
      <c r="T18" s="27"/>
      <c r="U18" s="27"/>
      <c r="V18" s="27"/>
      <c r="W18" s="27"/>
      <c r="X18" s="27"/>
      <c r="Y18" s="27"/>
      <c r="Z18" s="27"/>
      <c r="AA18" s="27"/>
      <c r="AB18" s="27"/>
      <c r="AC18" s="27"/>
      <c r="AD18" s="27"/>
      <c r="AE18" s="27"/>
      <c r="AF18" s="27"/>
      <c r="AG18" s="27"/>
      <c r="AH18" s="27"/>
      <c r="AI18" s="28"/>
      <c r="AJ18" s="26" t="s">
        <v>15</v>
      </c>
      <c r="AK18" s="27"/>
      <c r="AL18" s="27"/>
      <c r="AM18" s="27"/>
      <c r="AN18" s="27"/>
      <c r="AO18" s="27"/>
      <c r="AP18" s="27"/>
      <c r="AQ18" s="27"/>
      <c r="AR18" s="27"/>
      <c r="AS18" s="27"/>
      <c r="AT18" s="27"/>
      <c r="AU18" s="27"/>
      <c r="AV18" s="27"/>
      <c r="AW18" s="27"/>
      <c r="AX18" s="27"/>
      <c r="AY18" s="27"/>
      <c r="AZ18" s="27"/>
      <c r="BA18" s="28"/>
      <c r="BB18" s="35" t="s">
        <v>20</v>
      </c>
      <c r="BC18" s="36"/>
      <c r="BD18" s="36"/>
      <c r="BE18" s="36"/>
      <c r="BF18" s="36"/>
      <c r="BG18" s="36"/>
      <c r="BH18" s="36"/>
      <c r="BI18" s="36"/>
      <c r="BJ18" s="36"/>
      <c r="BK18" s="36"/>
      <c r="BL18" s="36"/>
      <c r="BM18" s="36"/>
      <c r="BN18" s="36"/>
      <c r="BO18" s="36"/>
      <c r="BP18" s="36"/>
      <c r="BQ18" s="36"/>
      <c r="BR18" s="36"/>
      <c r="BS18" s="36"/>
      <c r="BT18" s="36"/>
      <c r="BU18" s="36"/>
      <c r="BV18" s="36"/>
      <c r="BW18" s="36"/>
      <c r="BX18" s="36"/>
      <c r="BY18" s="36"/>
      <c r="BZ18" s="36"/>
      <c r="CA18" s="36"/>
      <c r="CB18" s="36"/>
      <c r="CC18" s="36"/>
      <c r="CD18" s="36"/>
      <c r="CE18" s="36"/>
      <c r="CF18" s="36"/>
      <c r="CG18" s="37"/>
      <c r="CH18" s="26" t="s">
        <v>21</v>
      </c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27"/>
      <c r="CW18" s="27"/>
      <c r="CX18" s="27"/>
      <c r="CY18" s="27"/>
      <c r="CZ18" s="27"/>
      <c r="DA18" s="27"/>
      <c r="DB18" s="28"/>
      <c r="DC18" s="26" t="s">
        <v>22</v>
      </c>
      <c r="DD18" s="27"/>
      <c r="DE18" s="27"/>
      <c r="DF18" s="27"/>
      <c r="DG18" s="27"/>
      <c r="DH18" s="27"/>
      <c r="DI18" s="27"/>
      <c r="DJ18" s="27"/>
      <c r="DK18" s="27"/>
      <c r="DL18" s="27"/>
      <c r="DM18" s="27"/>
      <c r="DN18" s="27"/>
      <c r="DO18" s="27"/>
      <c r="DP18" s="27"/>
      <c r="DQ18" s="27"/>
      <c r="DR18" s="27"/>
      <c r="DS18" s="27"/>
      <c r="DT18" s="28"/>
      <c r="DU18" s="35" t="s">
        <v>23</v>
      </c>
      <c r="DV18" s="36"/>
      <c r="DW18" s="36"/>
      <c r="DX18" s="36"/>
      <c r="DY18" s="36"/>
      <c r="DZ18" s="36"/>
      <c r="EA18" s="36"/>
      <c r="EB18" s="36"/>
      <c r="EC18" s="36"/>
      <c r="ED18" s="36"/>
      <c r="EE18" s="36"/>
      <c r="EF18" s="36"/>
      <c r="EG18" s="36"/>
      <c r="EH18" s="36"/>
      <c r="EI18" s="36"/>
      <c r="EJ18" s="36"/>
      <c r="EK18" s="36"/>
      <c r="EL18" s="36"/>
      <c r="EM18" s="36"/>
      <c r="EN18" s="37"/>
      <c r="EO18" s="26" t="s">
        <v>24</v>
      </c>
      <c r="EP18" s="27"/>
      <c r="EQ18" s="27"/>
      <c r="ER18" s="27"/>
      <c r="ES18" s="27"/>
      <c r="ET18" s="27"/>
      <c r="EU18" s="27"/>
      <c r="EV18" s="27"/>
      <c r="EW18" s="27"/>
      <c r="EX18" s="27"/>
      <c r="EY18" s="27"/>
      <c r="EZ18" s="27"/>
      <c r="FA18" s="27"/>
      <c r="FB18" s="27"/>
      <c r="FC18" s="27"/>
      <c r="FD18" s="27"/>
      <c r="FE18" s="28"/>
    </row>
    <row r="19" spans="1:161" s="9" customFormat="1" ht="15" customHeight="1" x14ac:dyDescent="0.2">
      <c r="A19" s="52"/>
      <c r="B19" s="53"/>
      <c r="C19" s="53"/>
      <c r="D19" s="53"/>
      <c r="E19" s="53"/>
      <c r="F19" s="53"/>
      <c r="G19" s="53"/>
      <c r="H19" s="53"/>
      <c r="I19" s="53"/>
      <c r="J19" s="53"/>
      <c r="K19" s="53"/>
      <c r="L19" s="53"/>
      <c r="M19" s="53"/>
      <c r="N19" s="53"/>
      <c r="O19" s="53"/>
      <c r="P19" s="53"/>
      <c r="Q19" s="54"/>
      <c r="R19" s="29"/>
      <c r="S19" s="30"/>
      <c r="T19" s="30"/>
      <c r="U19" s="30"/>
      <c r="V19" s="30"/>
      <c r="W19" s="30"/>
      <c r="X19" s="30"/>
      <c r="Y19" s="30"/>
      <c r="Z19" s="30"/>
      <c r="AA19" s="30"/>
      <c r="AB19" s="30"/>
      <c r="AC19" s="30"/>
      <c r="AD19" s="30"/>
      <c r="AE19" s="30"/>
      <c r="AF19" s="30"/>
      <c r="AG19" s="30"/>
      <c r="AH19" s="30"/>
      <c r="AI19" s="31"/>
      <c r="AJ19" s="29"/>
      <c r="AK19" s="30"/>
      <c r="AL19" s="30"/>
      <c r="AM19" s="30"/>
      <c r="AN19" s="30"/>
      <c r="AO19" s="30"/>
      <c r="AP19" s="30"/>
      <c r="AQ19" s="30"/>
      <c r="AR19" s="30"/>
      <c r="AS19" s="30"/>
      <c r="AT19" s="30"/>
      <c r="AU19" s="30"/>
      <c r="AV19" s="30"/>
      <c r="AW19" s="30"/>
      <c r="AX19" s="30"/>
      <c r="AY19" s="30"/>
      <c r="AZ19" s="30"/>
      <c r="BA19" s="31"/>
      <c r="BB19" s="38" t="s">
        <v>16</v>
      </c>
      <c r="BC19" s="39"/>
      <c r="BD19" s="39"/>
      <c r="BE19" s="39"/>
      <c r="BF19" s="39"/>
      <c r="BG19" s="39"/>
      <c r="BH19" s="39"/>
      <c r="BI19" s="39"/>
      <c r="BJ19" s="39"/>
      <c r="BK19" s="39"/>
      <c r="BL19" s="39"/>
      <c r="BM19" s="39"/>
      <c r="BN19" s="39"/>
      <c r="BO19" s="39"/>
      <c r="BP19" s="39"/>
      <c r="BQ19" s="40"/>
      <c r="BR19" s="38" t="s">
        <v>17</v>
      </c>
      <c r="BS19" s="39"/>
      <c r="BT19" s="39"/>
      <c r="BU19" s="39"/>
      <c r="BV19" s="39"/>
      <c r="BW19" s="39"/>
      <c r="BX19" s="39"/>
      <c r="BY19" s="39"/>
      <c r="BZ19" s="39"/>
      <c r="CA19" s="39"/>
      <c r="CB19" s="39"/>
      <c r="CC19" s="39"/>
      <c r="CD19" s="39"/>
      <c r="CE19" s="39"/>
      <c r="CF19" s="39"/>
      <c r="CG19" s="40"/>
      <c r="CH19" s="29"/>
      <c r="CI19" s="30"/>
      <c r="CJ19" s="30"/>
      <c r="CK19" s="30"/>
      <c r="CL19" s="30"/>
      <c r="CM19" s="30"/>
      <c r="CN19" s="30"/>
      <c r="CO19" s="30"/>
      <c r="CP19" s="30"/>
      <c r="CQ19" s="30"/>
      <c r="CR19" s="30"/>
      <c r="CS19" s="30"/>
      <c r="CT19" s="30"/>
      <c r="CU19" s="30"/>
      <c r="CV19" s="30"/>
      <c r="CW19" s="30"/>
      <c r="CX19" s="30"/>
      <c r="CY19" s="30"/>
      <c r="CZ19" s="30"/>
      <c r="DA19" s="30"/>
      <c r="DB19" s="31"/>
      <c r="DC19" s="29"/>
      <c r="DD19" s="30"/>
      <c r="DE19" s="30"/>
      <c r="DF19" s="30"/>
      <c r="DG19" s="30"/>
      <c r="DH19" s="30"/>
      <c r="DI19" s="30"/>
      <c r="DJ19" s="30"/>
      <c r="DK19" s="30"/>
      <c r="DL19" s="30"/>
      <c r="DM19" s="30"/>
      <c r="DN19" s="30"/>
      <c r="DO19" s="30"/>
      <c r="DP19" s="30"/>
      <c r="DQ19" s="30"/>
      <c r="DR19" s="30"/>
      <c r="DS19" s="30"/>
      <c r="DT19" s="31"/>
      <c r="DU19" s="41" t="s">
        <v>18</v>
      </c>
      <c r="DV19" s="42"/>
      <c r="DW19" s="42"/>
      <c r="DX19" s="42"/>
      <c r="DY19" s="42"/>
      <c r="DZ19" s="42"/>
      <c r="EA19" s="42"/>
      <c r="EB19" s="42"/>
      <c r="EC19" s="42"/>
      <c r="ED19" s="43"/>
      <c r="EE19" s="41" t="s">
        <v>19</v>
      </c>
      <c r="EF19" s="42"/>
      <c r="EG19" s="42"/>
      <c r="EH19" s="42"/>
      <c r="EI19" s="42"/>
      <c r="EJ19" s="42"/>
      <c r="EK19" s="42"/>
      <c r="EL19" s="42"/>
      <c r="EM19" s="42"/>
      <c r="EN19" s="43"/>
      <c r="EO19" s="29"/>
      <c r="EP19" s="30"/>
      <c r="EQ19" s="30"/>
      <c r="ER19" s="30"/>
      <c r="ES19" s="30"/>
      <c r="ET19" s="30"/>
      <c r="EU19" s="30"/>
      <c r="EV19" s="30"/>
      <c r="EW19" s="30"/>
      <c r="EX19" s="30"/>
      <c r="EY19" s="30"/>
      <c r="EZ19" s="30"/>
      <c r="FA19" s="30"/>
      <c r="FB19" s="30"/>
      <c r="FC19" s="30"/>
      <c r="FD19" s="30"/>
      <c r="FE19" s="31"/>
    </row>
    <row r="20" spans="1:161" s="9" customFormat="1" ht="15" customHeight="1" x14ac:dyDescent="0.2">
      <c r="A20" s="55"/>
      <c r="B20" s="56"/>
      <c r="C20" s="56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7"/>
      <c r="R20" s="32"/>
      <c r="S20" s="33"/>
      <c r="T20" s="33"/>
      <c r="U20" s="33"/>
      <c r="V20" s="33"/>
      <c r="W20" s="33"/>
      <c r="X20" s="33"/>
      <c r="Y20" s="33"/>
      <c r="Z20" s="33"/>
      <c r="AA20" s="33"/>
      <c r="AB20" s="33"/>
      <c r="AC20" s="33"/>
      <c r="AD20" s="33"/>
      <c r="AE20" s="33"/>
      <c r="AF20" s="33"/>
      <c r="AG20" s="33"/>
      <c r="AH20" s="33"/>
      <c r="AI20" s="34"/>
      <c r="AJ20" s="32"/>
      <c r="AK20" s="33"/>
      <c r="AL20" s="33"/>
      <c r="AM20" s="33"/>
      <c r="AN20" s="33"/>
      <c r="AO20" s="33"/>
      <c r="AP20" s="33"/>
      <c r="AQ20" s="33"/>
      <c r="AR20" s="33"/>
      <c r="AS20" s="33"/>
      <c r="AT20" s="33"/>
      <c r="AU20" s="33"/>
      <c r="AV20" s="33"/>
      <c r="AW20" s="33"/>
      <c r="AX20" s="33"/>
      <c r="AY20" s="33"/>
      <c r="AZ20" s="33"/>
      <c r="BA20" s="34"/>
      <c r="BB20" s="47" t="s">
        <v>18</v>
      </c>
      <c r="BC20" s="47"/>
      <c r="BD20" s="47"/>
      <c r="BE20" s="47"/>
      <c r="BF20" s="47"/>
      <c r="BG20" s="47"/>
      <c r="BH20" s="47"/>
      <c r="BI20" s="47"/>
      <c r="BJ20" s="47" t="s">
        <v>19</v>
      </c>
      <c r="BK20" s="47"/>
      <c r="BL20" s="47"/>
      <c r="BM20" s="47"/>
      <c r="BN20" s="47"/>
      <c r="BO20" s="47"/>
      <c r="BP20" s="47"/>
      <c r="BQ20" s="47"/>
      <c r="BR20" s="47" t="s">
        <v>18</v>
      </c>
      <c r="BS20" s="47"/>
      <c r="BT20" s="47"/>
      <c r="BU20" s="47"/>
      <c r="BV20" s="47"/>
      <c r="BW20" s="47"/>
      <c r="BX20" s="47"/>
      <c r="BY20" s="47"/>
      <c r="BZ20" s="47" t="s">
        <v>19</v>
      </c>
      <c r="CA20" s="47"/>
      <c r="CB20" s="47"/>
      <c r="CC20" s="47"/>
      <c r="CD20" s="47"/>
      <c r="CE20" s="47"/>
      <c r="CF20" s="47"/>
      <c r="CG20" s="47"/>
      <c r="CH20" s="32"/>
      <c r="CI20" s="33"/>
      <c r="CJ20" s="33"/>
      <c r="CK20" s="33"/>
      <c r="CL20" s="33"/>
      <c r="CM20" s="33"/>
      <c r="CN20" s="33"/>
      <c r="CO20" s="33"/>
      <c r="CP20" s="33"/>
      <c r="CQ20" s="33"/>
      <c r="CR20" s="33"/>
      <c r="CS20" s="33"/>
      <c r="CT20" s="33"/>
      <c r="CU20" s="33"/>
      <c r="CV20" s="33"/>
      <c r="CW20" s="33"/>
      <c r="CX20" s="33"/>
      <c r="CY20" s="33"/>
      <c r="CZ20" s="33"/>
      <c r="DA20" s="33"/>
      <c r="DB20" s="34"/>
      <c r="DC20" s="32"/>
      <c r="DD20" s="33"/>
      <c r="DE20" s="33"/>
      <c r="DF20" s="33"/>
      <c r="DG20" s="33"/>
      <c r="DH20" s="33"/>
      <c r="DI20" s="33"/>
      <c r="DJ20" s="33"/>
      <c r="DK20" s="33"/>
      <c r="DL20" s="33"/>
      <c r="DM20" s="33"/>
      <c r="DN20" s="33"/>
      <c r="DO20" s="33"/>
      <c r="DP20" s="33"/>
      <c r="DQ20" s="33"/>
      <c r="DR20" s="33"/>
      <c r="DS20" s="33"/>
      <c r="DT20" s="34"/>
      <c r="DU20" s="44"/>
      <c r="DV20" s="45"/>
      <c r="DW20" s="45"/>
      <c r="DX20" s="45"/>
      <c r="DY20" s="45"/>
      <c r="DZ20" s="45"/>
      <c r="EA20" s="45"/>
      <c r="EB20" s="45"/>
      <c r="EC20" s="45"/>
      <c r="ED20" s="46"/>
      <c r="EE20" s="44"/>
      <c r="EF20" s="45"/>
      <c r="EG20" s="45"/>
      <c r="EH20" s="45"/>
      <c r="EI20" s="45"/>
      <c r="EJ20" s="45"/>
      <c r="EK20" s="45"/>
      <c r="EL20" s="45"/>
      <c r="EM20" s="45"/>
      <c r="EN20" s="46"/>
      <c r="EO20" s="32"/>
      <c r="EP20" s="33"/>
      <c r="EQ20" s="33"/>
      <c r="ER20" s="33"/>
      <c r="ES20" s="33"/>
      <c r="ET20" s="33"/>
      <c r="EU20" s="33"/>
      <c r="EV20" s="33"/>
      <c r="EW20" s="33"/>
      <c r="EX20" s="33"/>
      <c r="EY20" s="33"/>
      <c r="EZ20" s="33"/>
      <c r="FA20" s="33"/>
      <c r="FB20" s="33"/>
      <c r="FC20" s="33"/>
      <c r="FD20" s="33"/>
      <c r="FE20" s="34"/>
    </row>
    <row r="21" spans="1:161" s="9" customFormat="1" ht="14.25" customHeight="1" x14ac:dyDescent="0.2">
      <c r="A21" s="23">
        <v>1</v>
      </c>
      <c r="B21" s="24"/>
      <c r="C21" s="24"/>
      <c r="D21" s="24"/>
      <c r="E21" s="24"/>
      <c r="F21" s="24"/>
      <c r="G21" s="24"/>
      <c r="H21" s="24"/>
      <c r="I21" s="24"/>
      <c r="J21" s="24"/>
      <c r="K21" s="24"/>
      <c r="L21" s="24"/>
      <c r="M21" s="24"/>
      <c r="N21" s="24"/>
      <c r="O21" s="24"/>
      <c r="P21" s="24"/>
      <c r="Q21" s="25"/>
      <c r="R21" s="23">
        <v>2</v>
      </c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5"/>
      <c r="AJ21" s="16">
        <v>3</v>
      </c>
      <c r="AK21" s="16"/>
      <c r="AL21" s="16"/>
      <c r="AM21" s="16"/>
      <c r="AN21" s="16"/>
      <c r="AO21" s="16"/>
      <c r="AP21" s="16"/>
      <c r="AQ21" s="16"/>
      <c r="AR21" s="16"/>
      <c r="AS21" s="16"/>
      <c r="AT21" s="16"/>
      <c r="AU21" s="16"/>
      <c r="AV21" s="16"/>
      <c r="AW21" s="16"/>
      <c r="AX21" s="16"/>
      <c r="AY21" s="16"/>
      <c r="AZ21" s="16"/>
      <c r="BA21" s="16"/>
      <c r="BB21" s="16">
        <v>4</v>
      </c>
      <c r="BC21" s="16"/>
      <c r="BD21" s="16"/>
      <c r="BE21" s="16"/>
      <c r="BF21" s="16"/>
      <c r="BG21" s="16"/>
      <c r="BH21" s="16"/>
      <c r="BI21" s="16"/>
      <c r="BJ21" s="16">
        <v>5</v>
      </c>
      <c r="BK21" s="16"/>
      <c r="BL21" s="16"/>
      <c r="BM21" s="16"/>
      <c r="BN21" s="16"/>
      <c r="BO21" s="16"/>
      <c r="BP21" s="16"/>
      <c r="BQ21" s="16"/>
      <c r="BR21" s="16">
        <v>6</v>
      </c>
      <c r="BS21" s="16"/>
      <c r="BT21" s="16"/>
      <c r="BU21" s="16"/>
      <c r="BV21" s="16"/>
      <c r="BW21" s="16"/>
      <c r="BX21" s="16"/>
      <c r="BY21" s="16"/>
      <c r="BZ21" s="16">
        <v>7</v>
      </c>
      <c r="CA21" s="16"/>
      <c r="CB21" s="16"/>
      <c r="CC21" s="16"/>
      <c r="CD21" s="16"/>
      <c r="CE21" s="16"/>
      <c r="CF21" s="16"/>
      <c r="CG21" s="16"/>
      <c r="CH21" s="16">
        <v>8</v>
      </c>
      <c r="CI21" s="16"/>
      <c r="CJ21" s="16"/>
      <c r="CK21" s="16"/>
      <c r="CL21" s="16"/>
      <c r="CM21" s="16"/>
      <c r="CN21" s="16"/>
      <c r="CO21" s="16"/>
      <c r="CP21" s="16"/>
      <c r="CQ21" s="16"/>
      <c r="CR21" s="16"/>
      <c r="CS21" s="16"/>
      <c r="CT21" s="16"/>
      <c r="CU21" s="16"/>
      <c r="CV21" s="16"/>
      <c r="CW21" s="16"/>
      <c r="CX21" s="16"/>
      <c r="CY21" s="16"/>
      <c r="CZ21" s="16"/>
      <c r="DA21" s="16"/>
      <c r="DB21" s="16"/>
      <c r="DC21" s="16">
        <v>9</v>
      </c>
      <c r="DD21" s="16"/>
      <c r="DE21" s="16"/>
      <c r="DF21" s="16"/>
      <c r="DG21" s="16"/>
      <c r="DH21" s="16"/>
      <c r="DI21" s="16"/>
      <c r="DJ21" s="16"/>
      <c r="DK21" s="16"/>
      <c r="DL21" s="16"/>
      <c r="DM21" s="16"/>
      <c r="DN21" s="16"/>
      <c r="DO21" s="16"/>
      <c r="DP21" s="16"/>
      <c r="DQ21" s="16"/>
      <c r="DR21" s="16"/>
      <c r="DS21" s="16"/>
      <c r="DT21" s="16"/>
      <c r="DU21" s="16">
        <v>10</v>
      </c>
      <c r="DV21" s="16"/>
      <c r="DW21" s="16"/>
      <c r="DX21" s="16"/>
      <c r="DY21" s="16"/>
      <c r="DZ21" s="16"/>
      <c r="EA21" s="16"/>
      <c r="EB21" s="16"/>
      <c r="EC21" s="16"/>
      <c r="ED21" s="16"/>
      <c r="EE21" s="16">
        <v>11</v>
      </c>
      <c r="EF21" s="16"/>
      <c r="EG21" s="16"/>
      <c r="EH21" s="16"/>
      <c r="EI21" s="16"/>
      <c r="EJ21" s="16"/>
      <c r="EK21" s="16"/>
      <c r="EL21" s="16"/>
      <c r="EM21" s="16"/>
      <c r="EN21" s="16"/>
      <c r="EO21" s="16">
        <v>12</v>
      </c>
      <c r="EP21" s="16"/>
      <c r="EQ21" s="16"/>
      <c r="ER21" s="16"/>
      <c r="ES21" s="16"/>
      <c r="ET21" s="16"/>
      <c r="EU21" s="16"/>
      <c r="EV21" s="16"/>
      <c r="EW21" s="16"/>
      <c r="EX21" s="16"/>
      <c r="EY21" s="16"/>
      <c r="EZ21" s="16"/>
      <c r="FA21" s="16"/>
      <c r="FB21" s="16"/>
      <c r="FC21" s="16"/>
      <c r="FD21" s="16"/>
      <c r="FE21" s="16"/>
    </row>
    <row r="22" spans="1:161" s="9" customFormat="1" ht="13.5" customHeight="1" x14ac:dyDescent="0.2">
      <c r="A22" s="10"/>
      <c r="B22" s="17" t="s">
        <v>11</v>
      </c>
      <c r="C22" s="17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  <c r="O22" s="17"/>
      <c r="P22" s="17"/>
      <c r="Q22" s="18"/>
      <c r="R22" s="10"/>
      <c r="S22" s="19" t="s">
        <v>12</v>
      </c>
      <c r="T22" s="19"/>
      <c r="U22" s="19"/>
      <c r="V22" s="19"/>
      <c r="W22" s="19"/>
      <c r="X22" s="19"/>
      <c r="Y22" s="19"/>
      <c r="Z22" s="19"/>
      <c r="AA22" s="19"/>
      <c r="AB22" s="19"/>
      <c r="AC22" s="19"/>
      <c r="AD22" s="19"/>
      <c r="AE22" s="19"/>
      <c r="AF22" s="19"/>
      <c r="AG22" s="19"/>
      <c r="AH22" s="19"/>
      <c r="AI22" s="20"/>
      <c r="AJ22" s="61">
        <v>2.6</v>
      </c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16"/>
      <c r="BC22" s="16"/>
      <c r="BD22" s="16"/>
      <c r="BE22" s="16"/>
      <c r="BF22" s="16"/>
      <c r="BG22" s="16"/>
      <c r="BH22" s="16"/>
      <c r="BI22" s="16"/>
      <c r="BJ22" s="16"/>
      <c r="BK22" s="16"/>
      <c r="BL22" s="16"/>
      <c r="BM22" s="16"/>
      <c r="BN22" s="16"/>
      <c r="BO22" s="16"/>
      <c r="BP22" s="16"/>
      <c r="BQ22" s="16"/>
      <c r="BR22" s="61">
        <v>16.2</v>
      </c>
      <c r="BS22" s="61"/>
      <c r="BT22" s="61"/>
      <c r="BU22" s="61"/>
      <c r="BV22" s="61"/>
      <c r="BW22" s="61"/>
      <c r="BX22" s="61"/>
      <c r="BY22" s="61"/>
      <c r="BZ22" s="61">
        <v>16.2</v>
      </c>
      <c r="CA22" s="61"/>
      <c r="CB22" s="61"/>
      <c r="CC22" s="61"/>
      <c r="CD22" s="61"/>
      <c r="CE22" s="61"/>
      <c r="CF22" s="61"/>
      <c r="CG22" s="61"/>
      <c r="CH22" s="61">
        <v>2.6</v>
      </c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>
        <v>16.2</v>
      </c>
      <c r="DD22" s="61"/>
      <c r="DE22" s="61"/>
      <c r="DF22" s="61"/>
      <c r="DG22" s="61"/>
      <c r="DH22" s="61"/>
      <c r="DI22" s="61"/>
      <c r="DJ22" s="61"/>
      <c r="DK22" s="61"/>
      <c r="DL22" s="61"/>
      <c r="DM22" s="61"/>
      <c r="DN22" s="61"/>
      <c r="DO22" s="61"/>
      <c r="DP22" s="61"/>
      <c r="DQ22" s="61"/>
      <c r="DR22" s="61"/>
      <c r="DS22" s="61"/>
      <c r="DT22" s="61"/>
      <c r="DU22" s="16">
        <v>3</v>
      </c>
      <c r="DV22" s="16"/>
      <c r="DW22" s="16"/>
      <c r="DX22" s="16"/>
      <c r="DY22" s="16"/>
      <c r="DZ22" s="16"/>
      <c r="EA22" s="16"/>
      <c r="EB22" s="16"/>
      <c r="EC22" s="16"/>
      <c r="ED22" s="16"/>
      <c r="EE22" s="61">
        <f>1672/744</f>
        <v>2.247311827956989</v>
      </c>
      <c r="EF22" s="61"/>
      <c r="EG22" s="61"/>
      <c r="EH22" s="61"/>
      <c r="EI22" s="61"/>
      <c r="EJ22" s="61"/>
      <c r="EK22" s="61"/>
      <c r="EL22" s="61"/>
      <c r="EM22" s="61"/>
      <c r="EN22" s="61"/>
      <c r="EO22" s="61">
        <f>AJ22+EE22</f>
        <v>4.8473118279569896</v>
      </c>
      <c r="EP22" s="16"/>
      <c r="EQ22" s="16"/>
      <c r="ER22" s="16"/>
      <c r="ES22" s="16"/>
      <c r="ET22" s="16"/>
      <c r="EU22" s="16"/>
      <c r="EV22" s="16"/>
      <c r="EW22" s="16"/>
      <c r="EX22" s="16"/>
      <c r="EY22" s="16"/>
      <c r="EZ22" s="16"/>
      <c r="FA22" s="16"/>
      <c r="FB22" s="16"/>
      <c r="FC22" s="16"/>
      <c r="FD22" s="16"/>
      <c r="FE22" s="16"/>
    </row>
    <row r="23" spans="1:161" s="9" customFormat="1" ht="39.75" customHeight="1" x14ac:dyDescent="0.2">
      <c r="A23" s="10"/>
      <c r="B23" s="17" t="s">
        <v>33</v>
      </c>
      <c r="C23" s="17"/>
      <c r="D23" s="17"/>
      <c r="E23" s="17"/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8"/>
      <c r="R23" s="10"/>
      <c r="S23" s="19" t="s">
        <v>13</v>
      </c>
      <c r="T23" s="19"/>
      <c r="U23" s="19"/>
      <c r="V23" s="19"/>
      <c r="W23" s="19"/>
      <c r="X23" s="19"/>
      <c r="Y23" s="19"/>
      <c r="Z23" s="19"/>
      <c r="AA23" s="19"/>
      <c r="AB23" s="19"/>
      <c r="AC23" s="19"/>
      <c r="AD23" s="19"/>
      <c r="AE23" s="19"/>
      <c r="AF23" s="19"/>
      <c r="AG23" s="19"/>
      <c r="AH23" s="19"/>
      <c r="AI23" s="20"/>
      <c r="AJ23" s="62">
        <f>1147/744</f>
        <v>1.5416666666666667</v>
      </c>
      <c r="AK23" s="62"/>
      <c r="AL23" s="62"/>
      <c r="AM23" s="62"/>
      <c r="AN23" s="62"/>
      <c r="AO23" s="62"/>
      <c r="AP23" s="62"/>
      <c r="AQ23" s="62"/>
      <c r="AR23" s="62"/>
      <c r="AS23" s="62"/>
      <c r="AT23" s="62"/>
      <c r="AU23" s="62"/>
      <c r="AV23" s="62"/>
      <c r="AW23" s="62"/>
      <c r="AX23" s="62"/>
      <c r="AY23" s="62"/>
      <c r="AZ23" s="62"/>
      <c r="BA23" s="62"/>
      <c r="BB23" s="16"/>
      <c r="BC23" s="16"/>
      <c r="BD23" s="16"/>
      <c r="BE23" s="16"/>
      <c r="BF23" s="16"/>
      <c r="BG23" s="16"/>
      <c r="BH23" s="16"/>
      <c r="BI23" s="16"/>
      <c r="BJ23" s="16"/>
      <c r="BK23" s="16"/>
      <c r="BL23" s="16"/>
      <c r="BM23" s="16"/>
      <c r="BN23" s="16"/>
      <c r="BO23" s="16"/>
      <c r="BP23" s="16"/>
      <c r="BQ23" s="16"/>
      <c r="BR23" s="16"/>
      <c r="BS23" s="16"/>
      <c r="BT23" s="16"/>
      <c r="BU23" s="16"/>
      <c r="BV23" s="16"/>
      <c r="BW23" s="16"/>
      <c r="BX23" s="16"/>
      <c r="BY23" s="16"/>
      <c r="BZ23" s="16"/>
      <c r="CA23" s="16"/>
      <c r="CB23" s="16"/>
      <c r="CC23" s="16"/>
      <c r="CD23" s="16"/>
      <c r="CE23" s="16"/>
      <c r="CF23" s="16"/>
      <c r="CG23" s="16"/>
      <c r="CH23" s="16"/>
      <c r="CI23" s="16"/>
      <c r="CJ23" s="16"/>
      <c r="CK23" s="16"/>
      <c r="CL23" s="16"/>
      <c r="CM23" s="16"/>
      <c r="CN23" s="16"/>
      <c r="CO23" s="16"/>
      <c r="CP23" s="16"/>
      <c r="CQ23" s="16"/>
      <c r="CR23" s="16"/>
      <c r="CS23" s="16"/>
      <c r="CT23" s="16"/>
      <c r="CU23" s="16"/>
      <c r="CV23" s="16"/>
      <c r="CW23" s="16"/>
      <c r="CX23" s="16"/>
      <c r="CY23" s="16"/>
      <c r="CZ23" s="16"/>
      <c r="DA23" s="16"/>
      <c r="DB23" s="16"/>
      <c r="DC23" s="16"/>
      <c r="DD23" s="16"/>
      <c r="DE23" s="16"/>
      <c r="DF23" s="16"/>
      <c r="DG23" s="16"/>
      <c r="DH23" s="16"/>
      <c r="DI23" s="16"/>
      <c r="DJ23" s="16"/>
      <c r="DK23" s="16"/>
      <c r="DL23" s="16"/>
      <c r="DM23" s="16"/>
      <c r="DN23" s="16"/>
      <c r="DO23" s="16"/>
      <c r="DP23" s="16"/>
      <c r="DQ23" s="16"/>
      <c r="DR23" s="16"/>
      <c r="DS23" s="16"/>
      <c r="DT23" s="16"/>
      <c r="DU23" s="62">
        <f>1200/744</f>
        <v>1.6129032258064515</v>
      </c>
      <c r="DV23" s="62"/>
      <c r="DW23" s="62"/>
      <c r="DX23" s="62"/>
      <c r="DY23" s="62"/>
      <c r="DZ23" s="62"/>
      <c r="EA23" s="62"/>
      <c r="EB23" s="62"/>
      <c r="EC23" s="62"/>
      <c r="ED23" s="62"/>
      <c r="EE23" s="62">
        <f>1200/744</f>
        <v>1.6129032258064515</v>
      </c>
      <c r="EF23" s="62"/>
      <c r="EG23" s="62"/>
      <c r="EH23" s="62"/>
      <c r="EI23" s="62"/>
      <c r="EJ23" s="62"/>
      <c r="EK23" s="62"/>
      <c r="EL23" s="62"/>
      <c r="EM23" s="62"/>
      <c r="EN23" s="62"/>
      <c r="EO23" s="61">
        <f>AJ23+EE23</f>
        <v>3.154569892473118</v>
      </c>
      <c r="EP23" s="61"/>
      <c r="EQ23" s="61"/>
      <c r="ER23" s="61"/>
      <c r="ES23" s="61"/>
      <c r="ET23" s="61"/>
      <c r="EU23" s="61"/>
      <c r="EV23" s="61"/>
      <c r="EW23" s="61"/>
      <c r="EX23" s="61"/>
      <c r="EY23" s="61"/>
      <c r="EZ23" s="61"/>
      <c r="FA23" s="61"/>
      <c r="FB23" s="61"/>
      <c r="FC23" s="61"/>
      <c r="FD23" s="61"/>
      <c r="FE23" s="61"/>
    </row>
    <row r="24" spans="1:161" s="9" customFormat="1" ht="39.75" customHeight="1" x14ac:dyDescent="0.2">
      <c r="A24" s="10"/>
      <c r="B24" s="17"/>
      <c r="C24" s="17"/>
      <c r="D24" s="17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8"/>
      <c r="R24" s="10"/>
      <c r="S24" s="19" t="s">
        <v>14</v>
      </c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  <c r="AE24" s="19"/>
      <c r="AF24" s="19"/>
      <c r="AG24" s="19"/>
      <c r="AH24" s="19"/>
      <c r="AI24" s="20"/>
      <c r="AJ24" s="16"/>
      <c r="AK24" s="16"/>
      <c r="AL24" s="16"/>
      <c r="AM24" s="16"/>
      <c r="AN24" s="16"/>
      <c r="AO24" s="16"/>
      <c r="AP24" s="16"/>
      <c r="AQ24" s="16"/>
      <c r="AR24" s="16"/>
      <c r="AS24" s="16"/>
      <c r="AT24" s="16"/>
      <c r="AU24" s="16"/>
      <c r="AV24" s="16"/>
      <c r="AW24" s="16"/>
      <c r="AX24" s="16"/>
      <c r="AY24" s="16"/>
      <c r="AZ24" s="16"/>
      <c r="BA24" s="16"/>
      <c r="BB24" s="16"/>
      <c r="BC24" s="16"/>
      <c r="BD24" s="16"/>
      <c r="BE24" s="16"/>
      <c r="BF24" s="16"/>
      <c r="BG24" s="16"/>
      <c r="BH24" s="16"/>
      <c r="BI24" s="16"/>
      <c r="BJ24" s="16"/>
      <c r="BK24" s="16"/>
      <c r="BL24" s="16"/>
      <c r="BM24" s="16"/>
      <c r="BN24" s="16"/>
      <c r="BO24" s="16"/>
      <c r="BP24" s="16"/>
      <c r="BQ24" s="16"/>
      <c r="BR24" s="16"/>
      <c r="BS24" s="16"/>
      <c r="BT24" s="16"/>
      <c r="BU24" s="16"/>
      <c r="BV24" s="16"/>
      <c r="BW24" s="16"/>
      <c r="BX24" s="16"/>
      <c r="BY24" s="16"/>
      <c r="BZ24" s="16"/>
      <c r="CA24" s="16"/>
      <c r="CB24" s="16"/>
      <c r="CC24" s="16"/>
      <c r="CD24" s="16"/>
      <c r="CE24" s="16"/>
      <c r="CF24" s="16"/>
      <c r="CG24" s="16"/>
      <c r="CH24" s="16"/>
      <c r="CI24" s="16"/>
      <c r="CJ24" s="16"/>
      <c r="CK24" s="16"/>
      <c r="CL24" s="16"/>
      <c r="CM24" s="16"/>
      <c r="CN24" s="16"/>
      <c r="CO24" s="16"/>
      <c r="CP24" s="16"/>
      <c r="CQ24" s="16"/>
      <c r="CR24" s="16"/>
      <c r="CS24" s="16"/>
      <c r="CT24" s="16"/>
      <c r="CU24" s="16"/>
      <c r="CV24" s="16"/>
      <c r="CW24" s="16"/>
      <c r="CX24" s="16"/>
      <c r="CY24" s="16"/>
      <c r="CZ24" s="16"/>
      <c r="DA24" s="16"/>
      <c r="DB24" s="16"/>
      <c r="DC24" s="16"/>
      <c r="DD24" s="16"/>
      <c r="DE24" s="16"/>
      <c r="DF24" s="16"/>
      <c r="DG24" s="16"/>
      <c r="DH24" s="16"/>
      <c r="DI24" s="16"/>
      <c r="DJ24" s="16"/>
      <c r="DK24" s="16"/>
      <c r="DL24" s="16"/>
      <c r="DM24" s="16"/>
      <c r="DN24" s="16"/>
      <c r="DO24" s="16"/>
      <c r="DP24" s="16"/>
      <c r="DQ24" s="16"/>
      <c r="DR24" s="16"/>
      <c r="DS24" s="16"/>
      <c r="DT24" s="16"/>
      <c r="DU24" s="16"/>
      <c r="DV24" s="16"/>
      <c r="DW24" s="16"/>
      <c r="DX24" s="16"/>
      <c r="DY24" s="16"/>
      <c r="DZ24" s="16"/>
      <c r="EA24" s="16"/>
      <c r="EB24" s="16"/>
      <c r="EC24" s="16"/>
      <c r="ED24" s="16"/>
      <c r="EE24" s="16"/>
      <c r="EF24" s="16"/>
      <c r="EG24" s="16"/>
      <c r="EH24" s="16"/>
      <c r="EI24" s="16"/>
      <c r="EJ24" s="16"/>
      <c r="EK24" s="16"/>
      <c r="EL24" s="16"/>
      <c r="EM24" s="16"/>
      <c r="EN24" s="16"/>
      <c r="EO24" s="16"/>
      <c r="EP24" s="16"/>
      <c r="EQ24" s="16"/>
      <c r="ER24" s="16"/>
      <c r="ES24" s="16"/>
      <c r="ET24" s="16"/>
      <c r="EU24" s="16"/>
      <c r="EV24" s="16"/>
      <c r="EW24" s="16"/>
      <c r="EX24" s="16"/>
      <c r="EY24" s="16"/>
      <c r="EZ24" s="16"/>
      <c r="FA24" s="16"/>
      <c r="FB24" s="16"/>
      <c r="FC24" s="16"/>
      <c r="FD24" s="16"/>
      <c r="FE24" s="16"/>
    </row>
    <row r="25" spans="1:161" s="9" customFormat="1" ht="53.25" customHeight="1" x14ac:dyDescent="0.2">
      <c r="A25" s="10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8"/>
      <c r="R25" s="10"/>
      <c r="S25" s="19" t="s">
        <v>25</v>
      </c>
      <c r="T25" s="19"/>
      <c r="U25" s="19"/>
      <c r="V25" s="19"/>
      <c r="W25" s="19"/>
      <c r="X25" s="19"/>
      <c r="Y25" s="19"/>
      <c r="Z25" s="19"/>
      <c r="AA25" s="19"/>
      <c r="AB25" s="19"/>
      <c r="AC25" s="19"/>
      <c r="AD25" s="19"/>
      <c r="AE25" s="19"/>
      <c r="AF25" s="19"/>
      <c r="AG25" s="19"/>
      <c r="AH25" s="19"/>
      <c r="AI25" s="20"/>
      <c r="AJ25" s="16"/>
      <c r="AK25" s="16"/>
      <c r="AL25" s="16"/>
      <c r="AM25" s="16"/>
      <c r="AN25" s="16"/>
      <c r="AO25" s="16"/>
      <c r="AP25" s="16"/>
      <c r="AQ25" s="16"/>
      <c r="AR25" s="16"/>
      <c r="AS25" s="16"/>
      <c r="AT25" s="16"/>
      <c r="AU25" s="16"/>
      <c r="AV25" s="16"/>
      <c r="AW25" s="16"/>
      <c r="AX25" s="16"/>
      <c r="AY25" s="16"/>
      <c r="AZ25" s="16"/>
      <c r="BA25" s="16"/>
      <c r="BB25" s="16"/>
      <c r="BC25" s="16"/>
      <c r="BD25" s="16"/>
      <c r="BE25" s="16"/>
      <c r="BF25" s="16"/>
      <c r="BG25" s="16"/>
      <c r="BH25" s="16"/>
      <c r="BI25" s="16"/>
      <c r="BJ25" s="16"/>
      <c r="BK25" s="16"/>
      <c r="BL25" s="16"/>
      <c r="BM25" s="16"/>
      <c r="BN25" s="16"/>
      <c r="BO25" s="16"/>
      <c r="BP25" s="16"/>
      <c r="BQ25" s="16"/>
      <c r="BR25" s="16"/>
      <c r="BS25" s="16"/>
      <c r="BT25" s="16"/>
      <c r="BU25" s="16"/>
      <c r="BV25" s="16"/>
      <c r="BW25" s="16"/>
      <c r="BX25" s="16"/>
      <c r="BY25" s="16"/>
      <c r="BZ25" s="16"/>
      <c r="CA25" s="16"/>
      <c r="CB25" s="16"/>
      <c r="CC25" s="16"/>
      <c r="CD25" s="16"/>
      <c r="CE25" s="16"/>
      <c r="CF25" s="16"/>
      <c r="CG25" s="16"/>
      <c r="CH25" s="16"/>
      <c r="CI25" s="16"/>
      <c r="CJ25" s="16"/>
      <c r="CK25" s="16"/>
      <c r="CL25" s="16"/>
      <c r="CM25" s="16"/>
      <c r="CN25" s="16"/>
      <c r="CO25" s="16"/>
      <c r="CP25" s="16"/>
      <c r="CQ25" s="16"/>
      <c r="CR25" s="16"/>
      <c r="CS25" s="16"/>
      <c r="CT25" s="16"/>
      <c r="CU25" s="16"/>
      <c r="CV25" s="16"/>
      <c r="CW25" s="16"/>
      <c r="CX25" s="16"/>
      <c r="CY25" s="16"/>
      <c r="CZ25" s="16"/>
      <c r="DA25" s="16"/>
      <c r="DB25" s="16"/>
      <c r="DC25" s="16"/>
      <c r="DD25" s="16"/>
      <c r="DE25" s="16"/>
      <c r="DF25" s="16"/>
      <c r="DG25" s="16"/>
      <c r="DH25" s="16"/>
      <c r="DI25" s="16"/>
      <c r="DJ25" s="16"/>
      <c r="DK25" s="16"/>
      <c r="DL25" s="16"/>
      <c r="DM25" s="16"/>
      <c r="DN25" s="16"/>
      <c r="DO25" s="16"/>
      <c r="DP25" s="16"/>
      <c r="DQ25" s="16"/>
      <c r="DR25" s="16"/>
      <c r="DS25" s="16"/>
      <c r="DT25" s="16"/>
      <c r="DU25" s="16"/>
      <c r="DV25" s="16"/>
      <c r="DW25" s="16"/>
      <c r="DX25" s="16"/>
      <c r="DY25" s="16"/>
      <c r="DZ25" s="16"/>
      <c r="EA25" s="16"/>
      <c r="EB25" s="16"/>
      <c r="EC25" s="16"/>
      <c r="ED25" s="16"/>
      <c r="EE25" s="16"/>
      <c r="EF25" s="16"/>
      <c r="EG25" s="16"/>
      <c r="EH25" s="16"/>
      <c r="EI25" s="16"/>
      <c r="EJ25" s="16"/>
      <c r="EK25" s="16"/>
      <c r="EL25" s="16"/>
      <c r="EM25" s="16"/>
      <c r="EN25" s="16"/>
      <c r="EO25" s="16"/>
      <c r="EP25" s="16"/>
      <c r="EQ25" s="16"/>
      <c r="ER25" s="16"/>
      <c r="ES25" s="16"/>
      <c r="ET25" s="16"/>
      <c r="EU25" s="16"/>
      <c r="EV25" s="16"/>
      <c r="EW25" s="16"/>
      <c r="EX25" s="16"/>
      <c r="EY25" s="16"/>
      <c r="EZ25" s="16"/>
      <c r="FA25" s="16"/>
      <c r="FB25" s="16"/>
      <c r="FC25" s="16"/>
      <c r="FD25" s="16"/>
      <c r="FE25" s="16"/>
    </row>
    <row r="26" spans="1:161" s="9" customFormat="1" ht="57" customHeight="1" x14ac:dyDescent="0.2">
      <c r="A26" s="10"/>
      <c r="B26" s="21" t="s">
        <v>26</v>
      </c>
      <c r="C26" s="21"/>
      <c r="D26" s="21"/>
      <c r="E26" s="21"/>
      <c r="F26" s="21"/>
      <c r="G26" s="21"/>
      <c r="H26" s="21"/>
      <c r="I26" s="21"/>
      <c r="J26" s="21"/>
      <c r="K26" s="21"/>
      <c r="L26" s="21"/>
      <c r="M26" s="21"/>
      <c r="N26" s="21"/>
      <c r="O26" s="21"/>
      <c r="P26" s="21"/>
      <c r="Q26" s="22"/>
      <c r="R26" s="10"/>
      <c r="S26" s="19" t="s">
        <v>12</v>
      </c>
      <c r="T26" s="19"/>
      <c r="U26" s="19"/>
      <c r="V26" s="19"/>
      <c r="W26" s="19"/>
      <c r="X26" s="19"/>
      <c r="Y26" s="19"/>
      <c r="Z26" s="19"/>
      <c r="AA26" s="19"/>
      <c r="AB26" s="19"/>
      <c r="AC26" s="19"/>
      <c r="AD26" s="19"/>
      <c r="AE26" s="19"/>
      <c r="AF26" s="19"/>
      <c r="AG26" s="19"/>
      <c r="AH26" s="19"/>
      <c r="AI26" s="20"/>
      <c r="AJ26" s="16"/>
      <c r="AK26" s="16"/>
      <c r="AL26" s="16"/>
      <c r="AM26" s="16"/>
      <c r="AN26" s="16"/>
      <c r="AO26" s="16"/>
      <c r="AP26" s="16"/>
      <c r="AQ26" s="16"/>
      <c r="AR26" s="16"/>
      <c r="AS26" s="16"/>
      <c r="AT26" s="16"/>
      <c r="AU26" s="16"/>
      <c r="AV26" s="16"/>
      <c r="AW26" s="16"/>
      <c r="AX26" s="16"/>
      <c r="AY26" s="16"/>
      <c r="AZ26" s="16"/>
      <c r="BA26" s="16"/>
      <c r="BB26" s="16"/>
      <c r="BC26" s="16"/>
      <c r="BD26" s="16"/>
      <c r="BE26" s="16"/>
      <c r="BF26" s="16"/>
      <c r="BG26" s="16"/>
      <c r="BH26" s="16"/>
      <c r="BI26" s="16"/>
      <c r="BJ26" s="16"/>
      <c r="BK26" s="16"/>
      <c r="BL26" s="16"/>
      <c r="BM26" s="16"/>
      <c r="BN26" s="16"/>
      <c r="BO26" s="16"/>
      <c r="BP26" s="16"/>
      <c r="BQ26" s="16"/>
      <c r="BR26" s="16"/>
      <c r="BS26" s="16"/>
      <c r="BT26" s="16"/>
      <c r="BU26" s="16"/>
      <c r="BV26" s="16"/>
      <c r="BW26" s="16"/>
      <c r="BX26" s="16"/>
      <c r="BY26" s="16"/>
      <c r="BZ26" s="16"/>
      <c r="CA26" s="16"/>
      <c r="CB26" s="16"/>
      <c r="CC26" s="16"/>
      <c r="CD26" s="16"/>
      <c r="CE26" s="16"/>
      <c r="CF26" s="16"/>
      <c r="CG26" s="16"/>
      <c r="CH26" s="16"/>
      <c r="CI26" s="16"/>
      <c r="CJ26" s="16"/>
      <c r="CK26" s="16"/>
      <c r="CL26" s="16"/>
      <c r="CM26" s="16"/>
      <c r="CN26" s="16"/>
      <c r="CO26" s="16"/>
      <c r="CP26" s="16"/>
      <c r="CQ26" s="16"/>
      <c r="CR26" s="16"/>
      <c r="CS26" s="16"/>
      <c r="CT26" s="16"/>
      <c r="CU26" s="16"/>
      <c r="CV26" s="16"/>
      <c r="CW26" s="16"/>
      <c r="CX26" s="16"/>
      <c r="CY26" s="16"/>
      <c r="CZ26" s="16"/>
      <c r="DA26" s="16"/>
      <c r="DB26" s="16"/>
      <c r="DC26" s="16"/>
      <c r="DD26" s="16"/>
      <c r="DE26" s="16"/>
      <c r="DF26" s="16"/>
      <c r="DG26" s="16"/>
      <c r="DH26" s="16"/>
      <c r="DI26" s="16"/>
      <c r="DJ26" s="16"/>
      <c r="DK26" s="16"/>
      <c r="DL26" s="16"/>
      <c r="DM26" s="16"/>
      <c r="DN26" s="16"/>
      <c r="DO26" s="16"/>
      <c r="DP26" s="16"/>
      <c r="DQ26" s="16"/>
      <c r="DR26" s="16"/>
      <c r="DS26" s="16"/>
      <c r="DT26" s="16"/>
      <c r="DU26" s="16"/>
      <c r="DV26" s="16"/>
      <c r="DW26" s="16"/>
      <c r="DX26" s="16"/>
      <c r="DY26" s="16"/>
      <c r="DZ26" s="16"/>
      <c r="EA26" s="16"/>
      <c r="EB26" s="16"/>
      <c r="EC26" s="16"/>
      <c r="ED26" s="16"/>
      <c r="EE26" s="16"/>
      <c r="EF26" s="16"/>
      <c r="EG26" s="16"/>
      <c r="EH26" s="16"/>
      <c r="EI26" s="16"/>
      <c r="EJ26" s="16"/>
      <c r="EK26" s="16"/>
      <c r="EL26" s="16"/>
      <c r="EM26" s="16"/>
      <c r="EN26" s="16"/>
      <c r="EO26" s="16"/>
      <c r="EP26" s="16"/>
      <c r="EQ26" s="16"/>
      <c r="ER26" s="16"/>
      <c r="ES26" s="16"/>
      <c r="ET26" s="16"/>
      <c r="EU26" s="16"/>
      <c r="EV26" s="16"/>
      <c r="EW26" s="16"/>
      <c r="EX26" s="16"/>
      <c r="EY26" s="16"/>
      <c r="EZ26" s="16"/>
      <c r="FA26" s="16"/>
      <c r="FB26" s="16"/>
      <c r="FC26" s="16"/>
      <c r="FD26" s="16"/>
      <c r="FE26" s="16"/>
    </row>
    <row r="27" spans="1:161" s="9" customFormat="1" ht="39.75" customHeight="1" x14ac:dyDescent="0.2">
      <c r="A27" s="10"/>
      <c r="B27" s="17"/>
      <c r="C27" s="17"/>
      <c r="D27" s="17"/>
      <c r="E27" s="17"/>
      <c r="F27" s="17"/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8"/>
      <c r="R27" s="10"/>
      <c r="S27" s="19" t="s">
        <v>13</v>
      </c>
      <c r="T27" s="19"/>
      <c r="U27" s="19"/>
      <c r="V27" s="19"/>
      <c r="W27" s="19"/>
      <c r="X27" s="19"/>
      <c r="Y27" s="19"/>
      <c r="Z27" s="19"/>
      <c r="AA27" s="19"/>
      <c r="AB27" s="19"/>
      <c r="AC27" s="19"/>
      <c r="AD27" s="19"/>
      <c r="AE27" s="19"/>
      <c r="AF27" s="19"/>
      <c r="AG27" s="19"/>
      <c r="AH27" s="19"/>
      <c r="AI27" s="20"/>
      <c r="AJ27" s="16"/>
      <c r="AK27" s="16"/>
      <c r="AL27" s="16"/>
      <c r="AM27" s="16"/>
      <c r="AN27" s="16"/>
      <c r="AO27" s="16"/>
      <c r="AP27" s="16"/>
      <c r="AQ27" s="16"/>
      <c r="AR27" s="16"/>
      <c r="AS27" s="16"/>
      <c r="AT27" s="16"/>
      <c r="AU27" s="16"/>
      <c r="AV27" s="16"/>
      <c r="AW27" s="16"/>
      <c r="AX27" s="16"/>
      <c r="AY27" s="16"/>
      <c r="AZ27" s="16"/>
      <c r="BA27" s="16"/>
      <c r="BB27" s="16"/>
      <c r="BC27" s="16"/>
      <c r="BD27" s="16"/>
      <c r="BE27" s="16"/>
      <c r="BF27" s="16"/>
      <c r="BG27" s="16"/>
      <c r="BH27" s="16"/>
      <c r="BI27" s="16"/>
      <c r="BJ27" s="16"/>
      <c r="BK27" s="16"/>
      <c r="BL27" s="16"/>
      <c r="BM27" s="16"/>
      <c r="BN27" s="16"/>
      <c r="BO27" s="16"/>
      <c r="BP27" s="16"/>
      <c r="BQ27" s="16"/>
      <c r="BR27" s="16"/>
      <c r="BS27" s="16"/>
      <c r="BT27" s="16"/>
      <c r="BU27" s="16"/>
      <c r="BV27" s="16"/>
      <c r="BW27" s="16"/>
      <c r="BX27" s="16"/>
      <c r="BY27" s="16"/>
      <c r="BZ27" s="16"/>
      <c r="CA27" s="16"/>
      <c r="CB27" s="16"/>
      <c r="CC27" s="16"/>
      <c r="CD27" s="16"/>
      <c r="CE27" s="16"/>
      <c r="CF27" s="16"/>
      <c r="CG27" s="16"/>
      <c r="CH27" s="16"/>
      <c r="CI27" s="16"/>
      <c r="CJ27" s="16"/>
      <c r="CK27" s="16"/>
      <c r="CL27" s="16"/>
      <c r="CM27" s="16"/>
      <c r="CN27" s="16"/>
      <c r="CO27" s="16"/>
      <c r="CP27" s="16"/>
      <c r="CQ27" s="16"/>
      <c r="CR27" s="16"/>
      <c r="CS27" s="16"/>
      <c r="CT27" s="16"/>
      <c r="CU27" s="16"/>
      <c r="CV27" s="16"/>
      <c r="CW27" s="16"/>
      <c r="CX27" s="16"/>
      <c r="CY27" s="16"/>
      <c r="CZ27" s="16"/>
      <c r="DA27" s="16"/>
      <c r="DB27" s="16"/>
      <c r="DC27" s="16"/>
      <c r="DD27" s="16"/>
      <c r="DE27" s="16"/>
      <c r="DF27" s="16"/>
      <c r="DG27" s="16"/>
      <c r="DH27" s="16"/>
      <c r="DI27" s="16"/>
      <c r="DJ27" s="16"/>
      <c r="DK27" s="16"/>
      <c r="DL27" s="16"/>
      <c r="DM27" s="16"/>
      <c r="DN27" s="16"/>
      <c r="DO27" s="16"/>
      <c r="DP27" s="16"/>
      <c r="DQ27" s="16"/>
      <c r="DR27" s="16"/>
      <c r="DS27" s="16"/>
      <c r="DT27" s="16"/>
      <c r="DU27" s="16"/>
      <c r="DV27" s="16"/>
      <c r="DW27" s="16"/>
      <c r="DX27" s="16"/>
      <c r="DY27" s="16"/>
      <c r="DZ27" s="16"/>
      <c r="EA27" s="16"/>
      <c r="EB27" s="16"/>
      <c r="EC27" s="16"/>
      <c r="ED27" s="16"/>
      <c r="EE27" s="16"/>
      <c r="EF27" s="16"/>
      <c r="EG27" s="16"/>
      <c r="EH27" s="16"/>
      <c r="EI27" s="16"/>
      <c r="EJ27" s="16"/>
      <c r="EK27" s="16"/>
      <c r="EL27" s="16"/>
      <c r="EM27" s="16"/>
      <c r="EN27" s="16"/>
      <c r="EO27" s="16"/>
      <c r="EP27" s="16"/>
      <c r="EQ27" s="16"/>
      <c r="ER27" s="16"/>
      <c r="ES27" s="16"/>
      <c r="ET27" s="16"/>
      <c r="EU27" s="16"/>
      <c r="EV27" s="16"/>
      <c r="EW27" s="16"/>
      <c r="EX27" s="16"/>
      <c r="EY27" s="16"/>
      <c r="EZ27" s="16"/>
      <c r="FA27" s="16"/>
      <c r="FB27" s="16"/>
      <c r="FC27" s="16"/>
      <c r="FD27" s="16"/>
      <c r="FE27" s="16"/>
    </row>
    <row r="28" spans="1:161" s="9" customFormat="1" ht="39.75" customHeight="1" x14ac:dyDescent="0.2">
      <c r="A28" s="10"/>
      <c r="B28" s="17"/>
      <c r="C28" s="17"/>
      <c r="D28" s="17"/>
      <c r="E28" s="17"/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8"/>
      <c r="R28" s="10"/>
      <c r="S28" s="19" t="s">
        <v>14</v>
      </c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20"/>
      <c r="AJ28" s="16"/>
      <c r="AK28" s="16"/>
      <c r="AL28" s="16"/>
      <c r="AM28" s="16"/>
      <c r="AN28" s="16"/>
      <c r="AO28" s="16"/>
      <c r="AP28" s="16"/>
      <c r="AQ28" s="16"/>
      <c r="AR28" s="16"/>
      <c r="AS28" s="16"/>
      <c r="AT28" s="16"/>
      <c r="AU28" s="16"/>
      <c r="AV28" s="16"/>
      <c r="AW28" s="16"/>
      <c r="AX28" s="16"/>
      <c r="AY28" s="16"/>
      <c r="AZ28" s="16"/>
      <c r="BA28" s="16"/>
      <c r="BB28" s="16"/>
      <c r="BC28" s="16"/>
      <c r="BD28" s="16"/>
      <c r="BE28" s="16"/>
      <c r="BF28" s="16"/>
      <c r="BG28" s="16"/>
      <c r="BH28" s="16"/>
      <c r="BI28" s="16"/>
      <c r="BJ28" s="16"/>
      <c r="BK28" s="16"/>
      <c r="BL28" s="16"/>
      <c r="BM28" s="16"/>
      <c r="BN28" s="16"/>
      <c r="BO28" s="16"/>
      <c r="BP28" s="16"/>
      <c r="BQ28" s="16"/>
      <c r="BR28" s="16"/>
      <c r="BS28" s="16"/>
      <c r="BT28" s="16"/>
      <c r="BU28" s="16"/>
      <c r="BV28" s="16"/>
      <c r="BW28" s="16"/>
      <c r="BX28" s="16"/>
      <c r="BY28" s="16"/>
      <c r="BZ28" s="16"/>
      <c r="CA28" s="16"/>
      <c r="CB28" s="16"/>
      <c r="CC28" s="16"/>
      <c r="CD28" s="16"/>
      <c r="CE28" s="16"/>
      <c r="CF28" s="16"/>
      <c r="CG28" s="16"/>
      <c r="CH28" s="16"/>
      <c r="CI28" s="16"/>
      <c r="CJ28" s="16"/>
      <c r="CK28" s="16"/>
      <c r="CL28" s="16"/>
      <c r="CM28" s="16"/>
      <c r="CN28" s="16"/>
      <c r="CO28" s="16"/>
      <c r="CP28" s="16"/>
      <c r="CQ28" s="16"/>
      <c r="CR28" s="16"/>
      <c r="CS28" s="16"/>
      <c r="CT28" s="16"/>
      <c r="CU28" s="16"/>
      <c r="CV28" s="16"/>
      <c r="CW28" s="16"/>
      <c r="CX28" s="16"/>
      <c r="CY28" s="16"/>
      <c r="CZ28" s="16"/>
      <c r="DA28" s="16"/>
      <c r="DB28" s="16"/>
      <c r="DC28" s="16"/>
      <c r="DD28" s="16"/>
      <c r="DE28" s="16"/>
      <c r="DF28" s="16"/>
      <c r="DG28" s="16"/>
      <c r="DH28" s="16"/>
      <c r="DI28" s="16"/>
      <c r="DJ28" s="16"/>
      <c r="DK28" s="16"/>
      <c r="DL28" s="16"/>
      <c r="DM28" s="16"/>
      <c r="DN28" s="16"/>
      <c r="DO28" s="16"/>
      <c r="DP28" s="16"/>
      <c r="DQ28" s="16"/>
      <c r="DR28" s="16"/>
      <c r="DS28" s="16"/>
      <c r="DT28" s="16"/>
      <c r="DU28" s="16"/>
      <c r="DV28" s="16"/>
      <c r="DW28" s="16"/>
      <c r="DX28" s="16"/>
      <c r="DY28" s="16"/>
      <c r="DZ28" s="16"/>
      <c r="EA28" s="16"/>
      <c r="EB28" s="16"/>
      <c r="EC28" s="16"/>
      <c r="ED28" s="16"/>
      <c r="EE28" s="16"/>
      <c r="EF28" s="16"/>
      <c r="EG28" s="16"/>
      <c r="EH28" s="16"/>
      <c r="EI28" s="16"/>
      <c r="EJ28" s="16"/>
      <c r="EK28" s="16"/>
      <c r="EL28" s="16"/>
      <c r="EM28" s="16"/>
      <c r="EN28" s="16"/>
      <c r="EO28" s="16"/>
      <c r="EP28" s="16"/>
      <c r="EQ28" s="16"/>
      <c r="ER28" s="16"/>
      <c r="ES28" s="16"/>
      <c r="ET28" s="16"/>
      <c r="EU28" s="16"/>
      <c r="EV28" s="16"/>
      <c r="EW28" s="16"/>
      <c r="EX28" s="16"/>
      <c r="EY28" s="16"/>
      <c r="EZ28" s="16"/>
      <c r="FA28" s="16"/>
      <c r="FB28" s="16"/>
      <c r="FC28" s="16"/>
      <c r="FD28" s="16"/>
      <c r="FE28" s="16"/>
    </row>
    <row r="29" spans="1:161" s="9" customFormat="1" ht="53.25" customHeight="1" x14ac:dyDescent="0.2">
      <c r="A29" s="10"/>
      <c r="B29" s="17"/>
      <c r="C29" s="17"/>
      <c r="D29" s="17"/>
      <c r="E29" s="17"/>
      <c r="F29" s="17"/>
      <c r="G29" s="17"/>
      <c r="H29" s="17"/>
      <c r="I29" s="17"/>
      <c r="J29" s="17"/>
      <c r="K29" s="17"/>
      <c r="L29" s="17"/>
      <c r="M29" s="17"/>
      <c r="N29" s="17"/>
      <c r="O29" s="17"/>
      <c r="P29" s="17"/>
      <c r="Q29" s="18"/>
      <c r="R29" s="10"/>
      <c r="S29" s="19" t="s">
        <v>25</v>
      </c>
      <c r="T29" s="19"/>
      <c r="U29" s="19"/>
      <c r="V29" s="19"/>
      <c r="W29" s="19"/>
      <c r="X29" s="19"/>
      <c r="Y29" s="19"/>
      <c r="Z29" s="19"/>
      <c r="AA29" s="19"/>
      <c r="AB29" s="19"/>
      <c r="AC29" s="19"/>
      <c r="AD29" s="19"/>
      <c r="AE29" s="19"/>
      <c r="AF29" s="19"/>
      <c r="AG29" s="19"/>
      <c r="AH29" s="19"/>
      <c r="AI29" s="20"/>
      <c r="AJ29" s="16"/>
      <c r="AK29" s="16"/>
      <c r="AL29" s="16"/>
      <c r="AM29" s="16"/>
      <c r="AN29" s="16"/>
      <c r="AO29" s="16"/>
      <c r="AP29" s="16"/>
      <c r="AQ29" s="16"/>
      <c r="AR29" s="16"/>
      <c r="AS29" s="16"/>
      <c r="AT29" s="16"/>
      <c r="AU29" s="16"/>
      <c r="AV29" s="16"/>
      <c r="AW29" s="16"/>
      <c r="AX29" s="16"/>
      <c r="AY29" s="16"/>
      <c r="AZ29" s="16"/>
      <c r="BA29" s="16"/>
      <c r="BB29" s="16"/>
      <c r="BC29" s="16"/>
      <c r="BD29" s="16"/>
      <c r="BE29" s="16"/>
      <c r="BF29" s="16"/>
      <c r="BG29" s="16"/>
      <c r="BH29" s="16"/>
      <c r="BI29" s="16"/>
      <c r="BJ29" s="16"/>
      <c r="BK29" s="16"/>
      <c r="BL29" s="16"/>
      <c r="BM29" s="16"/>
      <c r="BN29" s="16"/>
      <c r="BO29" s="16"/>
      <c r="BP29" s="16"/>
      <c r="BQ29" s="16"/>
      <c r="BR29" s="16"/>
      <c r="BS29" s="16"/>
      <c r="BT29" s="16"/>
      <c r="BU29" s="16"/>
      <c r="BV29" s="16"/>
      <c r="BW29" s="16"/>
      <c r="BX29" s="16"/>
      <c r="BY29" s="16"/>
      <c r="BZ29" s="16"/>
      <c r="CA29" s="16"/>
      <c r="CB29" s="16"/>
      <c r="CC29" s="16"/>
      <c r="CD29" s="16"/>
      <c r="CE29" s="16"/>
      <c r="CF29" s="16"/>
      <c r="CG29" s="16"/>
      <c r="CH29" s="16"/>
      <c r="CI29" s="16"/>
      <c r="CJ29" s="16"/>
      <c r="CK29" s="16"/>
      <c r="CL29" s="16"/>
      <c r="CM29" s="16"/>
      <c r="CN29" s="16"/>
      <c r="CO29" s="16"/>
      <c r="CP29" s="16"/>
      <c r="CQ29" s="16"/>
      <c r="CR29" s="16"/>
      <c r="CS29" s="16"/>
      <c r="CT29" s="16"/>
      <c r="CU29" s="16"/>
      <c r="CV29" s="16"/>
      <c r="CW29" s="16"/>
      <c r="CX29" s="16"/>
      <c r="CY29" s="16"/>
      <c r="CZ29" s="16"/>
      <c r="DA29" s="16"/>
      <c r="DB29" s="16"/>
      <c r="DC29" s="16"/>
      <c r="DD29" s="16"/>
      <c r="DE29" s="16"/>
      <c r="DF29" s="16"/>
      <c r="DG29" s="16"/>
      <c r="DH29" s="16"/>
      <c r="DI29" s="16"/>
      <c r="DJ29" s="16"/>
      <c r="DK29" s="16"/>
      <c r="DL29" s="16"/>
      <c r="DM29" s="16"/>
      <c r="DN29" s="16"/>
      <c r="DO29" s="16"/>
      <c r="DP29" s="16"/>
      <c r="DQ29" s="16"/>
      <c r="DR29" s="16"/>
      <c r="DS29" s="16"/>
      <c r="DT29" s="16"/>
      <c r="DU29" s="16"/>
      <c r="DV29" s="16"/>
      <c r="DW29" s="16"/>
      <c r="DX29" s="16"/>
      <c r="DY29" s="16"/>
      <c r="DZ29" s="16"/>
      <c r="EA29" s="16"/>
      <c r="EB29" s="16"/>
      <c r="EC29" s="16"/>
      <c r="ED29" s="16"/>
      <c r="EE29" s="16"/>
      <c r="EF29" s="16"/>
      <c r="EG29" s="16"/>
      <c r="EH29" s="16"/>
      <c r="EI29" s="16"/>
      <c r="EJ29" s="16"/>
      <c r="EK29" s="16"/>
      <c r="EL29" s="16"/>
      <c r="EM29" s="16"/>
      <c r="EN29" s="16"/>
      <c r="EO29" s="16"/>
      <c r="EP29" s="16"/>
      <c r="EQ29" s="16"/>
      <c r="ER29" s="16"/>
      <c r="ES29" s="16"/>
      <c r="ET29" s="16"/>
      <c r="EU29" s="16"/>
      <c r="EV29" s="16"/>
      <c r="EW29" s="16"/>
      <c r="EX29" s="16"/>
      <c r="EY29" s="16"/>
      <c r="EZ29" s="16"/>
      <c r="FA29" s="16"/>
      <c r="FB29" s="16"/>
      <c r="FC29" s="16"/>
      <c r="FD29" s="16"/>
      <c r="FE29" s="16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4" t="s">
        <v>27</v>
      </c>
      <c r="B32" s="15"/>
      <c r="C32" s="15"/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/>
      <c r="BA32" s="15"/>
      <c r="BB32" s="15"/>
      <c r="BC32" s="15"/>
      <c r="BD32" s="15"/>
      <c r="BE32" s="15"/>
      <c r="BF32" s="15"/>
      <c r="BG32" s="15"/>
      <c r="BH32" s="15"/>
      <c r="BI32" s="15"/>
      <c r="BJ32" s="15"/>
      <c r="BK32" s="15"/>
      <c r="BL32" s="15"/>
      <c r="BM32" s="15"/>
      <c r="BN32" s="15"/>
      <c r="BO32" s="15"/>
      <c r="BP32" s="15"/>
      <c r="BQ32" s="15"/>
      <c r="BR32" s="15"/>
      <c r="BS32" s="15"/>
      <c r="BT32" s="15"/>
      <c r="BU32" s="15"/>
      <c r="BV32" s="15"/>
      <c r="BW32" s="15"/>
      <c r="BX32" s="15"/>
      <c r="BY32" s="15"/>
      <c r="BZ32" s="15"/>
      <c r="CA32" s="15"/>
      <c r="CB32" s="15"/>
      <c r="CC32" s="15"/>
      <c r="CD32" s="15"/>
      <c r="CE32" s="15"/>
      <c r="CF32" s="15"/>
      <c r="CG32" s="15"/>
      <c r="CH32" s="15"/>
      <c r="CI32" s="15"/>
      <c r="CJ32" s="15"/>
      <c r="CK32" s="15"/>
      <c r="CL32" s="15"/>
      <c r="CM32" s="15"/>
      <c r="CN32" s="15"/>
      <c r="CO32" s="15"/>
      <c r="CP32" s="15"/>
      <c r="CQ32" s="15"/>
      <c r="CR32" s="15"/>
      <c r="CS32" s="15"/>
      <c r="CT32" s="15"/>
      <c r="CU32" s="15"/>
      <c r="CV32" s="15"/>
      <c r="CW32" s="15"/>
      <c r="CX32" s="15"/>
      <c r="CY32" s="15"/>
      <c r="CZ32" s="15"/>
      <c r="DA32" s="15"/>
      <c r="DB32" s="15"/>
      <c r="DC32" s="15"/>
      <c r="DD32" s="15"/>
      <c r="DE32" s="15"/>
      <c r="DF32" s="15"/>
      <c r="DG32" s="15"/>
      <c r="DH32" s="15"/>
      <c r="DI32" s="15"/>
      <c r="DJ32" s="15"/>
      <c r="DK32" s="15"/>
      <c r="DL32" s="15"/>
      <c r="DM32" s="15"/>
      <c r="DN32" s="15"/>
      <c r="DO32" s="15"/>
      <c r="DP32" s="15"/>
      <c r="DQ32" s="15"/>
      <c r="DR32" s="15"/>
      <c r="DS32" s="15"/>
      <c r="DT32" s="15"/>
      <c r="DU32" s="15"/>
      <c r="DV32" s="15"/>
      <c r="DW32" s="15"/>
      <c r="DX32" s="15"/>
      <c r="DY32" s="15"/>
      <c r="DZ32" s="15"/>
      <c r="EA32" s="15"/>
      <c r="EB32" s="15"/>
      <c r="EC32" s="15"/>
      <c r="ED32" s="15"/>
      <c r="EE32" s="15"/>
      <c r="EF32" s="15"/>
      <c r="EG32" s="15"/>
      <c r="EH32" s="15"/>
      <c r="EI32" s="15"/>
      <c r="EJ32" s="15"/>
      <c r="EK32" s="15"/>
      <c r="EL32" s="15"/>
      <c r="EM32" s="15"/>
      <c r="EN32" s="15"/>
      <c r="EO32" s="15"/>
      <c r="EP32" s="15"/>
      <c r="EQ32" s="15"/>
      <c r="ER32" s="15"/>
      <c r="ES32" s="15"/>
      <c r="ET32" s="15"/>
      <c r="EU32" s="15"/>
      <c r="EV32" s="15"/>
      <c r="EW32" s="15"/>
      <c r="EX32" s="15"/>
      <c r="EY32" s="15"/>
      <c r="EZ32" s="15"/>
      <c r="FA32" s="15"/>
      <c r="FB32" s="15"/>
      <c r="FC32" s="15"/>
      <c r="FD32" s="15"/>
      <c r="FE32" s="15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0" zoomScaleNormal="100" zoomScaleSheetLayoutView="70" workbookViewId="0">
      <selection activeCell="CH22" sqref="CH22:DB22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58" t="s">
        <v>7</v>
      </c>
      <c r="B6" s="58"/>
      <c r="C6" s="58"/>
      <c r="D6" s="58"/>
      <c r="E6" s="58"/>
      <c r="F6" s="58"/>
      <c r="G6" s="58"/>
      <c r="H6" s="58"/>
      <c r="I6" s="58"/>
      <c r="J6" s="58"/>
      <c r="K6" s="58"/>
      <c r="L6" s="58"/>
      <c r="M6" s="58"/>
      <c r="N6" s="58"/>
      <c r="O6" s="58"/>
      <c r="P6" s="58"/>
      <c r="Q6" s="58"/>
      <c r="R6" s="58"/>
      <c r="S6" s="58"/>
      <c r="T6" s="58"/>
      <c r="U6" s="58"/>
      <c r="V6" s="58"/>
      <c r="W6" s="58"/>
      <c r="X6" s="58"/>
      <c r="Y6" s="58"/>
      <c r="Z6" s="58"/>
      <c r="AA6" s="58"/>
      <c r="AB6" s="58"/>
      <c r="AC6" s="58"/>
      <c r="AD6" s="58"/>
      <c r="AE6" s="58"/>
      <c r="AF6" s="58"/>
      <c r="AG6" s="58"/>
      <c r="AH6" s="58"/>
      <c r="AI6" s="58"/>
      <c r="AJ6" s="58"/>
      <c r="AK6" s="58"/>
      <c r="AL6" s="58"/>
      <c r="AM6" s="58"/>
      <c r="AN6" s="58"/>
      <c r="AO6" s="58"/>
      <c r="AP6" s="58"/>
      <c r="AQ6" s="58"/>
      <c r="AR6" s="58"/>
      <c r="AS6" s="58"/>
      <c r="AT6" s="58"/>
      <c r="AU6" s="58"/>
      <c r="AV6" s="58"/>
      <c r="AW6" s="58"/>
      <c r="AX6" s="58"/>
      <c r="AY6" s="58"/>
      <c r="AZ6" s="58"/>
      <c r="BA6" s="58"/>
      <c r="BB6" s="58"/>
      <c r="BC6" s="58"/>
      <c r="BD6" s="58"/>
      <c r="BE6" s="58"/>
      <c r="BF6" s="58"/>
      <c r="BG6" s="58"/>
      <c r="BH6" s="58"/>
      <c r="BI6" s="58"/>
      <c r="BJ6" s="58"/>
      <c r="BK6" s="58"/>
      <c r="BL6" s="58"/>
      <c r="BM6" s="58"/>
      <c r="BN6" s="58"/>
      <c r="BO6" s="58"/>
      <c r="BP6" s="58"/>
      <c r="BQ6" s="58"/>
      <c r="BR6" s="58"/>
      <c r="BS6" s="58"/>
      <c r="BT6" s="58"/>
      <c r="BU6" s="58"/>
      <c r="BV6" s="58"/>
      <c r="BW6" s="58"/>
      <c r="BX6" s="58"/>
      <c r="BY6" s="58"/>
      <c r="BZ6" s="58"/>
      <c r="CA6" s="58"/>
      <c r="CB6" s="58"/>
      <c r="CC6" s="58"/>
      <c r="CD6" s="58"/>
      <c r="CE6" s="58"/>
      <c r="CF6" s="58"/>
      <c r="CG6" s="58"/>
      <c r="CH6" s="58"/>
      <c r="CI6" s="58"/>
      <c r="CJ6" s="58"/>
      <c r="CK6" s="58"/>
      <c r="CL6" s="58"/>
      <c r="CM6" s="58"/>
      <c r="CN6" s="58"/>
      <c r="CO6" s="58"/>
      <c r="CP6" s="58"/>
      <c r="CQ6" s="58"/>
      <c r="CR6" s="58"/>
      <c r="CS6" s="58"/>
      <c r="CT6" s="58"/>
      <c r="CU6" s="58"/>
      <c r="CV6" s="58"/>
      <c r="CW6" s="58"/>
      <c r="CX6" s="58"/>
      <c r="CY6" s="58"/>
      <c r="CZ6" s="58"/>
      <c r="DA6" s="58"/>
      <c r="DB6" s="58"/>
      <c r="DC6" s="58"/>
      <c r="DD6" s="58"/>
      <c r="DE6" s="58"/>
      <c r="DF6" s="58"/>
      <c r="DG6" s="58"/>
      <c r="DH6" s="58"/>
      <c r="DI6" s="58"/>
      <c r="DJ6" s="58"/>
      <c r="DK6" s="58"/>
      <c r="DL6" s="58"/>
      <c r="DM6" s="58"/>
      <c r="DN6" s="58"/>
      <c r="DO6" s="58"/>
      <c r="DP6" s="58"/>
      <c r="DQ6" s="58"/>
      <c r="DR6" s="58"/>
      <c r="DS6" s="58"/>
      <c r="DT6" s="58"/>
      <c r="DU6" s="58"/>
      <c r="DV6" s="58"/>
      <c r="DW6" s="58"/>
      <c r="DX6" s="58"/>
      <c r="DY6" s="58"/>
      <c r="DZ6" s="58"/>
      <c r="EA6" s="58"/>
      <c r="EB6" s="58"/>
      <c r="EC6" s="58"/>
      <c r="ED6" s="58"/>
      <c r="EE6" s="58"/>
      <c r="EF6" s="58"/>
      <c r="EG6" s="58"/>
      <c r="EH6" s="58"/>
      <c r="EI6" s="58"/>
      <c r="EJ6" s="58"/>
      <c r="EK6" s="58"/>
      <c r="EL6" s="58"/>
      <c r="EM6" s="58"/>
      <c r="EN6" s="58"/>
      <c r="EO6" s="58"/>
      <c r="EP6" s="58"/>
      <c r="EQ6" s="58"/>
      <c r="ER6" s="58"/>
      <c r="ES6" s="58"/>
      <c r="ET6" s="58"/>
      <c r="EU6" s="58"/>
      <c r="EV6" s="58"/>
      <c r="EW6" s="58"/>
      <c r="EX6" s="58"/>
      <c r="EY6" s="58"/>
      <c r="EZ6" s="58"/>
      <c r="FA6" s="58"/>
      <c r="FB6" s="58"/>
      <c r="FC6" s="58"/>
      <c r="FD6" s="58"/>
      <c r="FE6" s="58"/>
    </row>
    <row r="7" spans="1:161" s="2" customFormat="1" ht="15.75" customHeight="1" x14ac:dyDescent="0.25">
      <c r="A7" s="58" t="s">
        <v>8</v>
      </c>
      <c r="B7" s="58"/>
      <c r="C7" s="58"/>
      <c r="D7" s="58"/>
      <c r="E7" s="58"/>
      <c r="F7" s="58"/>
      <c r="G7" s="58"/>
      <c r="H7" s="58"/>
      <c r="I7" s="58"/>
      <c r="J7" s="58"/>
      <c r="K7" s="58"/>
      <c r="L7" s="58"/>
      <c r="M7" s="58"/>
      <c r="N7" s="58"/>
      <c r="O7" s="58"/>
      <c r="P7" s="58"/>
      <c r="Q7" s="58"/>
      <c r="R7" s="58"/>
      <c r="S7" s="58"/>
      <c r="T7" s="58"/>
      <c r="U7" s="58"/>
      <c r="V7" s="58"/>
      <c r="W7" s="58"/>
      <c r="X7" s="58"/>
      <c r="Y7" s="58"/>
      <c r="Z7" s="58"/>
      <c r="AA7" s="58"/>
      <c r="AB7" s="58"/>
      <c r="AC7" s="58"/>
      <c r="AD7" s="58"/>
      <c r="AE7" s="58"/>
      <c r="AF7" s="58"/>
      <c r="AG7" s="58"/>
      <c r="AH7" s="58"/>
      <c r="AI7" s="58"/>
      <c r="AJ7" s="58"/>
      <c r="AK7" s="58"/>
      <c r="AL7" s="58"/>
      <c r="AM7" s="58"/>
      <c r="AN7" s="58"/>
      <c r="AO7" s="58"/>
      <c r="AP7" s="58"/>
      <c r="AQ7" s="58"/>
      <c r="AR7" s="58"/>
      <c r="AS7" s="58"/>
      <c r="AT7" s="58"/>
      <c r="AU7" s="58"/>
      <c r="AV7" s="58"/>
      <c r="AW7" s="58"/>
      <c r="AX7" s="58"/>
      <c r="AY7" s="58"/>
      <c r="AZ7" s="58"/>
      <c r="BA7" s="58"/>
      <c r="BB7" s="58"/>
      <c r="BC7" s="58"/>
      <c r="BD7" s="58"/>
      <c r="BE7" s="58"/>
      <c r="BF7" s="58"/>
      <c r="BG7" s="58"/>
      <c r="BH7" s="58"/>
      <c r="BI7" s="58"/>
      <c r="BJ7" s="58"/>
      <c r="BK7" s="58"/>
      <c r="BL7" s="58"/>
      <c r="BM7" s="58"/>
      <c r="BN7" s="58"/>
      <c r="BO7" s="58"/>
      <c r="BP7" s="58"/>
      <c r="BQ7" s="58"/>
      <c r="BR7" s="58"/>
      <c r="BS7" s="58"/>
      <c r="BT7" s="58"/>
      <c r="BU7" s="58"/>
      <c r="BV7" s="58"/>
      <c r="BW7" s="58"/>
      <c r="BX7" s="58"/>
      <c r="BY7" s="58"/>
      <c r="BZ7" s="58"/>
      <c r="CA7" s="58"/>
      <c r="CB7" s="58"/>
      <c r="CC7" s="58"/>
      <c r="CD7" s="58"/>
      <c r="CE7" s="58"/>
      <c r="CF7" s="58"/>
      <c r="CG7" s="58"/>
      <c r="CH7" s="58"/>
      <c r="CI7" s="58"/>
      <c r="CJ7" s="58"/>
      <c r="CK7" s="58"/>
      <c r="CL7" s="58"/>
      <c r="CM7" s="58"/>
      <c r="CN7" s="58"/>
      <c r="CO7" s="58"/>
      <c r="CP7" s="58"/>
      <c r="CQ7" s="58"/>
      <c r="CR7" s="58"/>
      <c r="CS7" s="58"/>
      <c r="CT7" s="58"/>
      <c r="CU7" s="58"/>
      <c r="CV7" s="58"/>
      <c r="CW7" s="58"/>
      <c r="CX7" s="58"/>
      <c r="CY7" s="58"/>
      <c r="CZ7" s="58"/>
      <c r="DA7" s="58"/>
      <c r="DB7" s="58"/>
      <c r="DC7" s="58"/>
      <c r="DD7" s="58"/>
      <c r="DE7" s="58"/>
      <c r="DF7" s="58"/>
      <c r="DG7" s="58"/>
      <c r="DH7" s="58"/>
      <c r="DI7" s="58"/>
      <c r="DJ7" s="58"/>
      <c r="DK7" s="58"/>
      <c r="DL7" s="58"/>
      <c r="DM7" s="58"/>
      <c r="DN7" s="58"/>
      <c r="DO7" s="58"/>
      <c r="DP7" s="58"/>
      <c r="DQ7" s="58"/>
      <c r="DR7" s="58"/>
      <c r="DS7" s="58"/>
      <c r="DT7" s="58"/>
      <c r="DU7" s="58"/>
      <c r="DV7" s="58"/>
      <c r="DW7" s="58"/>
      <c r="DX7" s="58"/>
      <c r="DY7" s="58"/>
      <c r="DZ7" s="58"/>
      <c r="EA7" s="58"/>
      <c r="EB7" s="58"/>
      <c r="EC7" s="58"/>
      <c r="ED7" s="58"/>
      <c r="EE7" s="58"/>
      <c r="EF7" s="58"/>
      <c r="EG7" s="58"/>
      <c r="EH7" s="58"/>
      <c r="EI7" s="58"/>
      <c r="EJ7" s="58"/>
      <c r="EK7" s="58"/>
      <c r="EL7" s="58"/>
      <c r="EM7" s="58"/>
      <c r="EN7" s="58"/>
      <c r="EO7" s="58"/>
      <c r="EP7" s="58"/>
      <c r="EQ7" s="58"/>
      <c r="ER7" s="58"/>
      <c r="ES7" s="58"/>
      <c r="ET7" s="58"/>
      <c r="EU7" s="58"/>
      <c r="EV7" s="58"/>
      <c r="EW7" s="58"/>
      <c r="EX7" s="58"/>
      <c r="EY7" s="58"/>
      <c r="EZ7" s="58"/>
      <c r="FA7" s="58"/>
      <c r="FB7" s="58"/>
      <c r="FC7" s="58"/>
      <c r="FD7" s="58"/>
      <c r="FE7" s="58"/>
    </row>
    <row r="8" spans="1:161" s="2" customFormat="1" ht="15.75" customHeight="1" x14ac:dyDescent="0.25">
      <c r="A8" s="58" t="s">
        <v>9</v>
      </c>
      <c r="B8" s="58"/>
      <c r="C8" s="58"/>
      <c r="D8" s="58"/>
      <c r="E8" s="58"/>
      <c r="F8" s="58"/>
      <c r="G8" s="58"/>
      <c r="H8" s="58"/>
      <c r="I8" s="58"/>
      <c r="J8" s="58"/>
      <c r="K8" s="58"/>
      <c r="L8" s="58"/>
      <c r="M8" s="58"/>
      <c r="N8" s="58"/>
      <c r="O8" s="58"/>
      <c r="P8" s="58"/>
      <c r="Q8" s="58"/>
      <c r="R8" s="58"/>
      <c r="S8" s="58"/>
      <c r="T8" s="58"/>
      <c r="U8" s="58"/>
      <c r="V8" s="58"/>
      <c r="W8" s="58"/>
      <c r="X8" s="58"/>
      <c r="Y8" s="58"/>
      <c r="Z8" s="58"/>
      <c r="AA8" s="58"/>
      <c r="AB8" s="58"/>
      <c r="AC8" s="58"/>
      <c r="AD8" s="58"/>
      <c r="AE8" s="58"/>
      <c r="AF8" s="58"/>
      <c r="AG8" s="58"/>
      <c r="AH8" s="58"/>
      <c r="AI8" s="58"/>
      <c r="AJ8" s="58"/>
      <c r="AK8" s="58"/>
      <c r="AL8" s="58"/>
      <c r="AM8" s="58"/>
      <c r="AN8" s="58"/>
      <c r="AO8" s="58"/>
      <c r="AP8" s="58"/>
      <c r="AQ8" s="58"/>
      <c r="AR8" s="58"/>
      <c r="AS8" s="58"/>
      <c r="AT8" s="58"/>
      <c r="AU8" s="58"/>
      <c r="AV8" s="58"/>
      <c r="AW8" s="58"/>
      <c r="AX8" s="58"/>
      <c r="AY8" s="58"/>
      <c r="AZ8" s="58"/>
      <c r="BA8" s="58"/>
      <c r="BB8" s="58"/>
      <c r="BC8" s="58"/>
      <c r="BD8" s="58"/>
      <c r="BE8" s="58"/>
      <c r="BF8" s="58"/>
      <c r="BG8" s="58"/>
      <c r="BH8" s="58"/>
      <c r="BI8" s="58"/>
      <c r="BJ8" s="58"/>
      <c r="BK8" s="58"/>
      <c r="BL8" s="58"/>
      <c r="BM8" s="58"/>
      <c r="BN8" s="58"/>
      <c r="BO8" s="58"/>
      <c r="BP8" s="58"/>
      <c r="BQ8" s="58"/>
      <c r="BR8" s="58"/>
      <c r="BS8" s="58"/>
      <c r="BT8" s="58"/>
      <c r="BU8" s="58"/>
      <c r="BV8" s="58"/>
      <c r="BW8" s="58"/>
      <c r="BX8" s="58"/>
      <c r="BY8" s="58"/>
      <c r="BZ8" s="58"/>
      <c r="CA8" s="58"/>
      <c r="CB8" s="58"/>
      <c r="CC8" s="58"/>
      <c r="CD8" s="58"/>
      <c r="CE8" s="58"/>
      <c r="CF8" s="58"/>
      <c r="CG8" s="58"/>
      <c r="CH8" s="58"/>
      <c r="CI8" s="58"/>
      <c r="CJ8" s="58"/>
      <c r="CK8" s="58"/>
      <c r="CL8" s="58"/>
      <c r="CM8" s="58"/>
      <c r="CN8" s="58"/>
      <c r="CO8" s="58"/>
      <c r="CP8" s="58"/>
      <c r="CQ8" s="58"/>
      <c r="CR8" s="58"/>
      <c r="CS8" s="58"/>
      <c r="CT8" s="58"/>
      <c r="CU8" s="58"/>
      <c r="CV8" s="58"/>
      <c r="CW8" s="58"/>
      <c r="CX8" s="58"/>
      <c r="CY8" s="58"/>
      <c r="CZ8" s="58"/>
      <c r="DA8" s="58"/>
      <c r="DB8" s="58"/>
      <c r="DC8" s="58"/>
      <c r="DD8" s="58"/>
      <c r="DE8" s="58"/>
      <c r="DF8" s="58"/>
      <c r="DG8" s="58"/>
      <c r="DH8" s="58"/>
      <c r="DI8" s="58"/>
      <c r="DJ8" s="58"/>
      <c r="DK8" s="58"/>
      <c r="DL8" s="58"/>
      <c r="DM8" s="58"/>
      <c r="DN8" s="58"/>
      <c r="DO8" s="58"/>
      <c r="DP8" s="58"/>
      <c r="DQ8" s="58"/>
      <c r="DR8" s="58"/>
      <c r="DS8" s="58"/>
      <c r="DT8" s="58"/>
      <c r="DU8" s="58"/>
      <c r="DV8" s="58"/>
      <c r="DW8" s="58"/>
      <c r="DX8" s="58"/>
      <c r="DY8" s="58"/>
      <c r="DZ8" s="58"/>
      <c r="EA8" s="58"/>
      <c r="EB8" s="58"/>
      <c r="EC8" s="58"/>
      <c r="ED8" s="58"/>
      <c r="EE8" s="58"/>
      <c r="EF8" s="58"/>
      <c r="EG8" s="58"/>
      <c r="EH8" s="58"/>
      <c r="EI8" s="58"/>
      <c r="EJ8" s="58"/>
      <c r="EK8" s="58"/>
      <c r="EL8" s="58"/>
      <c r="EM8" s="58"/>
      <c r="EN8" s="58"/>
      <c r="EO8" s="58"/>
      <c r="EP8" s="58"/>
      <c r="EQ8" s="58"/>
      <c r="ER8" s="58"/>
      <c r="ES8" s="58"/>
      <c r="ET8" s="58"/>
      <c r="EU8" s="58"/>
      <c r="EV8" s="58"/>
      <c r="EW8" s="58"/>
      <c r="EX8" s="58"/>
      <c r="EY8" s="58"/>
      <c r="EZ8" s="58"/>
      <c r="FA8" s="58"/>
      <c r="FB8" s="58"/>
      <c r="FC8" s="58"/>
      <c r="FD8" s="58"/>
      <c r="FE8" s="58"/>
    </row>
    <row r="10" spans="1:161" s="2" customFormat="1" ht="15.75" x14ac:dyDescent="0.25">
      <c r="A10" s="59" t="s">
        <v>10</v>
      </c>
      <c r="B10" s="59"/>
      <c r="C10" s="59"/>
      <c r="D10" s="59"/>
      <c r="E10" s="59"/>
      <c r="F10" s="59"/>
      <c r="G10" s="59"/>
      <c r="H10" s="59"/>
      <c r="I10" s="59"/>
      <c r="J10" s="59"/>
      <c r="K10" s="59"/>
      <c r="L10" s="59"/>
      <c r="M10" s="59"/>
      <c r="N10" s="59"/>
      <c r="O10" s="59"/>
      <c r="P10" s="59"/>
      <c r="Q10" s="59"/>
      <c r="R10" s="59"/>
      <c r="S10" s="59"/>
      <c r="T10" s="59"/>
      <c r="U10" s="59"/>
      <c r="V10" s="59"/>
      <c r="W10" s="59"/>
      <c r="X10" s="59"/>
      <c r="Y10" s="59"/>
      <c r="Z10" s="59"/>
      <c r="AA10" s="59"/>
      <c r="AB10" s="59"/>
      <c r="AC10" s="59"/>
      <c r="AD10" s="59"/>
      <c r="AE10" s="59"/>
      <c r="AF10" s="59"/>
      <c r="AG10" s="59"/>
      <c r="AH10" s="59"/>
      <c r="AI10" s="59"/>
      <c r="AJ10" s="59"/>
      <c r="AK10" s="59"/>
      <c r="AL10" s="59"/>
      <c r="AM10" s="59"/>
      <c r="AN10" s="59"/>
      <c r="AO10" s="59"/>
      <c r="AP10" s="59"/>
      <c r="AQ10" s="59"/>
      <c r="AR10" s="59"/>
      <c r="AS10" s="59"/>
      <c r="AT10" s="59"/>
      <c r="AU10" s="59"/>
      <c r="AV10" s="59"/>
      <c r="AW10" s="59"/>
      <c r="AX10" s="59"/>
      <c r="AY10" s="59"/>
      <c r="AZ10" s="59"/>
      <c r="BA10" s="59"/>
      <c r="BB10" s="59"/>
      <c r="BC10" s="59"/>
      <c r="BD10" s="59"/>
      <c r="BE10" s="59"/>
      <c r="BF10" s="59"/>
      <c r="BG10" s="59"/>
      <c r="BH10" s="59"/>
      <c r="BI10" s="59"/>
      <c r="BJ10" s="59"/>
      <c r="BK10" s="59"/>
      <c r="BL10" s="59"/>
      <c r="BM10" s="59"/>
      <c r="BN10" s="59"/>
      <c r="BO10" s="59"/>
      <c r="BP10" s="59"/>
      <c r="BQ10" s="59"/>
      <c r="BR10" s="59"/>
      <c r="BS10" s="59"/>
      <c r="BT10" s="59"/>
      <c r="BU10" s="59"/>
      <c r="BV10" s="59"/>
      <c r="BW10" s="59"/>
      <c r="BX10" s="59"/>
      <c r="BY10" s="59"/>
      <c r="BZ10" s="59"/>
      <c r="CA10" s="59"/>
      <c r="CB10" s="59"/>
      <c r="CC10" s="59"/>
      <c r="CD10" s="59"/>
      <c r="CE10" s="59"/>
      <c r="CF10" s="59"/>
      <c r="CG10" s="59"/>
      <c r="CH10" s="59"/>
      <c r="CI10" s="59"/>
      <c r="CJ10" s="59"/>
      <c r="CK10" s="59"/>
      <c r="CL10" s="59"/>
      <c r="CM10" s="59"/>
      <c r="CN10" s="59"/>
      <c r="CO10" s="59"/>
      <c r="CP10" s="59"/>
      <c r="CQ10" s="59"/>
      <c r="CR10" s="59"/>
      <c r="CS10" s="59"/>
      <c r="CT10" s="59"/>
      <c r="CU10" s="59"/>
      <c r="CV10" s="59"/>
      <c r="CW10" s="59"/>
      <c r="CX10" s="59"/>
      <c r="CY10" s="59"/>
      <c r="CZ10" s="59"/>
      <c r="DA10" s="59"/>
      <c r="DB10" s="59"/>
      <c r="DC10" s="59"/>
      <c r="DD10" s="59"/>
      <c r="DE10" s="59"/>
      <c r="DF10" s="59"/>
      <c r="DG10" s="59"/>
      <c r="DH10" s="59"/>
      <c r="DI10" s="59"/>
      <c r="DJ10" s="59"/>
      <c r="DK10" s="59"/>
      <c r="DL10" s="59"/>
      <c r="DM10" s="59"/>
      <c r="DN10" s="59"/>
      <c r="DO10" s="59"/>
      <c r="DP10" s="59"/>
      <c r="DQ10" s="59"/>
      <c r="DR10" s="59"/>
      <c r="DS10" s="59"/>
      <c r="DT10" s="59"/>
      <c r="DU10" s="59"/>
      <c r="DV10" s="59"/>
      <c r="DW10" s="59"/>
      <c r="DX10" s="59"/>
      <c r="DY10" s="59"/>
      <c r="DZ10" s="59"/>
      <c r="EA10" s="59"/>
      <c r="EB10" s="59"/>
      <c r="EC10" s="59"/>
      <c r="ED10" s="59"/>
      <c r="EE10" s="59"/>
      <c r="EF10" s="59"/>
      <c r="EG10" s="59"/>
      <c r="EH10" s="59"/>
      <c r="EI10" s="59"/>
      <c r="EJ10" s="59"/>
      <c r="EK10" s="59"/>
      <c r="EL10" s="59"/>
      <c r="EM10" s="59"/>
      <c r="EN10" s="59"/>
      <c r="EO10" s="59"/>
      <c r="EP10" s="59"/>
      <c r="EQ10" s="59"/>
      <c r="ER10" s="59"/>
      <c r="ES10" s="59"/>
      <c r="ET10" s="59"/>
      <c r="EU10" s="59"/>
      <c r="EV10" s="59"/>
      <c r="EW10" s="59"/>
      <c r="EX10" s="59"/>
      <c r="EY10" s="59"/>
      <c r="EZ10" s="59"/>
      <c r="FA10" s="59"/>
      <c r="FB10" s="59"/>
      <c r="FC10" s="59"/>
      <c r="FD10" s="59"/>
      <c r="FE10" s="59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60" t="s">
        <v>69</v>
      </c>
      <c r="AC12" s="60"/>
      <c r="AD12" s="60"/>
      <c r="AE12" s="60"/>
      <c r="AF12" s="60"/>
      <c r="AG12" s="60"/>
      <c r="AH12" s="60"/>
      <c r="AI12" s="60"/>
      <c r="AJ12" s="60"/>
      <c r="AK12" s="60"/>
      <c r="AL12" s="60"/>
      <c r="AM12" s="60"/>
      <c r="AN12" s="60"/>
      <c r="AO12" s="60"/>
      <c r="AP12" s="60"/>
      <c r="AQ12" s="60"/>
      <c r="AR12" s="60"/>
      <c r="AS12" s="60"/>
      <c r="AT12" s="60"/>
      <c r="AU12" s="60"/>
      <c r="AV12" s="60"/>
      <c r="AW12" s="60"/>
      <c r="AX12" s="60"/>
      <c r="AY12" s="60"/>
      <c r="AZ12" s="60"/>
      <c r="BA12" s="60"/>
      <c r="BB12" s="60"/>
      <c r="BC12" s="60"/>
      <c r="BD12" s="60"/>
      <c r="BE12" s="60"/>
      <c r="BF12" s="60"/>
      <c r="BG12" s="60"/>
      <c r="BH12" s="60"/>
      <c r="BI12" s="60"/>
      <c r="BJ12" s="60"/>
      <c r="BK12" s="60"/>
      <c r="BL12" s="60"/>
      <c r="BM12" s="60"/>
      <c r="BN12" s="60"/>
      <c r="BO12" s="60"/>
      <c r="BP12" s="60"/>
      <c r="BQ12" s="60"/>
      <c r="BR12" s="60"/>
      <c r="BS12" s="60"/>
      <c r="BT12" s="60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60" t="s">
        <v>31</v>
      </c>
      <c r="Z14" s="60"/>
      <c r="AA14" s="60"/>
      <c r="AB14" s="60"/>
      <c r="AC14" s="60"/>
      <c r="AD14" s="60"/>
      <c r="AE14" s="60"/>
      <c r="AF14" s="60"/>
      <c r="AG14" s="60"/>
      <c r="AH14" s="60"/>
      <c r="AI14" s="60"/>
      <c r="AJ14" s="60"/>
      <c r="AK14" s="60"/>
      <c r="AL14" s="60"/>
      <c r="AM14" s="60"/>
      <c r="AN14" s="60"/>
      <c r="AO14" s="60"/>
      <c r="AP14" s="60"/>
      <c r="AQ14" s="60"/>
      <c r="AR14" s="60"/>
      <c r="AS14" s="60"/>
      <c r="AT14" s="60"/>
      <c r="AU14" s="60"/>
      <c r="AV14" s="60"/>
      <c r="AW14" s="60"/>
      <c r="AX14" s="60"/>
      <c r="AY14" s="60"/>
      <c r="AZ14" s="60"/>
      <c r="BA14" s="60"/>
      <c r="BB14" s="60"/>
      <c r="BC14" s="60"/>
      <c r="BD14" s="60"/>
      <c r="BE14" s="60"/>
      <c r="BF14" s="60"/>
      <c r="BG14" s="60"/>
      <c r="BH14" s="60"/>
      <c r="BI14" s="60"/>
      <c r="BJ14" s="60"/>
      <c r="BK14" s="60"/>
      <c r="BL14" s="60"/>
      <c r="BM14" s="60"/>
      <c r="BN14" s="60"/>
      <c r="BO14" s="60"/>
      <c r="BP14" s="60"/>
      <c r="BQ14" s="60"/>
      <c r="BR14" s="60"/>
      <c r="BS14" s="60"/>
      <c r="BT14" s="60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48" t="s">
        <v>75</v>
      </c>
      <c r="U16" s="48"/>
      <c r="V16" s="48"/>
      <c r="W16" s="48"/>
      <c r="X16" s="48"/>
      <c r="Y16" s="48"/>
      <c r="Z16" s="48"/>
      <c r="AA16" s="48"/>
      <c r="AB16" s="48"/>
      <c r="AC16" s="48"/>
      <c r="AD16" s="48"/>
      <c r="AE16" s="48"/>
      <c r="AF16" s="48"/>
      <c r="AG16" s="48"/>
      <c r="AH16" s="48"/>
      <c r="AI16" s="48"/>
      <c r="AJ16" s="48"/>
      <c r="AK16" s="48"/>
      <c r="AL16" s="48"/>
      <c r="AM16" s="48"/>
      <c r="AN16" s="48"/>
      <c r="AO16" s="48"/>
      <c r="AP16" s="48"/>
      <c r="AQ16" s="48"/>
      <c r="AR16" s="48"/>
      <c r="AS16" s="48"/>
      <c r="AT16" s="48"/>
      <c r="AU16" s="48"/>
      <c r="AV16" s="48"/>
      <c r="AW16" s="48"/>
      <c r="AX16" s="48"/>
      <c r="AY16" s="48"/>
      <c r="AZ16" s="48"/>
      <c r="BA16" s="48"/>
      <c r="BB16" s="48"/>
      <c r="BC16" s="48"/>
      <c r="BD16" s="48"/>
      <c r="BE16" s="48"/>
      <c r="BF16" s="48"/>
      <c r="BG16" s="48"/>
      <c r="BH16" s="48"/>
      <c r="BI16" s="48"/>
      <c r="BJ16" s="48"/>
      <c r="BK16" s="48"/>
      <c r="BL16" s="48"/>
      <c r="BM16" s="48"/>
      <c r="BN16" s="48"/>
      <c r="BO16" s="48"/>
      <c r="BP16" s="48"/>
      <c r="BQ16" s="48"/>
      <c r="BR16" s="48"/>
      <c r="BS16" s="48"/>
      <c r="BT16" s="48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49"/>
      <c r="B18" s="50"/>
      <c r="C18" s="50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1"/>
      <c r="R18" s="26"/>
      <c r="S18" s="27"/>
      <c r="T18" s="27"/>
      <c r="U18" s="27"/>
      <c r="V18" s="27"/>
      <c r="W18" s="27"/>
      <c r="X18" s="27"/>
      <c r="Y18" s="27"/>
      <c r="Z18" s="27"/>
      <c r="AA18" s="27"/>
      <c r="AB18" s="27"/>
      <c r="AC18" s="27"/>
      <c r="AD18" s="27"/>
      <c r="AE18" s="27"/>
      <c r="AF18" s="27"/>
      <c r="AG18" s="27"/>
      <c r="AH18" s="27"/>
      <c r="AI18" s="28"/>
      <c r="AJ18" s="26" t="s">
        <v>15</v>
      </c>
      <c r="AK18" s="27"/>
      <c r="AL18" s="27"/>
      <c r="AM18" s="27"/>
      <c r="AN18" s="27"/>
      <c r="AO18" s="27"/>
      <c r="AP18" s="27"/>
      <c r="AQ18" s="27"/>
      <c r="AR18" s="27"/>
      <c r="AS18" s="27"/>
      <c r="AT18" s="27"/>
      <c r="AU18" s="27"/>
      <c r="AV18" s="27"/>
      <c r="AW18" s="27"/>
      <c r="AX18" s="27"/>
      <c r="AY18" s="27"/>
      <c r="AZ18" s="27"/>
      <c r="BA18" s="28"/>
      <c r="BB18" s="35" t="s">
        <v>20</v>
      </c>
      <c r="BC18" s="36"/>
      <c r="BD18" s="36"/>
      <c r="BE18" s="36"/>
      <c r="BF18" s="36"/>
      <c r="BG18" s="36"/>
      <c r="BH18" s="36"/>
      <c r="BI18" s="36"/>
      <c r="BJ18" s="36"/>
      <c r="BK18" s="36"/>
      <c r="BL18" s="36"/>
      <c r="BM18" s="36"/>
      <c r="BN18" s="36"/>
      <c r="BO18" s="36"/>
      <c r="BP18" s="36"/>
      <c r="BQ18" s="36"/>
      <c r="BR18" s="36"/>
      <c r="BS18" s="36"/>
      <c r="BT18" s="36"/>
      <c r="BU18" s="36"/>
      <c r="BV18" s="36"/>
      <c r="BW18" s="36"/>
      <c r="BX18" s="36"/>
      <c r="BY18" s="36"/>
      <c r="BZ18" s="36"/>
      <c r="CA18" s="36"/>
      <c r="CB18" s="36"/>
      <c r="CC18" s="36"/>
      <c r="CD18" s="36"/>
      <c r="CE18" s="36"/>
      <c r="CF18" s="36"/>
      <c r="CG18" s="37"/>
      <c r="CH18" s="26" t="s">
        <v>21</v>
      </c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27"/>
      <c r="CW18" s="27"/>
      <c r="CX18" s="27"/>
      <c r="CY18" s="27"/>
      <c r="CZ18" s="27"/>
      <c r="DA18" s="27"/>
      <c r="DB18" s="28"/>
      <c r="DC18" s="26" t="s">
        <v>22</v>
      </c>
      <c r="DD18" s="27"/>
      <c r="DE18" s="27"/>
      <c r="DF18" s="27"/>
      <c r="DG18" s="27"/>
      <c r="DH18" s="27"/>
      <c r="DI18" s="27"/>
      <c r="DJ18" s="27"/>
      <c r="DK18" s="27"/>
      <c r="DL18" s="27"/>
      <c r="DM18" s="27"/>
      <c r="DN18" s="27"/>
      <c r="DO18" s="27"/>
      <c r="DP18" s="27"/>
      <c r="DQ18" s="27"/>
      <c r="DR18" s="27"/>
      <c r="DS18" s="27"/>
      <c r="DT18" s="28"/>
      <c r="DU18" s="35" t="s">
        <v>23</v>
      </c>
      <c r="DV18" s="36"/>
      <c r="DW18" s="36"/>
      <c r="DX18" s="36"/>
      <c r="DY18" s="36"/>
      <c r="DZ18" s="36"/>
      <c r="EA18" s="36"/>
      <c r="EB18" s="36"/>
      <c r="EC18" s="36"/>
      <c r="ED18" s="36"/>
      <c r="EE18" s="36"/>
      <c r="EF18" s="36"/>
      <c r="EG18" s="36"/>
      <c r="EH18" s="36"/>
      <c r="EI18" s="36"/>
      <c r="EJ18" s="36"/>
      <c r="EK18" s="36"/>
      <c r="EL18" s="36"/>
      <c r="EM18" s="36"/>
      <c r="EN18" s="37"/>
      <c r="EO18" s="26" t="s">
        <v>24</v>
      </c>
      <c r="EP18" s="27"/>
      <c r="EQ18" s="27"/>
      <c r="ER18" s="27"/>
      <c r="ES18" s="27"/>
      <c r="ET18" s="27"/>
      <c r="EU18" s="27"/>
      <c r="EV18" s="27"/>
      <c r="EW18" s="27"/>
      <c r="EX18" s="27"/>
      <c r="EY18" s="27"/>
      <c r="EZ18" s="27"/>
      <c r="FA18" s="27"/>
      <c r="FB18" s="27"/>
      <c r="FC18" s="27"/>
      <c r="FD18" s="27"/>
      <c r="FE18" s="28"/>
    </row>
    <row r="19" spans="1:161" s="9" customFormat="1" ht="15" customHeight="1" x14ac:dyDescent="0.2">
      <c r="A19" s="52"/>
      <c r="B19" s="53"/>
      <c r="C19" s="53"/>
      <c r="D19" s="53"/>
      <c r="E19" s="53"/>
      <c r="F19" s="53"/>
      <c r="G19" s="53"/>
      <c r="H19" s="53"/>
      <c r="I19" s="53"/>
      <c r="J19" s="53"/>
      <c r="K19" s="53"/>
      <c r="L19" s="53"/>
      <c r="M19" s="53"/>
      <c r="N19" s="53"/>
      <c r="O19" s="53"/>
      <c r="P19" s="53"/>
      <c r="Q19" s="54"/>
      <c r="R19" s="29"/>
      <c r="S19" s="30"/>
      <c r="T19" s="30"/>
      <c r="U19" s="30"/>
      <c r="V19" s="30"/>
      <c r="W19" s="30"/>
      <c r="X19" s="30"/>
      <c r="Y19" s="30"/>
      <c r="Z19" s="30"/>
      <c r="AA19" s="30"/>
      <c r="AB19" s="30"/>
      <c r="AC19" s="30"/>
      <c r="AD19" s="30"/>
      <c r="AE19" s="30"/>
      <c r="AF19" s="30"/>
      <c r="AG19" s="30"/>
      <c r="AH19" s="30"/>
      <c r="AI19" s="31"/>
      <c r="AJ19" s="29"/>
      <c r="AK19" s="30"/>
      <c r="AL19" s="30"/>
      <c r="AM19" s="30"/>
      <c r="AN19" s="30"/>
      <c r="AO19" s="30"/>
      <c r="AP19" s="30"/>
      <c r="AQ19" s="30"/>
      <c r="AR19" s="30"/>
      <c r="AS19" s="30"/>
      <c r="AT19" s="30"/>
      <c r="AU19" s="30"/>
      <c r="AV19" s="30"/>
      <c r="AW19" s="30"/>
      <c r="AX19" s="30"/>
      <c r="AY19" s="30"/>
      <c r="AZ19" s="30"/>
      <c r="BA19" s="31"/>
      <c r="BB19" s="38" t="s">
        <v>16</v>
      </c>
      <c r="BC19" s="39"/>
      <c r="BD19" s="39"/>
      <c r="BE19" s="39"/>
      <c r="BF19" s="39"/>
      <c r="BG19" s="39"/>
      <c r="BH19" s="39"/>
      <c r="BI19" s="39"/>
      <c r="BJ19" s="39"/>
      <c r="BK19" s="39"/>
      <c r="BL19" s="39"/>
      <c r="BM19" s="39"/>
      <c r="BN19" s="39"/>
      <c r="BO19" s="39"/>
      <c r="BP19" s="39"/>
      <c r="BQ19" s="40"/>
      <c r="BR19" s="38" t="s">
        <v>17</v>
      </c>
      <c r="BS19" s="39"/>
      <c r="BT19" s="39"/>
      <c r="BU19" s="39"/>
      <c r="BV19" s="39"/>
      <c r="BW19" s="39"/>
      <c r="BX19" s="39"/>
      <c r="BY19" s="39"/>
      <c r="BZ19" s="39"/>
      <c r="CA19" s="39"/>
      <c r="CB19" s="39"/>
      <c r="CC19" s="39"/>
      <c r="CD19" s="39"/>
      <c r="CE19" s="39"/>
      <c r="CF19" s="39"/>
      <c r="CG19" s="40"/>
      <c r="CH19" s="29"/>
      <c r="CI19" s="30"/>
      <c r="CJ19" s="30"/>
      <c r="CK19" s="30"/>
      <c r="CL19" s="30"/>
      <c r="CM19" s="30"/>
      <c r="CN19" s="30"/>
      <c r="CO19" s="30"/>
      <c r="CP19" s="30"/>
      <c r="CQ19" s="30"/>
      <c r="CR19" s="30"/>
      <c r="CS19" s="30"/>
      <c r="CT19" s="30"/>
      <c r="CU19" s="30"/>
      <c r="CV19" s="30"/>
      <c r="CW19" s="30"/>
      <c r="CX19" s="30"/>
      <c r="CY19" s="30"/>
      <c r="CZ19" s="30"/>
      <c r="DA19" s="30"/>
      <c r="DB19" s="31"/>
      <c r="DC19" s="29"/>
      <c r="DD19" s="30"/>
      <c r="DE19" s="30"/>
      <c r="DF19" s="30"/>
      <c r="DG19" s="30"/>
      <c r="DH19" s="30"/>
      <c r="DI19" s="30"/>
      <c r="DJ19" s="30"/>
      <c r="DK19" s="30"/>
      <c r="DL19" s="30"/>
      <c r="DM19" s="30"/>
      <c r="DN19" s="30"/>
      <c r="DO19" s="30"/>
      <c r="DP19" s="30"/>
      <c r="DQ19" s="30"/>
      <c r="DR19" s="30"/>
      <c r="DS19" s="30"/>
      <c r="DT19" s="31"/>
      <c r="DU19" s="41" t="s">
        <v>18</v>
      </c>
      <c r="DV19" s="42"/>
      <c r="DW19" s="42"/>
      <c r="DX19" s="42"/>
      <c r="DY19" s="42"/>
      <c r="DZ19" s="42"/>
      <c r="EA19" s="42"/>
      <c r="EB19" s="42"/>
      <c r="EC19" s="42"/>
      <c r="ED19" s="43"/>
      <c r="EE19" s="41" t="s">
        <v>19</v>
      </c>
      <c r="EF19" s="42"/>
      <c r="EG19" s="42"/>
      <c r="EH19" s="42"/>
      <c r="EI19" s="42"/>
      <c r="EJ19" s="42"/>
      <c r="EK19" s="42"/>
      <c r="EL19" s="42"/>
      <c r="EM19" s="42"/>
      <c r="EN19" s="43"/>
      <c r="EO19" s="29"/>
      <c r="EP19" s="30"/>
      <c r="EQ19" s="30"/>
      <c r="ER19" s="30"/>
      <c r="ES19" s="30"/>
      <c r="ET19" s="30"/>
      <c r="EU19" s="30"/>
      <c r="EV19" s="30"/>
      <c r="EW19" s="30"/>
      <c r="EX19" s="30"/>
      <c r="EY19" s="30"/>
      <c r="EZ19" s="30"/>
      <c r="FA19" s="30"/>
      <c r="FB19" s="30"/>
      <c r="FC19" s="30"/>
      <c r="FD19" s="30"/>
      <c r="FE19" s="31"/>
    </row>
    <row r="20" spans="1:161" s="9" customFormat="1" ht="15" customHeight="1" x14ac:dyDescent="0.2">
      <c r="A20" s="55"/>
      <c r="B20" s="56"/>
      <c r="C20" s="56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7"/>
      <c r="R20" s="32"/>
      <c r="S20" s="33"/>
      <c r="T20" s="33"/>
      <c r="U20" s="33"/>
      <c r="V20" s="33"/>
      <c r="W20" s="33"/>
      <c r="X20" s="33"/>
      <c r="Y20" s="33"/>
      <c r="Z20" s="33"/>
      <c r="AA20" s="33"/>
      <c r="AB20" s="33"/>
      <c r="AC20" s="33"/>
      <c r="AD20" s="33"/>
      <c r="AE20" s="33"/>
      <c r="AF20" s="33"/>
      <c r="AG20" s="33"/>
      <c r="AH20" s="33"/>
      <c r="AI20" s="34"/>
      <c r="AJ20" s="32"/>
      <c r="AK20" s="33"/>
      <c r="AL20" s="33"/>
      <c r="AM20" s="33"/>
      <c r="AN20" s="33"/>
      <c r="AO20" s="33"/>
      <c r="AP20" s="33"/>
      <c r="AQ20" s="33"/>
      <c r="AR20" s="33"/>
      <c r="AS20" s="33"/>
      <c r="AT20" s="33"/>
      <c r="AU20" s="33"/>
      <c r="AV20" s="33"/>
      <c r="AW20" s="33"/>
      <c r="AX20" s="33"/>
      <c r="AY20" s="33"/>
      <c r="AZ20" s="33"/>
      <c r="BA20" s="34"/>
      <c r="BB20" s="47" t="s">
        <v>18</v>
      </c>
      <c r="BC20" s="47"/>
      <c r="BD20" s="47"/>
      <c r="BE20" s="47"/>
      <c r="BF20" s="47"/>
      <c r="BG20" s="47"/>
      <c r="BH20" s="47"/>
      <c r="BI20" s="47"/>
      <c r="BJ20" s="47" t="s">
        <v>19</v>
      </c>
      <c r="BK20" s="47"/>
      <c r="BL20" s="47"/>
      <c r="BM20" s="47"/>
      <c r="BN20" s="47"/>
      <c r="BO20" s="47"/>
      <c r="BP20" s="47"/>
      <c r="BQ20" s="47"/>
      <c r="BR20" s="47" t="s">
        <v>18</v>
      </c>
      <c r="BS20" s="47"/>
      <c r="BT20" s="47"/>
      <c r="BU20" s="47"/>
      <c r="BV20" s="47"/>
      <c r="BW20" s="47"/>
      <c r="BX20" s="47"/>
      <c r="BY20" s="47"/>
      <c r="BZ20" s="47" t="s">
        <v>19</v>
      </c>
      <c r="CA20" s="47"/>
      <c r="CB20" s="47"/>
      <c r="CC20" s="47"/>
      <c r="CD20" s="47"/>
      <c r="CE20" s="47"/>
      <c r="CF20" s="47"/>
      <c r="CG20" s="47"/>
      <c r="CH20" s="32"/>
      <c r="CI20" s="33"/>
      <c r="CJ20" s="33"/>
      <c r="CK20" s="33"/>
      <c r="CL20" s="33"/>
      <c r="CM20" s="33"/>
      <c r="CN20" s="33"/>
      <c r="CO20" s="33"/>
      <c r="CP20" s="33"/>
      <c r="CQ20" s="33"/>
      <c r="CR20" s="33"/>
      <c r="CS20" s="33"/>
      <c r="CT20" s="33"/>
      <c r="CU20" s="33"/>
      <c r="CV20" s="33"/>
      <c r="CW20" s="33"/>
      <c r="CX20" s="33"/>
      <c r="CY20" s="33"/>
      <c r="CZ20" s="33"/>
      <c r="DA20" s="33"/>
      <c r="DB20" s="34"/>
      <c r="DC20" s="32"/>
      <c r="DD20" s="33"/>
      <c r="DE20" s="33"/>
      <c r="DF20" s="33"/>
      <c r="DG20" s="33"/>
      <c r="DH20" s="33"/>
      <c r="DI20" s="33"/>
      <c r="DJ20" s="33"/>
      <c r="DK20" s="33"/>
      <c r="DL20" s="33"/>
      <c r="DM20" s="33"/>
      <c r="DN20" s="33"/>
      <c r="DO20" s="33"/>
      <c r="DP20" s="33"/>
      <c r="DQ20" s="33"/>
      <c r="DR20" s="33"/>
      <c r="DS20" s="33"/>
      <c r="DT20" s="34"/>
      <c r="DU20" s="44"/>
      <c r="DV20" s="45"/>
      <c r="DW20" s="45"/>
      <c r="DX20" s="45"/>
      <c r="DY20" s="45"/>
      <c r="DZ20" s="45"/>
      <c r="EA20" s="45"/>
      <c r="EB20" s="45"/>
      <c r="EC20" s="45"/>
      <c r="ED20" s="46"/>
      <c r="EE20" s="44"/>
      <c r="EF20" s="45"/>
      <c r="EG20" s="45"/>
      <c r="EH20" s="45"/>
      <c r="EI20" s="45"/>
      <c r="EJ20" s="45"/>
      <c r="EK20" s="45"/>
      <c r="EL20" s="45"/>
      <c r="EM20" s="45"/>
      <c r="EN20" s="46"/>
      <c r="EO20" s="32"/>
      <c r="EP20" s="33"/>
      <c r="EQ20" s="33"/>
      <c r="ER20" s="33"/>
      <c r="ES20" s="33"/>
      <c r="ET20" s="33"/>
      <c r="EU20" s="33"/>
      <c r="EV20" s="33"/>
      <c r="EW20" s="33"/>
      <c r="EX20" s="33"/>
      <c r="EY20" s="33"/>
      <c r="EZ20" s="33"/>
      <c r="FA20" s="33"/>
      <c r="FB20" s="33"/>
      <c r="FC20" s="33"/>
      <c r="FD20" s="33"/>
      <c r="FE20" s="34"/>
    </row>
    <row r="21" spans="1:161" s="9" customFormat="1" ht="14.25" customHeight="1" x14ac:dyDescent="0.2">
      <c r="A21" s="23">
        <v>1</v>
      </c>
      <c r="B21" s="24"/>
      <c r="C21" s="24"/>
      <c r="D21" s="24"/>
      <c r="E21" s="24"/>
      <c r="F21" s="24"/>
      <c r="G21" s="24"/>
      <c r="H21" s="24"/>
      <c r="I21" s="24"/>
      <c r="J21" s="24"/>
      <c r="K21" s="24"/>
      <c r="L21" s="24"/>
      <c r="M21" s="24"/>
      <c r="N21" s="24"/>
      <c r="O21" s="24"/>
      <c r="P21" s="24"/>
      <c r="Q21" s="25"/>
      <c r="R21" s="23">
        <v>2</v>
      </c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5"/>
      <c r="AJ21" s="16">
        <v>3</v>
      </c>
      <c r="AK21" s="16"/>
      <c r="AL21" s="16"/>
      <c r="AM21" s="16"/>
      <c r="AN21" s="16"/>
      <c r="AO21" s="16"/>
      <c r="AP21" s="16"/>
      <c r="AQ21" s="16"/>
      <c r="AR21" s="16"/>
      <c r="AS21" s="16"/>
      <c r="AT21" s="16"/>
      <c r="AU21" s="16"/>
      <c r="AV21" s="16"/>
      <c r="AW21" s="16"/>
      <c r="AX21" s="16"/>
      <c r="AY21" s="16"/>
      <c r="AZ21" s="16"/>
      <c r="BA21" s="16"/>
      <c r="BB21" s="16">
        <v>4</v>
      </c>
      <c r="BC21" s="16"/>
      <c r="BD21" s="16"/>
      <c r="BE21" s="16"/>
      <c r="BF21" s="16"/>
      <c r="BG21" s="16"/>
      <c r="BH21" s="16"/>
      <c r="BI21" s="16"/>
      <c r="BJ21" s="16">
        <v>5</v>
      </c>
      <c r="BK21" s="16"/>
      <c r="BL21" s="16"/>
      <c r="BM21" s="16"/>
      <c r="BN21" s="16"/>
      <c r="BO21" s="16"/>
      <c r="BP21" s="16"/>
      <c r="BQ21" s="16"/>
      <c r="BR21" s="16">
        <v>6</v>
      </c>
      <c r="BS21" s="16"/>
      <c r="BT21" s="16"/>
      <c r="BU21" s="16"/>
      <c r="BV21" s="16"/>
      <c r="BW21" s="16"/>
      <c r="BX21" s="16"/>
      <c r="BY21" s="16"/>
      <c r="BZ21" s="16">
        <v>7</v>
      </c>
      <c r="CA21" s="16"/>
      <c r="CB21" s="16"/>
      <c r="CC21" s="16"/>
      <c r="CD21" s="16"/>
      <c r="CE21" s="16"/>
      <c r="CF21" s="16"/>
      <c r="CG21" s="16"/>
      <c r="CH21" s="16">
        <v>8</v>
      </c>
      <c r="CI21" s="16"/>
      <c r="CJ21" s="16"/>
      <c r="CK21" s="16"/>
      <c r="CL21" s="16"/>
      <c r="CM21" s="16"/>
      <c r="CN21" s="16"/>
      <c r="CO21" s="16"/>
      <c r="CP21" s="16"/>
      <c r="CQ21" s="16"/>
      <c r="CR21" s="16"/>
      <c r="CS21" s="16"/>
      <c r="CT21" s="16"/>
      <c r="CU21" s="16"/>
      <c r="CV21" s="16"/>
      <c r="CW21" s="16"/>
      <c r="CX21" s="16"/>
      <c r="CY21" s="16"/>
      <c r="CZ21" s="16"/>
      <c r="DA21" s="16"/>
      <c r="DB21" s="16"/>
      <c r="DC21" s="16">
        <v>9</v>
      </c>
      <c r="DD21" s="16"/>
      <c r="DE21" s="16"/>
      <c r="DF21" s="16"/>
      <c r="DG21" s="16"/>
      <c r="DH21" s="16"/>
      <c r="DI21" s="16"/>
      <c r="DJ21" s="16"/>
      <c r="DK21" s="16"/>
      <c r="DL21" s="16"/>
      <c r="DM21" s="16"/>
      <c r="DN21" s="16"/>
      <c r="DO21" s="16"/>
      <c r="DP21" s="16"/>
      <c r="DQ21" s="16"/>
      <c r="DR21" s="16"/>
      <c r="DS21" s="16"/>
      <c r="DT21" s="16"/>
      <c r="DU21" s="16">
        <v>10</v>
      </c>
      <c r="DV21" s="16"/>
      <c r="DW21" s="16"/>
      <c r="DX21" s="16"/>
      <c r="DY21" s="16"/>
      <c r="DZ21" s="16"/>
      <c r="EA21" s="16"/>
      <c r="EB21" s="16"/>
      <c r="EC21" s="16"/>
      <c r="ED21" s="16"/>
      <c r="EE21" s="16">
        <v>11</v>
      </c>
      <c r="EF21" s="16"/>
      <c r="EG21" s="16"/>
      <c r="EH21" s="16"/>
      <c r="EI21" s="16"/>
      <c r="EJ21" s="16"/>
      <c r="EK21" s="16"/>
      <c r="EL21" s="16"/>
      <c r="EM21" s="16"/>
      <c r="EN21" s="16"/>
      <c r="EO21" s="16">
        <v>12</v>
      </c>
      <c r="EP21" s="16"/>
      <c r="EQ21" s="16"/>
      <c r="ER21" s="16"/>
      <c r="ES21" s="16"/>
      <c r="ET21" s="16"/>
      <c r="EU21" s="16"/>
      <c r="EV21" s="16"/>
      <c r="EW21" s="16"/>
      <c r="EX21" s="16"/>
      <c r="EY21" s="16"/>
      <c r="EZ21" s="16"/>
      <c r="FA21" s="16"/>
      <c r="FB21" s="16"/>
      <c r="FC21" s="16"/>
      <c r="FD21" s="16"/>
      <c r="FE21" s="16"/>
    </row>
    <row r="22" spans="1:161" s="9" customFormat="1" ht="13.5" customHeight="1" x14ac:dyDescent="0.2">
      <c r="A22" s="10"/>
      <c r="B22" s="17" t="s">
        <v>11</v>
      </c>
      <c r="C22" s="17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  <c r="O22" s="17"/>
      <c r="P22" s="17"/>
      <c r="Q22" s="18"/>
      <c r="R22" s="10"/>
      <c r="S22" s="19" t="s">
        <v>12</v>
      </c>
      <c r="T22" s="19"/>
      <c r="U22" s="19"/>
      <c r="V22" s="19"/>
      <c r="W22" s="19"/>
      <c r="X22" s="19"/>
      <c r="Y22" s="19"/>
      <c r="Z22" s="19"/>
      <c r="AA22" s="19"/>
      <c r="AB22" s="19"/>
      <c r="AC22" s="19"/>
      <c r="AD22" s="19"/>
      <c r="AE22" s="19"/>
      <c r="AF22" s="19"/>
      <c r="AG22" s="19"/>
      <c r="AH22" s="19"/>
      <c r="AI22" s="20"/>
      <c r="AJ22" s="61">
        <v>2.8</v>
      </c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16"/>
      <c r="BC22" s="16"/>
      <c r="BD22" s="16"/>
      <c r="BE22" s="16"/>
      <c r="BF22" s="16"/>
      <c r="BG22" s="16"/>
      <c r="BH22" s="16"/>
      <c r="BI22" s="16"/>
      <c r="BJ22" s="16"/>
      <c r="BK22" s="16"/>
      <c r="BL22" s="16"/>
      <c r="BM22" s="16"/>
      <c r="BN22" s="16"/>
      <c r="BO22" s="16"/>
      <c r="BP22" s="16"/>
      <c r="BQ22" s="16"/>
      <c r="BR22" s="61">
        <v>14.9</v>
      </c>
      <c r="BS22" s="61"/>
      <c r="BT22" s="61"/>
      <c r="BU22" s="61"/>
      <c r="BV22" s="61"/>
      <c r="BW22" s="61"/>
      <c r="BX22" s="61"/>
      <c r="BY22" s="61"/>
      <c r="BZ22" s="61">
        <v>14.9</v>
      </c>
      <c r="CA22" s="61"/>
      <c r="CB22" s="61"/>
      <c r="CC22" s="61"/>
      <c r="CD22" s="61"/>
      <c r="CE22" s="61"/>
      <c r="CF22" s="61"/>
      <c r="CG22" s="61"/>
      <c r="CH22" s="61">
        <v>2.8</v>
      </c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>
        <v>14.9</v>
      </c>
      <c r="DD22" s="61"/>
      <c r="DE22" s="61"/>
      <c r="DF22" s="61"/>
      <c r="DG22" s="61"/>
      <c r="DH22" s="61"/>
      <c r="DI22" s="61"/>
      <c r="DJ22" s="61"/>
      <c r="DK22" s="61"/>
      <c r="DL22" s="61"/>
      <c r="DM22" s="61"/>
      <c r="DN22" s="61"/>
      <c r="DO22" s="61"/>
      <c r="DP22" s="61"/>
      <c r="DQ22" s="61"/>
      <c r="DR22" s="61"/>
      <c r="DS22" s="61"/>
      <c r="DT22" s="61"/>
      <c r="DU22" s="16">
        <v>3</v>
      </c>
      <c r="DV22" s="16"/>
      <c r="DW22" s="16"/>
      <c r="DX22" s="16"/>
      <c r="DY22" s="16"/>
      <c r="DZ22" s="16"/>
      <c r="EA22" s="16"/>
      <c r="EB22" s="16"/>
      <c r="EC22" s="16"/>
      <c r="ED22" s="16"/>
      <c r="EE22" s="61">
        <f>1453/720</f>
        <v>2.0180555555555557</v>
      </c>
      <c r="EF22" s="61"/>
      <c r="EG22" s="61"/>
      <c r="EH22" s="61"/>
      <c r="EI22" s="61"/>
      <c r="EJ22" s="61"/>
      <c r="EK22" s="61"/>
      <c r="EL22" s="61"/>
      <c r="EM22" s="61"/>
      <c r="EN22" s="61"/>
      <c r="EO22" s="61">
        <f>AJ22+EE22</f>
        <v>4.8180555555555555</v>
      </c>
      <c r="EP22" s="16"/>
      <c r="EQ22" s="16"/>
      <c r="ER22" s="16"/>
      <c r="ES22" s="16"/>
      <c r="ET22" s="16"/>
      <c r="EU22" s="16"/>
      <c r="EV22" s="16"/>
      <c r="EW22" s="16"/>
      <c r="EX22" s="16"/>
      <c r="EY22" s="16"/>
      <c r="EZ22" s="16"/>
      <c r="FA22" s="16"/>
      <c r="FB22" s="16"/>
      <c r="FC22" s="16"/>
      <c r="FD22" s="16"/>
      <c r="FE22" s="16"/>
    </row>
    <row r="23" spans="1:161" s="9" customFormat="1" ht="39.75" customHeight="1" x14ac:dyDescent="0.2">
      <c r="A23" s="10"/>
      <c r="B23" s="17" t="s">
        <v>33</v>
      </c>
      <c r="C23" s="17"/>
      <c r="D23" s="17"/>
      <c r="E23" s="17"/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8"/>
      <c r="R23" s="10"/>
      <c r="S23" s="19" t="s">
        <v>13</v>
      </c>
      <c r="T23" s="19"/>
      <c r="U23" s="19"/>
      <c r="V23" s="19"/>
      <c r="W23" s="19"/>
      <c r="X23" s="19"/>
      <c r="Y23" s="19"/>
      <c r="Z23" s="19"/>
      <c r="AA23" s="19"/>
      <c r="AB23" s="19"/>
      <c r="AC23" s="19"/>
      <c r="AD23" s="19"/>
      <c r="AE23" s="19"/>
      <c r="AF23" s="19"/>
      <c r="AG23" s="19"/>
      <c r="AH23" s="19"/>
      <c r="AI23" s="20"/>
      <c r="AJ23" s="62">
        <f>1041/720</f>
        <v>1.4458333333333333</v>
      </c>
      <c r="AK23" s="62"/>
      <c r="AL23" s="62"/>
      <c r="AM23" s="62"/>
      <c r="AN23" s="62"/>
      <c r="AO23" s="62"/>
      <c r="AP23" s="62"/>
      <c r="AQ23" s="62"/>
      <c r="AR23" s="62"/>
      <c r="AS23" s="62"/>
      <c r="AT23" s="62"/>
      <c r="AU23" s="62"/>
      <c r="AV23" s="62"/>
      <c r="AW23" s="62"/>
      <c r="AX23" s="62"/>
      <c r="AY23" s="62"/>
      <c r="AZ23" s="62"/>
      <c r="BA23" s="62"/>
      <c r="BB23" s="16"/>
      <c r="BC23" s="16"/>
      <c r="BD23" s="16"/>
      <c r="BE23" s="16"/>
      <c r="BF23" s="16"/>
      <c r="BG23" s="16"/>
      <c r="BH23" s="16"/>
      <c r="BI23" s="16"/>
      <c r="BJ23" s="16"/>
      <c r="BK23" s="16"/>
      <c r="BL23" s="16"/>
      <c r="BM23" s="16"/>
      <c r="BN23" s="16"/>
      <c r="BO23" s="16"/>
      <c r="BP23" s="16"/>
      <c r="BQ23" s="16"/>
      <c r="BR23" s="16"/>
      <c r="BS23" s="16"/>
      <c r="BT23" s="16"/>
      <c r="BU23" s="16"/>
      <c r="BV23" s="16"/>
      <c r="BW23" s="16"/>
      <c r="BX23" s="16"/>
      <c r="BY23" s="16"/>
      <c r="BZ23" s="16"/>
      <c r="CA23" s="16"/>
      <c r="CB23" s="16"/>
      <c r="CC23" s="16"/>
      <c r="CD23" s="16"/>
      <c r="CE23" s="16"/>
      <c r="CF23" s="16"/>
      <c r="CG23" s="16"/>
      <c r="CH23" s="16"/>
      <c r="CI23" s="16"/>
      <c r="CJ23" s="16"/>
      <c r="CK23" s="16"/>
      <c r="CL23" s="16"/>
      <c r="CM23" s="16"/>
      <c r="CN23" s="16"/>
      <c r="CO23" s="16"/>
      <c r="CP23" s="16"/>
      <c r="CQ23" s="16"/>
      <c r="CR23" s="16"/>
      <c r="CS23" s="16"/>
      <c r="CT23" s="16"/>
      <c r="CU23" s="16"/>
      <c r="CV23" s="16"/>
      <c r="CW23" s="16"/>
      <c r="CX23" s="16"/>
      <c r="CY23" s="16"/>
      <c r="CZ23" s="16"/>
      <c r="DA23" s="16"/>
      <c r="DB23" s="16"/>
      <c r="DC23" s="16"/>
      <c r="DD23" s="16"/>
      <c r="DE23" s="16"/>
      <c r="DF23" s="16"/>
      <c r="DG23" s="16"/>
      <c r="DH23" s="16"/>
      <c r="DI23" s="16"/>
      <c r="DJ23" s="16"/>
      <c r="DK23" s="16"/>
      <c r="DL23" s="16"/>
      <c r="DM23" s="16"/>
      <c r="DN23" s="16"/>
      <c r="DO23" s="16"/>
      <c r="DP23" s="16"/>
      <c r="DQ23" s="16"/>
      <c r="DR23" s="16"/>
      <c r="DS23" s="16"/>
      <c r="DT23" s="16"/>
      <c r="DU23" s="62">
        <f>1068/720</f>
        <v>1.4833333333333334</v>
      </c>
      <c r="DV23" s="62"/>
      <c r="DW23" s="62"/>
      <c r="DX23" s="62"/>
      <c r="DY23" s="62"/>
      <c r="DZ23" s="62"/>
      <c r="EA23" s="62"/>
      <c r="EB23" s="62"/>
      <c r="EC23" s="62"/>
      <c r="ED23" s="62"/>
      <c r="EE23" s="62">
        <f>1068/720</f>
        <v>1.4833333333333334</v>
      </c>
      <c r="EF23" s="62"/>
      <c r="EG23" s="62"/>
      <c r="EH23" s="62"/>
      <c r="EI23" s="62"/>
      <c r="EJ23" s="62"/>
      <c r="EK23" s="62"/>
      <c r="EL23" s="62"/>
      <c r="EM23" s="62"/>
      <c r="EN23" s="62"/>
      <c r="EO23" s="61">
        <f>AJ23+EE23</f>
        <v>2.9291666666666667</v>
      </c>
      <c r="EP23" s="61"/>
      <c r="EQ23" s="61"/>
      <c r="ER23" s="61"/>
      <c r="ES23" s="61"/>
      <c r="ET23" s="61"/>
      <c r="EU23" s="61"/>
      <c r="EV23" s="61"/>
      <c r="EW23" s="61"/>
      <c r="EX23" s="61"/>
      <c r="EY23" s="61"/>
      <c r="EZ23" s="61"/>
      <c r="FA23" s="61"/>
      <c r="FB23" s="61"/>
      <c r="FC23" s="61"/>
      <c r="FD23" s="61"/>
      <c r="FE23" s="61"/>
    </row>
    <row r="24" spans="1:161" s="9" customFormat="1" ht="39.75" customHeight="1" x14ac:dyDescent="0.2">
      <c r="A24" s="10"/>
      <c r="B24" s="17"/>
      <c r="C24" s="17"/>
      <c r="D24" s="17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8"/>
      <c r="R24" s="10"/>
      <c r="S24" s="19" t="s">
        <v>14</v>
      </c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  <c r="AE24" s="19"/>
      <c r="AF24" s="19"/>
      <c r="AG24" s="19"/>
      <c r="AH24" s="19"/>
      <c r="AI24" s="20"/>
      <c r="AJ24" s="16"/>
      <c r="AK24" s="16"/>
      <c r="AL24" s="16"/>
      <c r="AM24" s="16"/>
      <c r="AN24" s="16"/>
      <c r="AO24" s="16"/>
      <c r="AP24" s="16"/>
      <c r="AQ24" s="16"/>
      <c r="AR24" s="16"/>
      <c r="AS24" s="16"/>
      <c r="AT24" s="16"/>
      <c r="AU24" s="16"/>
      <c r="AV24" s="16"/>
      <c r="AW24" s="16"/>
      <c r="AX24" s="16"/>
      <c r="AY24" s="16"/>
      <c r="AZ24" s="16"/>
      <c r="BA24" s="16"/>
      <c r="BB24" s="16"/>
      <c r="BC24" s="16"/>
      <c r="BD24" s="16"/>
      <c r="BE24" s="16"/>
      <c r="BF24" s="16"/>
      <c r="BG24" s="16"/>
      <c r="BH24" s="16"/>
      <c r="BI24" s="16"/>
      <c r="BJ24" s="16"/>
      <c r="BK24" s="16"/>
      <c r="BL24" s="16"/>
      <c r="BM24" s="16"/>
      <c r="BN24" s="16"/>
      <c r="BO24" s="16"/>
      <c r="BP24" s="16"/>
      <c r="BQ24" s="16"/>
      <c r="BR24" s="16"/>
      <c r="BS24" s="16"/>
      <c r="BT24" s="16"/>
      <c r="BU24" s="16"/>
      <c r="BV24" s="16"/>
      <c r="BW24" s="16"/>
      <c r="BX24" s="16"/>
      <c r="BY24" s="16"/>
      <c r="BZ24" s="16"/>
      <c r="CA24" s="16"/>
      <c r="CB24" s="16"/>
      <c r="CC24" s="16"/>
      <c r="CD24" s="16"/>
      <c r="CE24" s="16"/>
      <c r="CF24" s="16"/>
      <c r="CG24" s="16"/>
      <c r="CH24" s="16"/>
      <c r="CI24" s="16"/>
      <c r="CJ24" s="16"/>
      <c r="CK24" s="16"/>
      <c r="CL24" s="16"/>
      <c r="CM24" s="16"/>
      <c r="CN24" s="16"/>
      <c r="CO24" s="16"/>
      <c r="CP24" s="16"/>
      <c r="CQ24" s="16"/>
      <c r="CR24" s="16"/>
      <c r="CS24" s="16"/>
      <c r="CT24" s="16"/>
      <c r="CU24" s="16"/>
      <c r="CV24" s="16"/>
      <c r="CW24" s="16"/>
      <c r="CX24" s="16"/>
      <c r="CY24" s="16"/>
      <c r="CZ24" s="16"/>
      <c r="DA24" s="16"/>
      <c r="DB24" s="16"/>
      <c r="DC24" s="16"/>
      <c r="DD24" s="16"/>
      <c r="DE24" s="16"/>
      <c r="DF24" s="16"/>
      <c r="DG24" s="16"/>
      <c r="DH24" s="16"/>
      <c r="DI24" s="16"/>
      <c r="DJ24" s="16"/>
      <c r="DK24" s="16"/>
      <c r="DL24" s="16"/>
      <c r="DM24" s="16"/>
      <c r="DN24" s="16"/>
      <c r="DO24" s="16"/>
      <c r="DP24" s="16"/>
      <c r="DQ24" s="16"/>
      <c r="DR24" s="16"/>
      <c r="DS24" s="16"/>
      <c r="DT24" s="16"/>
      <c r="DU24" s="16"/>
      <c r="DV24" s="16"/>
      <c r="DW24" s="16"/>
      <c r="DX24" s="16"/>
      <c r="DY24" s="16"/>
      <c r="DZ24" s="16"/>
      <c r="EA24" s="16"/>
      <c r="EB24" s="16"/>
      <c r="EC24" s="16"/>
      <c r="ED24" s="16"/>
      <c r="EE24" s="16"/>
      <c r="EF24" s="16"/>
      <c r="EG24" s="16"/>
      <c r="EH24" s="16"/>
      <c r="EI24" s="16"/>
      <c r="EJ24" s="16"/>
      <c r="EK24" s="16"/>
      <c r="EL24" s="16"/>
      <c r="EM24" s="16"/>
      <c r="EN24" s="16"/>
      <c r="EO24" s="16"/>
      <c r="EP24" s="16"/>
      <c r="EQ24" s="16"/>
      <c r="ER24" s="16"/>
      <c r="ES24" s="16"/>
      <c r="ET24" s="16"/>
      <c r="EU24" s="16"/>
      <c r="EV24" s="16"/>
      <c r="EW24" s="16"/>
      <c r="EX24" s="16"/>
      <c r="EY24" s="16"/>
      <c r="EZ24" s="16"/>
      <c r="FA24" s="16"/>
      <c r="FB24" s="16"/>
      <c r="FC24" s="16"/>
      <c r="FD24" s="16"/>
      <c r="FE24" s="16"/>
    </row>
    <row r="25" spans="1:161" s="9" customFormat="1" ht="53.25" customHeight="1" x14ac:dyDescent="0.2">
      <c r="A25" s="10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8"/>
      <c r="R25" s="10"/>
      <c r="S25" s="19" t="s">
        <v>25</v>
      </c>
      <c r="T25" s="19"/>
      <c r="U25" s="19"/>
      <c r="V25" s="19"/>
      <c r="W25" s="19"/>
      <c r="X25" s="19"/>
      <c r="Y25" s="19"/>
      <c r="Z25" s="19"/>
      <c r="AA25" s="19"/>
      <c r="AB25" s="19"/>
      <c r="AC25" s="19"/>
      <c r="AD25" s="19"/>
      <c r="AE25" s="19"/>
      <c r="AF25" s="19"/>
      <c r="AG25" s="19"/>
      <c r="AH25" s="19"/>
      <c r="AI25" s="20"/>
      <c r="AJ25" s="16"/>
      <c r="AK25" s="16"/>
      <c r="AL25" s="16"/>
      <c r="AM25" s="16"/>
      <c r="AN25" s="16"/>
      <c r="AO25" s="16"/>
      <c r="AP25" s="16"/>
      <c r="AQ25" s="16"/>
      <c r="AR25" s="16"/>
      <c r="AS25" s="16"/>
      <c r="AT25" s="16"/>
      <c r="AU25" s="16"/>
      <c r="AV25" s="16"/>
      <c r="AW25" s="16"/>
      <c r="AX25" s="16"/>
      <c r="AY25" s="16"/>
      <c r="AZ25" s="16"/>
      <c r="BA25" s="16"/>
      <c r="BB25" s="16"/>
      <c r="BC25" s="16"/>
      <c r="BD25" s="16"/>
      <c r="BE25" s="16"/>
      <c r="BF25" s="16"/>
      <c r="BG25" s="16"/>
      <c r="BH25" s="16"/>
      <c r="BI25" s="16"/>
      <c r="BJ25" s="16"/>
      <c r="BK25" s="16"/>
      <c r="BL25" s="16"/>
      <c r="BM25" s="16"/>
      <c r="BN25" s="16"/>
      <c r="BO25" s="16"/>
      <c r="BP25" s="16"/>
      <c r="BQ25" s="16"/>
      <c r="BR25" s="16"/>
      <c r="BS25" s="16"/>
      <c r="BT25" s="16"/>
      <c r="BU25" s="16"/>
      <c r="BV25" s="16"/>
      <c r="BW25" s="16"/>
      <c r="BX25" s="16"/>
      <c r="BY25" s="16"/>
      <c r="BZ25" s="16"/>
      <c r="CA25" s="16"/>
      <c r="CB25" s="16"/>
      <c r="CC25" s="16"/>
      <c r="CD25" s="16"/>
      <c r="CE25" s="16"/>
      <c r="CF25" s="16"/>
      <c r="CG25" s="16"/>
      <c r="CH25" s="16"/>
      <c r="CI25" s="16"/>
      <c r="CJ25" s="16"/>
      <c r="CK25" s="16"/>
      <c r="CL25" s="16"/>
      <c r="CM25" s="16"/>
      <c r="CN25" s="16"/>
      <c r="CO25" s="16"/>
      <c r="CP25" s="16"/>
      <c r="CQ25" s="16"/>
      <c r="CR25" s="16"/>
      <c r="CS25" s="16"/>
      <c r="CT25" s="16"/>
      <c r="CU25" s="16"/>
      <c r="CV25" s="16"/>
      <c r="CW25" s="16"/>
      <c r="CX25" s="16"/>
      <c r="CY25" s="16"/>
      <c r="CZ25" s="16"/>
      <c r="DA25" s="16"/>
      <c r="DB25" s="16"/>
      <c r="DC25" s="16"/>
      <c r="DD25" s="16"/>
      <c r="DE25" s="16"/>
      <c r="DF25" s="16"/>
      <c r="DG25" s="16"/>
      <c r="DH25" s="16"/>
      <c r="DI25" s="16"/>
      <c r="DJ25" s="16"/>
      <c r="DK25" s="16"/>
      <c r="DL25" s="16"/>
      <c r="DM25" s="16"/>
      <c r="DN25" s="16"/>
      <c r="DO25" s="16"/>
      <c r="DP25" s="16"/>
      <c r="DQ25" s="16"/>
      <c r="DR25" s="16"/>
      <c r="DS25" s="16"/>
      <c r="DT25" s="16"/>
      <c r="DU25" s="16"/>
      <c r="DV25" s="16"/>
      <c r="DW25" s="16"/>
      <c r="DX25" s="16"/>
      <c r="DY25" s="16"/>
      <c r="DZ25" s="16"/>
      <c r="EA25" s="16"/>
      <c r="EB25" s="16"/>
      <c r="EC25" s="16"/>
      <c r="ED25" s="16"/>
      <c r="EE25" s="16"/>
      <c r="EF25" s="16"/>
      <c r="EG25" s="16"/>
      <c r="EH25" s="16"/>
      <c r="EI25" s="16"/>
      <c r="EJ25" s="16"/>
      <c r="EK25" s="16"/>
      <c r="EL25" s="16"/>
      <c r="EM25" s="16"/>
      <c r="EN25" s="16"/>
      <c r="EO25" s="16"/>
      <c r="EP25" s="16"/>
      <c r="EQ25" s="16"/>
      <c r="ER25" s="16"/>
      <c r="ES25" s="16"/>
      <c r="ET25" s="16"/>
      <c r="EU25" s="16"/>
      <c r="EV25" s="16"/>
      <c r="EW25" s="16"/>
      <c r="EX25" s="16"/>
      <c r="EY25" s="16"/>
      <c r="EZ25" s="16"/>
      <c r="FA25" s="16"/>
      <c r="FB25" s="16"/>
      <c r="FC25" s="16"/>
      <c r="FD25" s="16"/>
      <c r="FE25" s="16"/>
    </row>
    <row r="26" spans="1:161" s="9" customFormat="1" ht="57" customHeight="1" x14ac:dyDescent="0.2">
      <c r="A26" s="10"/>
      <c r="B26" s="21" t="s">
        <v>26</v>
      </c>
      <c r="C26" s="21"/>
      <c r="D26" s="21"/>
      <c r="E26" s="21"/>
      <c r="F26" s="21"/>
      <c r="G26" s="21"/>
      <c r="H26" s="21"/>
      <c r="I26" s="21"/>
      <c r="J26" s="21"/>
      <c r="K26" s="21"/>
      <c r="L26" s="21"/>
      <c r="M26" s="21"/>
      <c r="N26" s="21"/>
      <c r="O26" s="21"/>
      <c r="P26" s="21"/>
      <c r="Q26" s="22"/>
      <c r="R26" s="10"/>
      <c r="S26" s="19" t="s">
        <v>12</v>
      </c>
      <c r="T26" s="19"/>
      <c r="U26" s="19"/>
      <c r="V26" s="19"/>
      <c r="W26" s="19"/>
      <c r="X26" s="19"/>
      <c r="Y26" s="19"/>
      <c r="Z26" s="19"/>
      <c r="AA26" s="19"/>
      <c r="AB26" s="19"/>
      <c r="AC26" s="19"/>
      <c r="AD26" s="19"/>
      <c r="AE26" s="19"/>
      <c r="AF26" s="19"/>
      <c r="AG26" s="19"/>
      <c r="AH26" s="19"/>
      <c r="AI26" s="20"/>
      <c r="AJ26" s="16"/>
      <c r="AK26" s="16"/>
      <c r="AL26" s="16"/>
      <c r="AM26" s="16"/>
      <c r="AN26" s="16"/>
      <c r="AO26" s="16"/>
      <c r="AP26" s="16"/>
      <c r="AQ26" s="16"/>
      <c r="AR26" s="16"/>
      <c r="AS26" s="16"/>
      <c r="AT26" s="16"/>
      <c r="AU26" s="16"/>
      <c r="AV26" s="16"/>
      <c r="AW26" s="16"/>
      <c r="AX26" s="16"/>
      <c r="AY26" s="16"/>
      <c r="AZ26" s="16"/>
      <c r="BA26" s="16"/>
      <c r="BB26" s="16"/>
      <c r="BC26" s="16"/>
      <c r="BD26" s="16"/>
      <c r="BE26" s="16"/>
      <c r="BF26" s="16"/>
      <c r="BG26" s="16"/>
      <c r="BH26" s="16"/>
      <c r="BI26" s="16"/>
      <c r="BJ26" s="16"/>
      <c r="BK26" s="16"/>
      <c r="BL26" s="16"/>
      <c r="BM26" s="16"/>
      <c r="BN26" s="16"/>
      <c r="BO26" s="16"/>
      <c r="BP26" s="16"/>
      <c r="BQ26" s="16"/>
      <c r="BR26" s="16"/>
      <c r="BS26" s="16"/>
      <c r="BT26" s="16"/>
      <c r="BU26" s="16"/>
      <c r="BV26" s="16"/>
      <c r="BW26" s="16"/>
      <c r="BX26" s="16"/>
      <c r="BY26" s="16"/>
      <c r="BZ26" s="16"/>
      <c r="CA26" s="16"/>
      <c r="CB26" s="16"/>
      <c r="CC26" s="16"/>
      <c r="CD26" s="16"/>
      <c r="CE26" s="16"/>
      <c r="CF26" s="16"/>
      <c r="CG26" s="16"/>
      <c r="CH26" s="16"/>
      <c r="CI26" s="16"/>
      <c r="CJ26" s="16"/>
      <c r="CK26" s="16"/>
      <c r="CL26" s="16"/>
      <c r="CM26" s="16"/>
      <c r="CN26" s="16"/>
      <c r="CO26" s="16"/>
      <c r="CP26" s="16"/>
      <c r="CQ26" s="16"/>
      <c r="CR26" s="16"/>
      <c r="CS26" s="16"/>
      <c r="CT26" s="16"/>
      <c r="CU26" s="16"/>
      <c r="CV26" s="16"/>
      <c r="CW26" s="16"/>
      <c r="CX26" s="16"/>
      <c r="CY26" s="16"/>
      <c r="CZ26" s="16"/>
      <c r="DA26" s="16"/>
      <c r="DB26" s="16"/>
      <c r="DC26" s="16"/>
      <c r="DD26" s="16"/>
      <c r="DE26" s="16"/>
      <c r="DF26" s="16"/>
      <c r="DG26" s="16"/>
      <c r="DH26" s="16"/>
      <c r="DI26" s="16"/>
      <c r="DJ26" s="16"/>
      <c r="DK26" s="16"/>
      <c r="DL26" s="16"/>
      <c r="DM26" s="16"/>
      <c r="DN26" s="16"/>
      <c r="DO26" s="16"/>
      <c r="DP26" s="16"/>
      <c r="DQ26" s="16"/>
      <c r="DR26" s="16"/>
      <c r="DS26" s="16"/>
      <c r="DT26" s="16"/>
      <c r="DU26" s="16"/>
      <c r="DV26" s="16"/>
      <c r="DW26" s="16"/>
      <c r="DX26" s="16"/>
      <c r="DY26" s="16"/>
      <c r="DZ26" s="16"/>
      <c r="EA26" s="16"/>
      <c r="EB26" s="16"/>
      <c r="EC26" s="16"/>
      <c r="ED26" s="16"/>
      <c r="EE26" s="16"/>
      <c r="EF26" s="16"/>
      <c r="EG26" s="16"/>
      <c r="EH26" s="16"/>
      <c r="EI26" s="16"/>
      <c r="EJ26" s="16"/>
      <c r="EK26" s="16"/>
      <c r="EL26" s="16"/>
      <c r="EM26" s="16"/>
      <c r="EN26" s="16"/>
      <c r="EO26" s="16"/>
      <c r="EP26" s="16"/>
      <c r="EQ26" s="16"/>
      <c r="ER26" s="16"/>
      <c r="ES26" s="16"/>
      <c r="ET26" s="16"/>
      <c r="EU26" s="16"/>
      <c r="EV26" s="16"/>
      <c r="EW26" s="16"/>
      <c r="EX26" s="16"/>
      <c r="EY26" s="16"/>
      <c r="EZ26" s="16"/>
      <c r="FA26" s="16"/>
      <c r="FB26" s="16"/>
      <c r="FC26" s="16"/>
      <c r="FD26" s="16"/>
      <c r="FE26" s="16"/>
    </row>
    <row r="27" spans="1:161" s="9" customFormat="1" ht="39.75" customHeight="1" x14ac:dyDescent="0.2">
      <c r="A27" s="10"/>
      <c r="B27" s="17"/>
      <c r="C27" s="17"/>
      <c r="D27" s="17"/>
      <c r="E27" s="17"/>
      <c r="F27" s="17"/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8"/>
      <c r="R27" s="10"/>
      <c r="S27" s="19" t="s">
        <v>13</v>
      </c>
      <c r="T27" s="19"/>
      <c r="U27" s="19"/>
      <c r="V27" s="19"/>
      <c r="W27" s="19"/>
      <c r="X27" s="19"/>
      <c r="Y27" s="19"/>
      <c r="Z27" s="19"/>
      <c r="AA27" s="19"/>
      <c r="AB27" s="19"/>
      <c r="AC27" s="19"/>
      <c r="AD27" s="19"/>
      <c r="AE27" s="19"/>
      <c r="AF27" s="19"/>
      <c r="AG27" s="19"/>
      <c r="AH27" s="19"/>
      <c r="AI27" s="20"/>
      <c r="AJ27" s="16"/>
      <c r="AK27" s="16"/>
      <c r="AL27" s="16"/>
      <c r="AM27" s="16"/>
      <c r="AN27" s="16"/>
      <c r="AO27" s="16"/>
      <c r="AP27" s="16"/>
      <c r="AQ27" s="16"/>
      <c r="AR27" s="16"/>
      <c r="AS27" s="16"/>
      <c r="AT27" s="16"/>
      <c r="AU27" s="16"/>
      <c r="AV27" s="16"/>
      <c r="AW27" s="16"/>
      <c r="AX27" s="16"/>
      <c r="AY27" s="16"/>
      <c r="AZ27" s="16"/>
      <c r="BA27" s="16"/>
      <c r="BB27" s="16"/>
      <c r="BC27" s="16"/>
      <c r="BD27" s="16"/>
      <c r="BE27" s="16"/>
      <c r="BF27" s="16"/>
      <c r="BG27" s="16"/>
      <c r="BH27" s="16"/>
      <c r="BI27" s="16"/>
      <c r="BJ27" s="16"/>
      <c r="BK27" s="16"/>
      <c r="BL27" s="16"/>
      <c r="BM27" s="16"/>
      <c r="BN27" s="16"/>
      <c r="BO27" s="16"/>
      <c r="BP27" s="16"/>
      <c r="BQ27" s="16"/>
      <c r="BR27" s="16"/>
      <c r="BS27" s="16"/>
      <c r="BT27" s="16"/>
      <c r="BU27" s="16"/>
      <c r="BV27" s="16"/>
      <c r="BW27" s="16"/>
      <c r="BX27" s="16"/>
      <c r="BY27" s="16"/>
      <c r="BZ27" s="16"/>
      <c r="CA27" s="16"/>
      <c r="CB27" s="16"/>
      <c r="CC27" s="16"/>
      <c r="CD27" s="16"/>
      <c r="CE27" s="16"/>
      <c r="CF27" s="16"/>
      <c r="CG27" s="16"/>
      <c r="CH27" s="16"/>
      <c r="CI27" s="16"/>
      <c r="CJ27" s="16"/>
      <c r="CK27" s="16"/>
      <c r="CL27" s="16"/>
      <c r="CM27" s="16"/>
      <c r="CN27" s="16"/>
      <c r="CO27" s="16"/>
      <c r="CP27" s="16"/>
      <c r="CQ27" s="16"/>
      <c r="CR27" s="16"/>
      <c r="CS27" s="16"/>
      <c r="CT27" s="16"/>
      <c r="CU27" s="16"/>
      <c r="CV27" s="16"/>
      <c r="CW27" s="16"/>
      <c r="CX27" s="16"/>
      <c r="CY27" s="16"/>
      <c r="CZ27" s="16"/>
      <c r="DA27" s="16"/>
      <c r="DB27" s="16"/>
      <c r="DC27" s="16"/>
      <c r="DD27" s="16"/>
      <c r="DE27" s="16"/>
      <c r="DF27" s="16"/>
      <c r="DG27" s="16"/>
      <c r="DH27" s="16"/>
      <c r="DI27" s="16"/>
      <c r="DJ27" s="16"/>
      <c r="DK27" s="16"/>
      <c r="DL27" s="16"/>
      <c r="DM27" s="16"/>
      <c r="DN27" s="16"/>
      <c r="DO27" s="16"/>
      <c r="DP27" s="16"/>
      <c r="DQ27" s="16"/>
      <c r="DR27" s="16"/>
      <c r="DS27" s="16"/>
      <c r="DT27" s="16"/>
      <c r="DU27" s="16"/>
      <c r="DV27" s="16"/>
      <c r="DW27" s="16"/>
      <c r="DX27" s="16"/>
      <c r="DY27" s="16"/>
      <c r="DZ27" s="16"/>
      <c r="EA27" s="16"/>
      <c r="EB27" s="16"/>
      <c r="EC27" s="16"/>
      <c r="ED27" s="16"/>
      <c r="EE27" s="16"/>
      <c r="EF27" s="16"/>
      <c r="EG27" s="16"/>
      <c r="EH27" s="16"/>
      <c r="EI27" s="16"/>
      <c r="EJ27" s="16"/>
      <c r="EK27" s="16"/>
      <c r="EL27" s="16"/>
      <c r="EM27" s="16"/>
      <c r="EN27" s="16"/>
      <c r="EO27" s="16"/>
      <c r="EP27" s="16"/>
      <c r="EQ27" s="16"/>
      <c r="ER27" s="16"/>
      <c r="ES27" s="16"/>
      <c r="ET27" s="16"/>
      <c r="EU27" s="16"/>
      <c r="EV27" s="16"/>
      <c r="EW27" s="16"/>
      <c r="EX27" s="16"/>
      <c r="EY27" s="16"/>
      <c r="EZ27" s="16"/>
      <c r="FA27" s="16"/>
      <c r="FB27" s="16"/>
      <c r="FC27" s="16"/>
      <c r="FD27" s="16"/>
      <c r="FE27" s="16"/>
    </row>
    <row r="28" spans="1:161" s="9" customFormat="1" ht="39.75" customHeight="1" x14ac:dyDescent="0.2">
      <c r="A28" s="10"/>
      <c r="B28" s="17"/>
      <c r="C28" s="17"/>
      <c r="D28" s="17"/>
      <c r="E28" s="17"/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8"/>
      <c r="R28" s="10"/>
      <c r="S28" s="19" t="s">
        <v>14</v>
      </c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20"/>
      <c r="AJ28" s="16"/>
      <c r="AK28" s="16"/>
      <c r="AL28" s="16"/>
      <c r="AM28" s="16"/>
      <c r="AN28" s="16"/>
      <c r="AO28" s="16"/>
      <c r="AP28" s="16"/>
      <c r="AQ28" s="16"/>
      <c r="AR28" s="16"/>
      <c r="AS28" s="16"/>
      <c r="AT28" s="16"/>
      <c r="AU28" s="16"/>
      <c r="AV28" s="16"/>
      <c r="AW28" s="16"/>
      <c r="AX28" s="16"/>
      <c r="AY28" s="16"/>
      <c r="AZ28" s="16"/>
      <c r="BA28" s="16"/>
      <c r="BB28" s="16"/>
      <c r="BC28" s="16"/>
      <c r="BD28" s="16"/>
      <c r="BE28" s="16"/>
      <c r="BF28" s="16"/>
      <c r="BG28" s="16"/>
      <c r="BH28" s="16"/>
      <c r="BI28" s="16"/>
      <c r="BJ28" s="16"/>
      <c r="BK28" s="16"/>
      <c r="BL28" s="16"/>
      <c r="BM28" s="16"/>
      <c r="BN28" s="16"/>
      <c r="BO28" s="16"/>
      <c r="BP28" s="16"/>
      <c r="BQ28" s="16"/>
      <c r="BR28" s="16"/>
      <c r="BS28" s="16"/>
      <c r="BT28" s="16"/>
      <c r="BU28" s="16"/>
      <c r="BV28" s="16"/>
      <c r="BW28" s="16"/>
      <c r="BX28" s="16"/>
      <c r="BY28" s="16"/>
      <c r="BZ28" s="16"/>
      <c r="CA28" s="16"/>
      <c r="CB28" s="16"/>
      <c r="CC28" s="16"/>
      <c r="CD28" s="16"/>
      <c r="CE28" s="16"/>
      <c r="CF28" s="16"/>
      <c r="CG28" s="16"/>
      <c r="CH28" s="16"/>
      <c r="CI28" s="16"/>
      <c r="CJ28" s="16"/>
      <c r="CK28" s="16"/>
      <c r="CL28" s="16"/>
      <c r="CM28" s="16"/>
      <c r="CN28" s="16"/>
      <c r="CO28" s="16"/>
      <c r="CP28" s="16"/>
      <c r="CQ28" s="16"/>
      <c r="CR28" s="16"/>
      <c r="CS28" s="16"/>
      <c r="CT28" s="16"/>
      <c r="CU28" s="16"/>
      <c r="CV28" s="16"/>
      <c r="CW28" s="16"/>
      <c r="CX28" s="16"/>
      <c r="CY28" s="16"/>
      <c r="CZ28" s="16"/>
      <c r="DA28" s="16"/>
      <c r="DB28" s="16"/>
      <c r="DC28" s="16"/>
      <c r="DD28" s="16"/>
      <c r="DE28" s="16"/>
      <c r="DF28" s="16"/>
      <c r="DG28" s="16"/>
      <c r="DH28" s="16"/>
      <c r="DI28" s="16"/>
      <c r="DJ28" s="16"/>
      <c r="DK28" s="16"/>
      <c r="DL28" s="16"/>
      <c r="DM28" s="16"/>
      <c r="DN28" s="16"/>
      <c r="DO28" s="16"/>
      <c r="DP28" s="16"/>
      <c r="DQ28" s="16"/>
      <c r="DR28" s="16"/>
      <c r="DS28" s="16"/>
      <c r="DT28" s="16"/>
      <c r="DU28" s="16"/>
      <c r="DV28" s="16"/>
      <c r="DW28" s="16"/>
      <c r="DX28" s="16"/>
      <c r="DY28" s="16"/>
      <c r="DZ28" s="16"/>
      <c r="EA28" s="16"/>
      <c r="EB28" s="16"/>
      <c r="EC28" s="16"/>
      <c r="ED28" s="16"/>
      <c r="EE28" s="16"/>
      <c r="EF28" s="16"/>
      <c r="EG28" s="16"/>
      <c r="EH28" s="16"/>
      <c r="EI28" s="16"/>
      <c r="EJ28" s="16"/>
      <c r="EK28" s="16"/>
      <c r="EL28" s="16"/>
      <c r="EM28" s="16"/>
      <c r="EN28" s="16"/>
      <c r="EO28" s="16"/>
      <c r="EP28" s="16"/>
      <c r="EQ28" s="16"/>
      <c r="ER28" s="16"/>
      <c r="ES28" s="16"/>
      <c r="ET28" s="16"/>
      <c r="EU28" s="16"/>
      <c r="EV28" s="16"/>
      <c r="EW28" s="16"/>
      <c r="EX28" s="16"/>
      <c r="EY28" s="16"/>
      <c r="EZ28" s="16"/>
      <c r="FA28" s="16"/>
      <c r="FB28" s="16"/>
      <c r="FC28" s="16"/>
      <c r="FD28" s="16"/>
      <c r="FE28" s="16"/>
    </row>
    <row r="29" spans="1:161" s="9" customFormat="1" ht="53.25" customHeight="1" x14ac:dyDescent="0.2">
      <c r="A29" s="10"/>
      <c r="B29" s="17"/>
      <c r="C29" s="17"/>
      <c r="D29" s="17"/>
      <c r="E29" s="17"/>
      <c r="F29" s="17"/>
      <c r="G29" s="17"/>
      <c r="H29" s="17"/>
      <c r="I29" s="17"/>
      <c r="J29" s="17"/>
      <c r="K29" s="17"/>
      <c r="L29" s="17"/>
      <c r="M29" s="17"/>
      <c r="N29" s="17"/>
      <c r="O29" s="17"/>
      <c r="P29" s="17"/>
      <c r="Q29" s="18"/>
      <c r="R29" s="10"/>
      <c r="S29" s="19" t="s">
        <v>25</v>
      </c>
      <c r="T29" s="19"/>
      <c r="U29" s="19"/>
      <c r="V29" s="19"/>
      <c r="W29" s="19"/>
      <c r="X29" s="19"/>
      <c r="Y29" s="19"/>
      <c r="Z29" s="19"/>
      <c r="AA29" s="19"/>
      <c r="AB29" s="19"/>
      <c r="AC29" s="19"/>
      <c r="AD29" s="19"/>
      <c r="AE29" s="19"/>
      <c r="AF29" s="19"/>
      <c r="AG29" s="19"/>
      <c r="AH29" s="19"/>
      <c r="AI29" s="20"/>
      <c r="AJ29" s="16"/>
      <c r="AK29" s="16"/>
      <c r="AL29" s="16"/>
      <c r="AM29" s="16"/>
      <c r="AN29" s="16"/>
      <c r="AO29" s="16"/>
      <c r="AP29" s="16"/>
      <c r="AQ29" s="16"/>
      <c r="AR29" s="16"/>
      <c r="AS29" s="16"/>
      <c r="AT29" s="16"/>
      <c r="AU29" s="16"/>
      <c r="AV29" s="16"/>
      <c r="AW29" s="16"/>
      <c r="AX29" s="16"/>
      <c r="AY29" s="16"/>
      <c r="AZ29" s="16"/>
      <c r="BA29" s="16"/>
      <c r="BB29" s="16"/>
      <c r="BC29" s="16"/>
      <c r="BD29" s="16"/>
      <c r="BE29" s="16"/>
      <c r="BF29" s="16"/>
      <c r="BG29" s="16"/>
      <c r="BH29" s="16"/>
      <c r="BI29" s="16"/>
      <c r="BJ29" s="16"/>
      <c r="BK29" s="16"/>
      <c r="BL29" s="16"/>
      <c r="BM29" s="16"/>
      <c r="BN29" s="16"/>
      <c r="BO29" s="16"/>
      <c r="BP29" s="16"/>
      <c r="BQ29" s="16"/>
      <c r="BR29" s="16"/>
      <c r="BS29" s="16"/>
      <c r="BT29" s="16"/>
      <c r="BU29" s="16"/>
      <c r="BV29" s="16"/>
      <c r="BW29" s="16"/>
      <c r="BX29" s="16"/>
      <c r="BY29" s="16"/>
      <c r="BZ29" s="16"/>
      <c r="CA29" s="16"/>
      <c r="CB29" s="16"/>
      <c r="CC29" s="16"/>
      <c r="CD29" s="16"/>
      <c r="CE29" s="16"/>
      <c r="CF29" s="16"/>
      <c r="CG29" s="16"/>
      <c r="CH29" s="16"/>
      <c r="CI29" s="16"/>
      <c r="CJ29" s="16"/>
      <c r="CK29" s="16"/>
      <c r="CL29" s="16"/>
      <c r="CM29" s="16"/>
      <c r="CN29" s="16"/>
      <c r="CO29" s="16"/>
      <c r="CP29" s="16"/>
      <c r="CQ29" s="16"/>
      <c r="CR29" s="16"/>
      <c r="CS29" s="16"/>
      <c r="CT29" s="16"/>
      <c r="CU29" s="16"/>
      <c r="CV29" s="16"/>
      <c r="CW29" s="16"/>
      <c r="CX29" s="16"/>
      <c r="CY29" s="16"/>
      <c r="CZ29" s="16"/>
      <c r="DA29" s="16"/>
      <c r="DB29" s="16"/>
      <c r="DC29" s="16"/>
      <c r="DD29" s="16"/>
      <c r="DE29" s="16"/>
      <c r="DF29" s="16"/>
      <c r="DG29" s="16"/>
      <c r="DH29" s="16"/>
      <c r="DI29" s="16"/>
      <c r="DJ29" s="16"/>
      <c r="DK29" s="16"/>
      <c r="DL29" s="16"/>
      <c r="DM29" s="16"/>
      <c r="DN29" s="16"/>
      <c r="DO29" s="16"/>
      <c r="DP29" s="16"/>
      <c r="DQ29" s="16"/>
      <c r="DR29" s="16"/>
      <c r="DS29" s="16"/>
      <c r="DT29" s="16"/>
      <c r="DU29" s="16"/>
      <c r="DV29" s="16"/>
      <c r="DW29" s="16"/>
      <c r="DX29" s="16"/>
      <c r="DY29" s="16"/>
      <c r="DZ29" s="16"/>
      <c r="EA29" s="16"/>
      <c r="EB29" s="16"/>
      <c r="EC29" s="16"/>
      <c r="ED29" s="16"/>
      <c r="EE29" s="16"/>
      <c r="EF29" s="16"/>
      <c r="EG29" s="16"/>
      <c r="EH29" s="16"/>
      <c r="EI29" s="16"/>
      <c r="EJ29" s="16"/>
      <c r="EK29" s="16"/>
      <c r="EL29" s="16"/>
      <c r="EM29" s="16"/>
      <c r="EN29" s="16"/>
      <c r="EO29" s="16"/>
      <c r="EP29" s="16"/>
      <c r="EQ29" s="16"/>
      <c r="ER29" s="16"/>
      <c r="ES29" s="16"/>
      <c r="ET29" s="16"/>
      <c r="EU29" s="16"/>
      <c r="EV29" s="16"/>
      <c r="EW29" s="16"/>
      <c r="EX29" s="16"/>
      <c r="EY29" s="16"/>
      <c r="EZ29" s="16"/>
      <c r="FA29" s="16"/>
      <c r="FB29" s="16"/>
      <c r="FC29" s="16"/>
      <c r="FD29" s="16"/>
      <c r="FE29" s="16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4" t="s">
        <v>27</v>
      </c>
      <c r="B32" s="15"/>
      <c r="C32" s="15"/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/>
      <c r="BA32" s="15"/>
      <c r="BB32" s="15"/>
      <c r="BC32" s="15"/>
      <c r="BD32" s="15"/>
      <c r="BE32" s="15"/>
      <c r="BF32" s="15"/>
      <c r="BG32" s="15"/>
      <c r="BH32" s="15"/>
      <c r="BI32" s="15"/>
      <c r="BJ32" s="15"/>
      <c r="BK32" s="15"/>
      <c r="BL32" s="15"/>
      <c r="BM32" s="15"/>
      <c r="BN32" s="15"/>
      <c r="BO32" s="15"/>
      <c r="BP32" s="15"/>
      <c r="BQ32" s="15"/>
      <c r="BR32" s="15"/>
      <c r="BS32" s="15"/>
      <c r="BT32" s="15"/>
      <c r="BU32" s="15"/>
      <c r="BV32" s="15"/>
      <c r="BW32" s="15"/>
      <c r="BX32" s="15"/>
      <c r="BY32" s="15"/>
      <c r="BZ32" s="15"/>
      <c r="CA32" s="15"/>
      <c r="CB32" s="15"/>
      <c r="CC32" s="15"/>
      <c r="CD32" s="15"/>
      <c r="CE32" s="15"/>
      <c r="CF32" s="15"/>
      <c r="CG32" s="15"/>
      <c r="CH32" s="15"/>
      <c r="CI32" s="15"/>
      <c r="CJ32" s="15"/>
      <c r="CK32" s="15"/>
      <c r="CL32" s="15"/>
      <c r="CM32" s="15"/>
      <c r="CN32" s="15"/>
      <c r="CO32" s="15"/>
      <c r="CP32" s="15"/>
      <c r="CQ32" s="15"/>
      <c r="CR32" s="15"/>
      <c r="CS32" s="15"/>
      <c r="CT32" s="15"/>
      <c r="CU32" s="15"/>
      <c r="CV32" s="15"/>
      <c r="CW32" s="15"/>
      <c r="CX32" s="15"/>
      <c r="CY32" s="15"/>
      <c r="CZ32" s="15"/>
      <c r="DA32" s="15"/>
      <c r="DB32" s="15"/>
      <c r="DC32" s="15"/>
      <c r="DD32" s="15"/>
      <c r="DE32" s="15"/>
      <c r="DF32" s="15"/>
      <c r="DG32" s="15"/>
      <c r="DH32" s="15"/>
      <c r="DI32" s="15"/>
      <c r="DJ32" s="15"/>
      <c r="DK32" s="15"/>
      <c r="DL32" s="15"/>
      <c r="DM32" s="15"/>
      <c r="DN32" s="15"/>
      <c r="DO32" s="15"/>
      <c r="DP32" s="15"/>
      <c r="DQ32" s="15"/>
      <c r="DR32" s="15"/>
      <c r="DS32" s="15"/>
      <c r="DT32" s="15"/>
      <c r="DU32" s="15"/>
      <c r="DV32" s="15"/>
      <c r="DW32" s="15"/>
      <c r="DX32" s="15"/>
      <c r="DY32" s="15"/>
      <c r="DZ32" s="15"/>
      <c r="EA32" s="15"/>
      <c r="EB32" s="15"/>
      <c r="EC32" s="15"/>
      <c r="ED32" s="15"/>
      <c r="EE32" s="15"/>
      <c r="EF32" s="15"/>
      <c r="EG32" s="15"/>
      <c r="EH32" s="15"/>
      <c r="EI32" s="15"/>
      <c r="EJ32" s="15"/>
      <c r="EK32" s="15"/>
      <c r="EL32" s="15"/>
      <c r="EM32" s="15"/>
      <c r="EN32" s="15"/>
      <c r="EO32" s="15"/>
      <c r="EP32" s="15"/>
      <c r="EQ32" s="15"/>
      <c r="ER32" s="15"/>
      <c r="ES32" s="15"/>
      <c r="ET32" s="15"/>
      <c r="EU32" s="15"/>
      <c r="EV32" s="15"/>
      <c r="EW32" s="15"/>
      <c r="EX32" s="15"/>
      <c r="EY32" s="15"/>
      <c r="EZ32" s="15"/>
      <c r="FA32" s="15"/>
      <c r="FB32" s="15"/>
      <c r="FC32" s="15"/>
      <c r="FD32" s="15"/>
      <c r="FE32" s="15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zoomScale="90" zoomScaleNormal="90" zoomScaleSheetLayoutView="70" workbookViewId="0">
      <selection activeCell="CH22" sqref="CH22:DB22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58" t="s">
        <v>7</v>
      </c>
      <c r="B6" s="58"/>
      <c r="C6" s="58"/>
      <c r="D6" s="58"/>
      <c r="E6" s="58"/>
      <c r="F6" s="58"/>
      <c r="G6" s="58"/>
      <c r="H6" s="58"/>
      <c r="I6" s="58"/>
      <c r="J6" s="58"/>
      <c r="K6" s="58"/>
      <c r="L6" s="58"/>
      <c r="M6" s="58"/>
      <c r="N6" s="58"/>
      <c r="O6" s="58"/>
      <c r="P6" s="58"/>
      <c r="Q6" s="58"/>
      <c r="R6" s="58"/>
      <c r="S6" s="58"/>
      <c r="T6" s="58"/>
      <c r="U6" s="58"/>
      <c r="V6" s="58"/>
      <c r="W6" s="58"/>
      <c r="X6" s="58"/>
      <c r="Y6" s="58"/>
      <c r="Z6" s="58"/>
      <c r="AA6" s="58"/>
      <c r="AB6" s="58"/>
      <c r="AC6" s="58"/>
      <c r="AD6" s="58"/>
      <c r="AE6" s="58"/>
      <c r="AF6" s="58"/>
      <c r="AG6" s="58"/>
      <c r="AH6" s="58"/>
      <c r="AI6" s="58"/>
      <c r="AJ6" s="58"/>
      <c r="AK6" s="58"/>
      <c r="AL6" s="58"/>
      <c r="AM6" s="58"/>
      <c r="AN6" s="58"/>
      <c r="AO6" s="58"/>
      <c r="AP6" s="58"/>
      <c r="AQ6" s="58"/>
      <c r="AR6" s="58"/>
      <c r="AS6" s="58"/>
      <c r="AT6" s="58"/>
      <c r="AU6" s="58"/>
      <c r="AV6" s="58"/>
      <c r="AW6" s="58"/>
      <c r="AX6" s="58"/>
      <c r="AY6" s="58"/>
      <c r="AZ6" s="58"/>
      <c r="BA6" s="58"/>
      <c r="BB6" s="58"/>
      <c r="BC6" s="58"/>
      <c r="BD6" s="58"/>
      <c r="BE6" s="58"/>
      <c r="BF6" s="58"/>
      <c r="BG6" s="58"/>
      <c r="BH6" s="58"/>
      <c r="BI6" s="58"/>
      <c r="BJ6" s="58"/>
      <c r="BK6" s="58"/>
      <c r="BL6" s="58"/>
      <c r="BM6" s="58"/>
      <c r="BN6" s="58"/>
      <c r="BO6" s="58"/>
      <c r="BP6" s="58"/>
      <c r="BQ6" s="58"/>
      <c r="BR6" s="58"/>
      <c r="BS6" s="58"/>
      <c r="BT6" s="58"/>
      <c r="BU6" s="58"/>
      <c r="BV6" s="58"/>
      <c r="BW6" s="58"/>
      <c r="BX6" s="58"/>
      <c r="BY6" s="58"/>
      <c r="BZ6" s="58"/>
      <c r="CA6" s="58"/>
      <c r="CB6" s="58"/>
      <c r="CC6" s="58"/>
      <c r="CD6" s="58"/>
      <c r="CE6" s="58"/>
      <c r="CF6" s="58"/>
      <c r="CG6" s="58"/>
      <c r="CH6" s="58"/>
      <c r="CI6" s="58"/>
      <c r="CJ6" s="58"/>
      <c r="CK6" s="58"/>
      <c r="CL6" s="58"/>
      <c r="CM6" s="58"/>
      <c r="CN6" s="58"/>
      <c r="CO6" s="58"/>
      <c r="CP6" s="58"/>
      <c r="CQ6" s="58"/>
      <c r="CR6" s="58"/>
      <c r="CS6" s="58"/>
      <c r="CT6" s="58"/>
      <c r="CU6" s="58"/>
      <c r="CV6" s="58"/>
      <c r="CW6" s="58"/>
      <c r="CX6" s="58"/>
      <c r="CY6" s="58"/>
      <c r="CZ6" s="58"/>
      <c r="DA6" s="58"/>
      <c r="DB6" s="58"/>
      <c r="DC6" s="58"/>
      <c r="DD6" s="58"/>
      <c r="DE6" s="58"/>
      <c r="DF6" s="58"/>
      <c r="DG6" s="58"/>
      <c r="DH6" s="58"/>
      <c r="DI6" s="58"/>
      <c r="DJ6" s="58"/>
      <c r="DK6" s="58"/>
      <c r="DL6" s="58"/>
      <c r="DM6" s="58"/>
      <c r="DN6" s="58"/>
      <c r="DO6" s="58"/>
      <c r="DP6" s="58"/>
      <c r="DQ6" s="58"/>
      <c r="DR6" s="58"/>
      <c r="DS6" s="58"/>
      <c r="DT6" s="58"/>
      <c r="DU6" s="58"/>
      <c r="DV6" s="58"/>
      <c r="DW6" s="58"/>
      <c r="DX6" s="58"/>
      <c r="DY6" s="58"/>
      <c r="DZ6" s="58"/>
      <c r="EA6" s="58"/>
      <c r="EB6" s="58"/>
      <c r="EC6" s="58"/>
      <c r="ED6" s="58"/>
      <c r="EE6" s="58"/>
      <c r="EF6" s="58"/>
      <c r="EG6" s="58"/>
      <c r="EH6" s="58"/>
      <c r="EI6" s="58"/>
      <c r="EJ6" s="58"/>
      <c r="EK6" s="58"/>
      <c r="EL6" s="58"/>
      <c r="EM6" s="58"/>
      <c r="EN6" s="58"/>
      <c r="EO6" s="58"/>
      <c r="EP6" s="58"/>
      <c r="EQ6" s="58"/>
      <c r="ER6" s="58"/>
      <c r="ES6" s="58"/>
      <c r="ET6" s="58"/>
      <c r="EU6" s="58"/>
      <c r="EV6" s="58"/>
      <c r="EW6" s="58"/>
      <c r="EX6" s="58"/>
      <c r="EY6" s="58"/>
      <c r="EZ6" s="58"/>
      <c r="FA6" s="58"/>
      <c r="FB6" s="58"/>
      <c r="FC6" s="58"/>
      <c r="FD6" s="58"/>
      <c r="FE6" s="58"/>
    </row>
    <row r="7" spans="1:161" s="2" customFormat="1" ht="15.75" customHeight="1" x14ac:dyDescent="0.25">
      <c r="A7" s="58" t="s">
        <v>8</v>
      </c>
      <c r="B7" s="58"/>
      <c r="C7" s="58"/>
      <c r="D7" s="58"/>
      <c r="E7" s="58"/>
      <c r="F7" s="58"/>
      <c r="G7" s="58"/>
      <c r="H7" s="58"/>
      <c r="I7" s="58"/>
      <c r="J7" s="58"/>
      <c r="K7" s="58"/>
      <c r="L7" s="58"/>
      <c r="M7" s="58"/>
      <c r="N7" s="58"/>
      <c r="O7" s="58"/>
      <c r="P7" s="58"/>
      <c r="Q7" s="58"/>
      <c r="R7" s="58"/>
      <c r="S7" s="58"/>
      <c r="T7" s="58"/>
      <c r="U7" s="58"/>
      <c r="V7" s="58"/>
      <c r="W7" s="58"/>
      <c r="X7" s="58"/>
      <c r="Y7" s="58"/>
      <c r="Z7" s="58"/>
      <c r="AA7" s="58"/>
      <c r="AB7" s="58"/>
      <c r="AC7" s="58"/>
      <c r="AD7" s="58"/>
      <c r="AE7" s="58"/>
      <c r="AF7" s="58"/>
      <c r="AG7" s="58"/>
      <c r="AH7" s="58"/>
      <c r="AI7" s="58"/>
      <c r="AJ7" s="58"/>
      <c r="AK7" s="58"/>
      <c r="AL7" s="58"/>
      <c r="AM7" s="58"/>
      <c r="AN7" s="58"/>
      <c r="AO7" s="58"/>
      <c r="AP7" s="58"/>
      <c r="AQ7" s="58"/>
      <c r="AR7" s="58"/>
      <c r="AS7" s="58"/>
      <c r="AT7" s="58"/>
      <c r="AU7" s="58"/>
      <c r="AV7" s="58"/>
      <c r="AW7" s="58"/>
      <c r="AX7" s="58"/>
      <c r="AY7" s="58"/>
      <c r="AZ7" s="58"/>
      <c r="BA7" s="58"/>
      <c r="BB7" s="58"/>
      <c r="BC7" s="58"/>
      <c r="BD7" s="58"/>
      <c r="BE7" s="58"/>
      <c r="BF7" s="58"/>
      <c r="BG7" s="58"/>
      <c r="BH7" s="58"/>
      <c r="BI7" s="58"/>
      <c r="BJ7" s="58"/>
      <c r="BK7" s="58"/>
      <c r="BL7" s="58"/>
      <c r="BM7" s="58"/>
      <c r="BN7" s="58"/>
      <c r="BO7" s="58"/>
      <c r="BP7" s="58"/>
      <c r="BQ7" s="58"/>
      <c r="BR7" s="58"/>
      <c r="BS7" s="58"/>
      <c r="BT7" s="58"/>
      <c r="BU7" s="58"/>
      <c r="BV7" s="58"/>
      <c r="BW7" s="58"/>
      <c r="BX7" s="58"/>
      <c r="BY7" s="58"/>
      <c r="BZ7" s="58"/>
      <c r="CA7" s="58"/>
      <c r="CB7" s="58"/>
      <c r="CC7" s="58"/>
      <c r="CD7" s="58"/>
      <c r="CE7" s="58"/>
      <c r="CF7" s="58"/>
      <c r="CG7" s="58"/>
      <c r="CH7" s="58"/>
      <c r="CI7" s="58"/>
      <c r="CJ7" s="58"/>
      <c r="CK7" s="58"/>
      <c r="CL7" s="58"/>
      <c r="CM7" s="58"/>
      <c r="CN7" s="58"/>
      <c r="CO7" s="58"/>
      <c r="CP7" s="58"/>
      <c r="CQ7" s="58"/>
      <c r="CR7" s="58"/>
      <c r="CS7" s="58"/>
      <c r="CT7" s="58"/>
      <c r="CU7" s="58"/>
      <c r="CV7" s="58"/>
      <c r="CW7" s="58"/>
      <c r="CX7" s="58"/>
      <c r="CY7" s="58"/>
      <c r="CZ7" s="58"/>
      <c r="DA7" s="58"/>
      <c r="DB7" s="58"/>
      <c r="DC7" s="58"/>
      <c r="DD7" s="58"/>
      <c r="DE7" s="58"/>
      <c r="DF7" s="58"/>
      <c r="DG7" s="58"/>
      <c r="DH7" s="58"/>
      <c r="DI7" s="58"/>
      <c r="DJ7" s="58"/>
      <c r="DK7" s="58"/>
      <c r="DL7" s="58"/>
      <c r="DM7" s="58"/>
      <c r="DN7" s="58"/>
      <c r="DO7" s="58"/>
      <c r="DP7" s="58"/>
      <c r="DQ7" s="58"/>
      <c r="DR7" s="58"/>
      <c r="DS7" s="58"/>
      <c r="DT7" s="58"/>
      <c r="DU7" s="58"/>
      <c r="DV7" s="58"/>
      <c r="DW7" s="58"/>
      <c r="DX7" s="58"/>
      <c r="DY7" s="58"/>
      <c r="DZ7" s="58"/>
      <c r="EA7" s="58"/>
      <c r="EB7" s="58"/>
      <c r="EC7" s="58"/>
      <c r="ED7" s="58"/>
      <c r="EE7" s="58"/>
      <c r="EF7" s="58"/>
      <c r="EG7" s="58"/>
      <c r="EH7" s="58"/>
      <c r="EI7" s="58"/>
      <c r="EJ7" s="58"/>
      <c r="EK7" s="58"/>
      <c r="EL7" s="58"/>
      <c r="EM7" s="58"/>
      <c r="EN7" s="58"/>
      <c r="EO7" s="58"/>
      <c r="EP7" s="58"/>
      <c r="EQ7" s="58"/>
      <c r="ER7" s="58"/>
      <c r="ES7" s="58"/>
      <c r="ET7" s="58"/>
      <c r="EU7" s="58"/>
      <c r="EV7" s="58"/>
      <c r="EW7" s="58"/>
      <c r="EX7" s="58"/>
      <c r="EY7" s="58"/>
      <c r="EZ7" s="58"/>
      <c r="FA7" s="58"/>
      <c r="FB7" s="58"/>
      <c r="FC7" s="58"/>
      <c r="FD7" s="58"/>
      <c r="FE7" s="58"/>
    </row>
    <row r="8" spans="1:161" s="2" customFormat="1" ht="15.75" customHeight="1" x14ac:dyDescent="0.25">
      <c r="A8" s="58" t="s">
        <v>9</v>
      </c>
      <c r="B8" s="58"/>
      <c r="C8" s="58"/>
      <c r="D8" s="58"/>
      <c r="E8" s="58"/>
      <c r="F8" s="58"/>
      <c r="G8" s="58"/>
      <c r="H8" s="58"/>
      <c r="I8" s="58"/>
      <c r="J8" s="58"/>
      <c r="K8" s="58"/>
      <c r="L8" s="58"/>
      <c r="M8" s="58"/>
      <c r="N8" s="58"/>
      <c r="O8" s="58"/>
      <c r="P8" s="58"/>
      <c r="Q8" s="58"/>
      <c r="R8" s="58"/>
      <c r="S8" s="58"/>
      <c r="T8" s="58"/>
      <c r="U8" s="58"/>
      <c r="V8" s="58"/>
      <c r="W8" s="58"/>
      <c r="X8" s="58"/>
      <c r="Y8" s="58"/>
      <c r="Z8" s="58"/>
      <c r="AA8" s="58"/>
      <c r="AB8" s="58"/>
      <c r="AC8" s="58"/>
      <c r="AD8" s="58"/>
      <c r="AE8" s="58"/>
      <c r="AF8" s="58"/>
      <c r="AG8" s="58"/>
      <c r="AH8" s="58"/>
      <c r="AI8" s="58"/>
      <c r="AJ8" s="58"/>
      <c r="AK8" s="58"/>
      <c r="AL8" s="58"/>
      <c r="AM8" s="58"/>
      <c r="AN8" s="58"/>
      <c r="AO8" s="58"/>
      <c r="AP8" s="58"/>
      <c r="AQ8" s="58"/>
      <c r="AR8" s="58"/>
      <c r="AS8" s="58"/>
      <c r="AT8" s="58"/>
      <c r="AU8" s="58"/>
      <c r="AV8" s="58"/>
      <c r="AW8" s="58"/>
      <c r="AX8" s="58"/>
      <c r="AY8" s="58"/>
      <c r="AZ8" s="58"/>
      <c r="BA8" s="58"/>
      <c r="BB8" s="58"/>
      <c r="BC8" s="58"/>
      <c r="BD8" s="58"/>
      <c r="BE8" s="58"/>
      <c r="BF8" s="58"/>
      <c r="BG8" s="58"/>
      <c r="BH8" s="58"/>
      <c r="BI8" s="58"/>
      <c r="BJ8" s="58"/>
      <c r="BK8" s="58"/>
      <c r="BL8" s="58"/>
      <c r="BM8" s="58"/>
      <c r="BN8" s="58"/>
      <c r="BO8" s="58"/>
      <c r="BP8" s="58"/>
      <c r="BQ8" s="58"/>
      <c r="BR8" s="58"/>
      <c r="BS8" s="58"/>
      <c r="BT8" s="58"/>
      <c r="BU8" s="58"/>
      <c r="BV8" s="58"/>
      <c r="BW8" s="58"/>
      <c r="BX8" s="58"/>
      <c r="BY8" s="58"/>
      <c r="BZ8" s="58"/>
      <c r="CA8" s="58"/>
      <c r="CB8" s="58"/>
      <c r="CC8" s="58"/>
      <c r="CD8" s="58"/>
      <c r="CE8" s="58"/>
      <c r="CF8" s="58"/>
      <c r="CG8" s="58"/>
      <c r="CH8" s="58"/>
      <c r="CI8" s="58"/>
      <c r="CJ8" s="58"/>
      <c r="CK8" s="58"/>
      <c r="CL8" s="58"/>
      <c r="CM8" s="58"/>
      <c r="CN8" s="58"/>
      <c r="CO8" s="58"/>
      <c r="CP8" s="58"/>
      <c r="CQ8" s="58"/>
      <c r="CR8" s="58"/>
      <c r="CS8" s="58"/>
      <c r="CT8" s="58"/>
      <c r="CU8" s="58"/>
      <c r="CV8" s="58"/>
      <c r="CW8" s="58"/>
      <c r="CX8" s="58"/>
      <c r="CY8" s="58"/>
      <c r="CZ8" s="58"/>
      <c r="DA8" s="58"/>
      <c r="DB8" s="58"/>
      <c r="DC8" s="58"/>
      <c r="DD8" s="58"/>
      <c r="DE8" s="58"/>
      <c r="DF8" s="58"/>
      <c r="DG8" s="58"/>
      <c r="DH8" s="58"/>
      <c r="DI8" s="58"/>
      <c r="DJ8" s="58"/>
      <c r="DK8" s="58"/>
      <c r="DL8" s="58"/>
      <c r="DM8" s="58"/>
      <c r="DN8" s="58"/>
      <c r="DO8" s="58"/>
      <c r="DP8" s="58"/>
      <c r="DQ8" s="58"/>
      <c r="DR8" s="58"/>
      <c r="DS8" s="58"/>
      <c r="DT8" s="58"/>
      <c r="DU8" s="58"/>
      <c r="DV8" s="58"/>
      <c r="DW8" s="58"/>
      <c r="DX8" s="58"/>
      <c r="DY8" s="58"/>
      <c r="DZ8" s="58"/>
      <c r="EA8" s="58"/>
      <c r="EB8" s="58"/>
      <c r="EC8" s="58"/>
      <c r="ED8" s="58"/>
      <c r="EE8" s="58"/>
      <c r="EF8" s="58"/>
      <c r="EG8" s="58"/>
      <c r="EH8" s="58"/>
      <c r="EI8" s="58"/>
      <c r="EJ8" s="58"/>
      <c r="EK8" s="58"/>
      <c r="EL8" s="58"/>
      <c r="EM8" s="58"/>
      <c r="EN8" s="58"/>
      <c r="EO8" s="58"/>
      <c r="EP8" s="58"/>
      <c r="EQ8" s="58"/>
      <c r="ER8" s="58"/>
      <c r="ES8" s="58"/>
      <c r="ET8" s="58"/>
      <c r="EU8" s="58"/>
      <c r="EV8" s="58"/>
      <c r="EW8" s="58"/>
      <c r="EX8" s="58"/>
      <c r="EY8" s="58"/>
      <c r="EZ8" s="58"/>
      <c r="FA8" s="58"/>
      <c r="FB8" s="58"/>
      <c r="FC8" s="58"/>
      <c r="FD8" s="58"/>
      <c r="FE8" s="58"/>
    </row>
    <row r="10" spans="1:161" s="2" customFormat="1" ht="15.75" x14ac:dyDescent="0.25">
      <c r="A10" s="59" t="s">
        <v>10</v>
      </c>
      <c r="B10" s="59"/>
      <c r="C10" s="59"/>
      <c r="D10" s="59"/>
      <c r="E10" s="59"/>
      <c r="F10" s="59"/>
      <c r="G10" s="59"/>
      <c r="H10" s="59"/>
      <c r="I10" s="59"/>
      <c r="J10" s="59"/>
      <c r="K10" s="59"/>
      <c r="L10" s="59"/>
      <c r="M10" s="59"/>
      <c r="N10" s="59"/>
      <c r="O10" s="59"/>
      <c r="P10" s="59"/>
      <c r="Q10" s="59"/>
      <c r="R10" s="59"/>
      <c r="S10" s="59"/>
      <c r="T10" s="59"/>
      <c r="U10" s="59"/>
      <c r="V10" s="59"/>
      <c r="W10" s="59"/>
      <c r="X10" s="59"/>
      <c r="Y10" s="59"/>
      <c r="Z10" s="59"/>
      <c r="AA10" s="59"/>
      <c r="AB10" s="59"/>
      <c r="AC10" s="59"/>
      <c r="AD10" s="59"/>
      <c r="AE10" s="59"/>
      <c r="AF10" s="59"/>
      <c r="AG10" s="59"/>
      <c r="AH10" s="59"/>
      <c r="AI10" s="59"/>
      <c r="AJ10" s="59"/>
      <c r="AK10" s="59"/>
      <c r="AL10" s="59"/>
      <c r="AM10" s="59"/>
      <c r="AN10" s="59"/>
      <c r="AO10" s="59"/>
      <c r="AP10" s="59"/>
      <c r="AQ10" s="59"/>
      <c r="AR10" s="59"/>
      <c r="AS10" s="59"/>
      <c r="AT10" s="59"/>
      <c r="AU10" s="59"/>
      <c r="AV10" s="59"/>
      <c r="AW10" s="59"/>
      <c r="AX10" s="59"/>
      <c r="AY10" s="59"/>
      <c r="AZ10" s="59"/>
      <c r="BA10" s="59"/>
      <c r="BB10" s="59"/>
      <c r="BC10" s="59"/>
      <c r="BD10" s="59"/>
      <c r="BE10" s="59"/>
      <c r="BF10" s="59"/>
      <c r="BG10" s="59"/>
      <c r="BH10" s="59"/>
      <c r="BI10" s="59"/>
      <c r="BJ10" s="59"/>
      <c r="BK10" s="59"/>
      <c r="BL10" s="59"/>
      <c r="BM10" s="59"/>
      <c r="BN10" s="59"/>
      <c r="BO10" s="59"/>
      <c r="BP10" s="59"/>
      <c r="BQ10" s="59"/>
      <c r="BR10" s="59"/>
      <c r="BS10" s="59"/>
      <c r="BT10" s="59"/>
      <c r="BU10" s="59"/>
      <c r="BV10" s="59"/>
      <c r="BW10" s="59"/>
      <c r="BX10" s="59"/>
      <c r="BY10" s="59"/>
      <c r="BZ10" s="59"/>
      <c r="CA10" s="59"/>
      <c r="CB10" s="59"/>
      <c r="CC10" s="59"/>
      <c r="CD10" s="59"/>
      <c r="CE10" s="59"/>
      <c r="CF10" s="59"/>
      <c r="CG10" s="59"/>
      <c r="CH10" s="59"/>
      <c r="CI10" s="59"/>
      <c r="CJ10" s="59"/>
      <c r="CK10" s="59"/>
      <c r="CL10" s="59"/>
      <c r="CM10" s="59"/>
      <c r="CN10" s="59"/>
      <c r="CO10" s="59"/>
      <c r="CP10" s="59"/>
      <c r="CQ10" s="59"/>
      <c r="CR10" s="59"/>
      <c r="CS10" s="59"/>
      <c r="CT10" s="59"/>
      <c r="CU10" s="59"/>
      <c r="CV10" s="59"/>
      <c r="CW10" s="59"/>
      <c r="CX10" s="59"/>
      <c r="CY10" s="59"/>
      <c r="CZ10" s="59"/>
      <c r="DA10" s="59"/>
      <c r="DB10" s="59"/>
      <c r="DC10" s="59"/>
      <c r="DD10" s="59"/>
      <c r="DE10" s="59"/>
      <c r="DF10" s="59"/>
      <c r="DG10" s="59"/>
      <c r="DH10" s="59"/>
      <c r="DI10" s="59"/>
      <c r="DJ10" s="59"/>
      <c r="DK10" s="59"/>
      <c r="DL10" s="59"/>
      <c r="DM10" s="59"/>
      <c r="DN10" s="59"/>
      <c r="DO10" s="59"/>
      <c r="DP10" s="59"/>
      <c r="DQ10" s="59"/>
      <c r="DR10" s="59"/>
      <c r="DS10" s="59"/>
      <c r="DT10" s="59"/>
      <c r="DU10" s="59"/>
      <c r="DV10" s="59"/>
      <c r="DW10" s="59"/>
      <c r="DX10" s="59"/>
      <c r="DY10" s="59"/>
      <c r="DZ10" s="59"/>
      <c r="EA10" s="59"/>
      <c r="EB10" s="59"/>
      <c r="EC10" s="59"/>
      <c r="ED10" s="59"/>
      <c r="EE10" s="59"/>
      <c r="EF10" s="59"/>
      <c r="EG10" s="59"/>
      <c r="EH10" s="59"/>
      <c r="EI10" s="59"/>
      <c r="EJ10" s="59"/>
      <c r="EK10" s="59"/>
      <c r="EL10" s="59"/>
      <c r="EM10" s="59"/>
      <c r="EN10" s="59"/>
      <c r="EO10" s="59"/>
      <c r="EP10" s="59"/>
      <c r="EQ10" s="59"/>
      <c r="ER10" s="59"/>
      <c r="ES10" s="59"/>
      <c r="ET10" s="59"/>
      <c r="EU10" s="59"/>
      <c r="EV10" s="59"/>
      <c r="EW10" s="59"/>
      <c r="EX10" s="59"/>
      <c r="EY10" s="59"/>
      <c r="EZ10" s="59"/>
      <c r="FA10" s="59"/>
      <c r="FB10" s="59"/>
      <c r="FC10" s="59"/>
      <c r="FD10" s="59"/>
      <c r="FE10" s="59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60" t="s">
        <v>69</v>
      </c>
      <c r="AC12" s="60"/>
      <c r="AD12" s="60"/>
      <c r="AE12" s="60"/>
      <c r="AF12" s="60"/>
      <c r="AG12" s="60"/>
      <c r="AH12" s="60"/>
      <c r="AI12" s="60"/>
      <c r="AJ12" s="60"/>
      <c r="AK12" s="60"/>
      <c r="AL12" s="60"/>
      <c r="AM12" s="60"/>
      <c r="AN12" s="60"/>
      <c r="AO12" s="60"/>
      <c r="AP12" s="60"/>
      <c r="AQ12" s="60"/>
      <c r="AR12" s="60"/>
      <c r="AS12" s="60"/>
      <c r="AT12" s="60"/>
      <c r="AU12" s="60"/>
      <c r="AV12" s="60"/>
      <c r="AW12" s="60"/>
      <c r="AX12" s="60"/>
      <c r="AY12" s="60"/>
      <c r="AZ12" s="60"/>
      <c r="BA12" s="60"/>
      <c r="BB12" s="60"/>
      <c r="BC12" s="60"/>
      <c r="BD12" s="60"/>
      <c r="BE12" s="60"/>
      <c r="BF12" s="60"/>
      <c r="BG12" s="60"/>
      <c r="BH12" s="60"/>
      <c r="BI12" s="60"/>
      <c r="BJ12" s="60"/>
      <c r="BK12" s="60"/>
      <c r="BL12" s="60"/>
      <c r="BM12" s="60"/>
      <c r="BN12" s="60"/>
      <c r="BO12" s="60"/>
      <c r="BP12" s="60"/>
      <c r="BQ12" s="60"/>
      <c r="BR12" s="60"/>
      <c r="BS12" s="60"/>
      <c r="BT12" s="60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60" t="s">
        <v>31</v>
      </c>
      <c r="Z14" s="60"/>
      <c r="AA14" s="60"/>
      <c r="AB14" s="60"/>
      <c r="AC14" s="60"/>
      <c r="AD14" s="60"/>
      <c r="AE14" s="60"/>
      <c r="AF14" s="60"/>
      <c r="AG14" s="60"/>
      <c r="AH14" s="60"/>
      <c r="AI14" s="60"/>
      <c r="AJ14" s="60"/>
      <c r="AK14" s="60"/>
      <c r="AL14" s="60"/>
      <c r="AM14" s="60"/>
      <c r="AN14" s="60"/>
      <c r="AO14" s="60"/>
      <c r="AP14" s="60"/>
      <c r="AQ14" s="60"/>
      <c r="AR14" s="60"/>
      <c r="AS14" s="60"/>
      <c r="AT14" s="60"/>
      <c r="AU14" s="60"/>
      <c r="AV14" s="60"/>
      <c r="AW14" s="60"/>
      <c r="AX14" s="60"/>
      <c r="AY14" s="60"/>
      <c r="AZ14" s="60"/>
      <c r="BA14" s="60"/>
      <c r="BB14" s="60"/>
      <c r="BC14" s="60"/>
      <c r="BD14" s="60"/>
      <c r="BE14" s="60"/>
      <c r="BF14" s="60"/>
      <c r="BG14" s="60"/>
      <c r="BH14" s="60"/>
      <c r="BI14" s="60"/>
      <c r="BJ14" s="60"/>
      <c r="BK14" s="60"/>
      <c r="BL14" s="60"/>
      <c r="BM14" s="60"/>
      <c r="BN14" s="60"/>
      <c r="BO14" s="60"/>
      <c r="BP14" s="60"/>
      <c r="BQ14" s="60"/>
      <c r="BR14" s="60"/>
      <c r="BS14" s="60"/>
      <c r="BT14" s="60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48" t="s">
        <v>76</v>
      </c>
      <c r="U16" s="48"/>
      <c r="V16" s="48"/>
      <c r="W16" s="48"/>
      <c r="X16" s="48"/>
      <c r="Y16" s="48"/>
      <c r="Z16" s="48"/>
      <c r="AA16" s="48"/>
      <c r="AB16" s="48"/>
      <c r="AC16" s="48"/>
      <c r="AD16" s="48"/>
      <c r="AE16" s="48"/>
      <c r="AF16" s="48"/>
      <c r="AG16" s="48"/>
      <c r="AH16" s="48"/>
      <c r="AI16" s="48"/>
      <c r="AJ16" s="48"/>
      <c r="AK16" s="48"/>
      <c r="AL16" s="48"/>
      <c r="AM16" s="48"/>
      <c r="AN16" s="48"/>
      <c r="AO16" s="48"/>
      <c r="AP16" s="48"/>
      <c r="AQ16" s="48"/>
      <c r="AR16" s="48"/>
      <c r="AS16" s="48"/>
      <c r="AT16" s="48"/>
      <c r="AU16" s="48"/>
      <c r="AV16" s="48"/>
      <c r="AW16" s="48"/>
      <c r="AX16" s="48"/>
      <c r="AY16" s="48"/>
      <c r="AZ16" s="48"/>
      <c r="BA16" s="48"/>
      <c r="BB16" s="48"/>
      <c r="BC16" s="48"/>
      <c r="BD16" s="48"/>
      <c r="BE16" s="48"/>
      <c r="BF16" s="48"/>
      <c r="BG16" s="48"/>
      <c r="BH16" s="48"/>
      <c r="BI16" s="48"/>
      <c r="BJ16" s="48"/>
      <c r="BK16" s="48"/>
      <c r="BL16" s="48"/>
      <c r="BM16" s="48"/>
      <c r="BN16" s="48"/>
      <c r="BO16" s="48"/>
      <c r="BP16" s="48"/>
      <c r="BQ16" s="48"/>
      <c r="BR16" s="48"/>
      <c r="BS16" s="48"/>
      <c r="BT16" s="48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49"/>
      <c r="B18" s="50"/>
      <c r="C18" s="50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1"/>
      <c r="R18" s="26"/>
      <c r="S18" s="27"/>
      <c r="T18" s="27"/>
      <c r="U18" s="27"/>
      <c r="V18" s="27"/>
      <c r="W18" s="27"/>
      <c r="X18" s="27"/>
      <c r="Y18" s="27"/>
      <c r="Z18" s="27"/>
      <c r="AA18" s="27"/>
      <c r="AB18" s="27"/>
      <c r="AC18" s="27"/>
      <c r="AD18" s="27"/>
      <c r="AE18" s="27"/>
      <c r="AF18" s="27"/>
      <c r="AG18" s="27"/>
      <c r="AH18" s="27"/>
      <c r="AI18" s="28"/>
      <c r="AJ18" s="26" t="s">
        <v>15</v>
      </c>
      <c r="AK18" s="27"/>
      <c r="AL18" s="27"/>
      <c r="AM18" s="27"/>
      <c r="AN18" s="27"/>
      <c r="AO18" s="27"/>
      <c r="AP18" s="27"/>
      <c r="AQ18" s="27"/>
      <c r="AR18" s="27"/>
      <c r="AS18" s="27"/>
      <c r="AT18" s="27"/>
      <c r="AU18" s="27"/>
      <c r="AV18" s="27"/>
      <c r="AW18" s="27"/>
      <c r="AX18" s="27"/>
      <c r="AY18" s="27"/>
      <c r="AZ18" s="27"/>
      <c r="BA18" s="28"/>
      <c r="BB18" s="35" t="s">
        <v>20</v>
      </c>
      <c r="BC18" s="36"/>
      <c r="BD18" s="36"/>
      <c r="BE18" s="36"/>
      <c r="BF18" s="36"/>
      <c r="BG18" s="36"/>
      <c r="BH18" s="36"/>
      <c r="BI18" s="36"/>
      <c r="BJ18" s="36"/>
      <c r="BK18" s="36"/>
      <c r="BL18" s="36"/>
      <c r="BM18" s="36"/>
      <c r="BN18" s="36"/>
      <c r="BO18" s="36"/>
      <c r="BP18" s="36"/>
      <c r="BQ18" s="36"/>
      <c r="BR18" s="36"/>
      <c r="BS18" s="36"/>
      <c r="BT18" s="36"/>
      <c r="BU18" s="36"/>
      <c r="BV18" s="36"/>
      <c r="BW18" s="36"/>
      <c r="BX18" s="36"/>
      <c r="BY18" s="36"/>
      <c r="BZ18" s="36"/>
      <c r="CA18" s="36"/>
      <c r="CB18" s="36"/>
      <c r="CC18" s="36"/>
      <c r="CD18" s="36"/>
      <c r="CE18" s="36"/>
      <c r="CF18" s="36"/>
      <c r="CG18" s="37"/>
      <c r="CH18" s="26" t="s">
        <v>21</v>
      </c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27"/>
      <c r="CW18" s="27"/>
      <c r="CX18" s="27"/>
      <c r="CY18" s="27"/>
      <c r="CZ18" s="27"/>
      <c r="DA18" s="27"/>
      <c r="DB18" s="28"/>
      <c r="DC18" s="26" t="s">
        <v>22</v>
      </c>
      <c r="DD18" s="27"/>
      <c r="DE18" s="27"/>
      <c r="DF18" s="27"/>
      <c r="DG18" s="27"/>
      <c r="DH18" s="27"/>
      <c r="DI18" s="27"/>
      <c r="DJ18" s="27"/>
      <c r="DK18" s="27"/>
      <c r="DL18" s="27"/>
      <c r="DM18" s="27"/>
      <c r="DN18" s="27"/>
      <c r="DO18" s="27"/>
      <c r="DP18" s="27"/>
      <c r="DQ18" s="27"/>
      <c r="DR18" s="27"/>
      <c r="DS18" s="27"/>
      <c r="DT18" s="28"/>
      <c r="DU18" s="35" t="s">
        <v>23</v>
      </c>
      <c r="DV18" s="36"/>
      <c r="DW18" s="36"/>
      <c r="DX18" s="36"/>
      <c r="DY18" s="36"/>
      <c r="DZ18" s="36"/>
      <c r="EA18" s="36"/>
      <c r="EB18" s="36"/>
      <c r="EC18" s="36"/>
      <c r="ED18" s="36"/>
      <c r="EE18" s="36"/>
      <c r="EF18" s="36"/>
      <c r="EG18" s="36"/>
      <c r="EH18" s="36"/>
      <c r="EI18" s="36"/>
      <c r="EJ18" s="36"/>
      <c r="EK18" s="36"/>
      <c r="EL18" s="36"/>
      <c r="EM18" s="36"/>
      <c r="EN18" s="37"/>
      <c r="EO18" s="26" t="s">
        <v>24</v>
      </c>
      <c r="EP18" s="27"/>
      <c r="EQ18" s="27"/>
      <c r="ER18" s="27"/>
      <c r="ES18" s="27"/>
      <c r="ET18" s="27"/>
      <c r="EU18" s="27"/>
      <c r="EV18" s="27"/>
      <c r="EW18" s="27"/>
      <c r="EX18" s="27"/>
      <c r="EY18" s="27"/>
      <c r="EZ18" s="27"/>
      <c r="FA18" s="27"/>
      <c r="FB18" s="27"/>
      <c r="FC18" s="27"/>
      <c r="FD18" s="27"/>
      <c r="FE18" s="28"/>
    </row>
    <row r="19" spans="1:161" s="9" customFormat="1" ht="15" customHeight="1" x14ac:dyDescent="0.2">
      <c r="A19" s="52"/>
      <c r="B19" s="53"/>
      <c r="C19" s="53"/>
      <c r="D19" s="53"/>
      <c r="E19" s="53"/>
      <c r="F19" s="53"/>
      <c r="G19" s="53"/>
      <c r="H19" s="53"/>
      <c r="I19" s="53"/>
      <c r="J19" s="53"/>
      <c r="K19" s="53"/>
      <c r="L19" s="53"/>
      <c r="M19" s="53"/>
      <c r="N19" s="53"/>
      <c r="O19" s="53"/>
      <c r="P19" s="53"/>
      <c r="Q19" s="54"/>
      <c r="R19" s="29"/>
      <c r="S19" s="30"/>
      <c r="T19" s="30"/>
      <c r="U19" s="30"/>
      <c r="V19" s="30"/>
      <c r="W19" s="30"/>
      <c r="X19" s="30"/>
      <c r="Y19" s="30"/>
      <c r="Z19" s="30"/>
      <c r="AA19" s="30"/>
      <c r="AB19" s="30"/>
      <c r="AC19" s="30"/>
      <c r="AD19" s="30"/>
      <c r="AE19" s="30"/>
      <c r="AF19" s="30"/>
      <c r="AG19" s="30"/>
      <c r="AH19" s="30"/>
      <c r="AI19" s="31"/>
      <c r="AJ19" s="29"/>
      <c r="AK19" s="30"/>
      <c r="AL19" s="30"/>
      <c r="AM19" s="30"/>
      <c r="AN19" s="30"/>
      <c r="AO19" s="30"/>
      <c r="AP19" s="30"/>
      <c r="AQ19" s="30"/>
      <c r="AR19" s="30"/>
      <c r="AS19" s="30"/>
      <c r="AT19" s="30"/>
      <c r="AU19" s="30"/>
      <c r="AV19" s="30"/>
      <c r="AW19" s="30"/>
      <c r="AX19" s="30"/>
      <c r="AY19" s="30"/>
      <c r="AZ19" s="30"/>
      <c r="BA19" s="31"/>
      <c r="BB19" s="38" t="s">
        <v>16</v>
      </c>
      <c r="BC19" s="39"/>
      <c r="BD19" s="39"/>
      <c r="BE19" s="39"/>
      <c r="BF19" s="39"/>
      <c r="BG19" s="39"/>
      <c r="BH19" s="39"/>
      <c r="BI19" s="39"/>
      <c r="BJ19" s="39"/>
      <c r="BK19" s="39"/>
      <c r="BL19" s="39"/>
      <c r="BM19" s="39"/>
      <c r="BN19" s="39"/>
      <c r="BO19" s="39"/>
      <c r="BP19" s="39"/>
      <c r="BQ19" s="40"/>
      <c r="BR19" s="38" t="s">
        <v>17</v>
      </c>
      <c r="BS19" s="39"/>
      <c r="BT19" s="39"/>
      <c r="BU19" s="39"/>
      <c r="BV19" s="39"/>
      <c r="BW19" s="39"/>
      <c r="BX19" s="39"/>
      <c r="BY19" s="39"/>
      <c r="BZ19" s="39"/>
      <c r="CA19" s="39"/>
      <c r="CB19" s="39"/>
      <c r="CC19" s="39"/>
      <c r="CD19" s="39"/>
      <c r="CE19" s="39"/>
      <c r="CF19" s="39"/>
      <c r="CG19" s="40"/>
      <c r="CH19" s="29"/>
      <c r="CI19" s="30"/>
      <c r="CJ19" s="30"/>
      <c r="CK19" s="30"/>
      <c r="CL19" s="30"/>
      <c r="CM19" s="30"/>
      <c r="CN19" s="30"/>
      <c r="CO19" s="30"/>
      <c r="CP19" s="30"/>
      <c r="CQ19" s="30"/>
      <c r="CR19" s="30"/>
      <c r="CS19" s="30"/>
      <c r="CT19" s="30"/>
      <c r="CU19" s="30"/>
      <c r="CV19" s="30"/>
      <c r="CW19" s="30"/>
      <c r="CX19" s="30"/>
      <c r="CY19" s="30"/>
      <c r="CZ19" s="30"/>
      <c r="DA19" s="30"/>
      <c r="DB19" s="31"/>
      <c r="DC19" s="29"/>
      <c r="DD19" s="30"/>
      <c r="DE19" s="30"/>
      <c r="DF19" s="30"/>
      <c r="DG19" s="30"/>
      <c r="DH19" s="30"/>
      <c r="DI19" s="30"/>
      <c r="DJ19" s="30"/>
      <c r="DK19" s="30"/>
      <c r="DL19" s="30"/>
      <c r="DM19" s="30"/>
      <c r="DN19" s="30"/>
      <c r="DO19" s="30"/>
      <c r="DP19" s="30"/>
      <c r="DQ19" s="30"/>
      <c r="DR19" s="30"/>
      <c r="DS19" s="30"/>
      <c r="DT19" s="31"/>
      <c r="DU19" s="41" t="s">
        <v>18</v>
      </c>
      <c r="DV19" s="42"/>
      <c r="DW19" s="42"/>
      <c r="DX19" s="42"/>
      <c r="DY19" s="42"/>
      <c r="DZ19" s="42"/>
      <c r="EA19" s="42"/>
      <c r="EB19" s="42"/>
      <c r="EC19" s="42"/>
      <c r="ED19" s="43"/>
      <c r="EE19" s="41" t="s">
        <v>19</v>
      </c>
      <c r="EF19" s="42"/>
      <c r="EG19" s="42"/>
      <c r="EH19" s="42"/>
      <c r="EI19" s="42"/>
      <c r="EJ19" s="42"/>
      <c r="EK19" s="42"/>
      <c r="EL19" s="42"/>
      <c r="EM19" s="42"/>
      <c r="EN19" s="43"/>
      <c r="EO19" s="29"/>
      <c r="EP19" s="30"/>
      <c r="EQ19" s="30"/>
      <c r="ER19" s="30"/>
      <c r="ES19" s="30"/>
      <c r="ET19" s="30"/>
      <c r="EU19" s="30"/>
      <c r="EV19" s="30"/>
      <c r="EW19" s="30"/>
      <c r="EX19" s="30"/>
      <c r="EY19" s="30"/>
      <c r="EZ19" s="30"/>
      <c r="FA19" s="30"/>
      <c r="FB19" s="30"/>
      <c r="FC19" s="30"/>
      <c r="FD19" s="30"/>
      <c r="FE19" s="31"/>
    </row>
    <row r="20" spans="1:161" s="9" customFormat="1" ht="19.5" customHeight="1" x14ac:dyDescent="0.2">
      <c r="A20" s="55"/>
      <c r="B20" s="56"/>
      <c r="C20" s="56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7"/>
      <c r="R20" s="32"/>
      <c r="S20" s="33"/>
      <c r="T20" s="33"/>
      <c r="U20" s="33"/>
      <c r="V20" s="33"/>
      <c r="W20" s="33"/>
      <c r="X20" s="33"/>
      <c r="Y20" s="33"/>
      <c r="Z20" s="33"/>
      <c r="AA20" s="33"/>
      <c r="AB20" s="33"/>
      <c r="AC20" s="33"/>
      <c r="AD20" s="33"/>
      <c r="AE20" s="33"/>
      <c r="AF20" s="33"/>
      <c r="AG20" s="33"/>
      <c r="AH20" s="33"/>
      <c r="AI20" s="34"/>
      <c r="AJ20" s="32"/>
      <c r="AK20" s="33"/>
      <c r="AL20" s="33"/>
      <c r="AM20" s="33"/>
      <c r="AN20" s="33"/>
      <c r="AO20" s="33"/>
      <c r="AP20" s="33"/>
      <c r="AQ20" s="33"/>
      <c r="AR20" s="33"/>
      <c r="AS20" s="33"/>
      <c r="AT20" s="33"/>
      <c r="AU20" s="33"/>
      <c r="AV20" s="33"/>
      <c r="AW20" s="33"/>
      <c r="AX20" s="33"/>
      <c r="AY20" s="33"/>
      <c r="AZ20" s="33"/>
      <c r="BA20" s="34"/>
      <c r="BB20" s="47" t="s">
        <v>18</v>
      </c>
      <c r="BC20" s="47"/>
      <c r="BD20" s="47"/>
      <c r="BE20" s="47"/>
      <c r="BF20" s="47"/>
      <c r="BG20" s="47"/>
      <c r="BH20" s="47"/>
      <c r="BI20" s="47"/>
      <c r="BJ20" s="47" t="s">
        <v>19</v>
      </c>
      <c r="BK20" s="47"/>
      <c r="BL20" s="47"/>
      <c r="BM20" s="47"/>
      <c r="BN20" s="47"/>
      <c r="BO20" s="47"/>
      <c r="BP20" s="47"/>
      <c r="BQ20" s="47"/>
      <c r="BR20" s="47" t="s">
        <v>18</v>
      </c>
      <c r="BS20" s="47"/>
      <c r="BT20" s="47"/>
      <c r="BU20" s="47"/>
      <c r="BV20" s="47"/>
      <c r="BW20" s="47"/>
      <c r="BX20" s="47"/>
      <c r="BY20" s="47"/>
      <c r="BZ20" s="47" t="s">
        <v>19</v>
      </c>
      <c r="CA20" s="47"/>
      <c r="CB20" s="47"/>
      <c r="CC20" s="47"/>
      <c r="CD20" s="47"/>
      <c r="CE20" s="47"/>
      <c r="CF20" s="47"/>
      <c r="CG20" s="47"/>
      <c r="CH20" s="32"/>
      <c r="CI20" s="33"/>
      <c r="CJ20" s="33"/>
      <c r="CK20" s="33"/>
      <c r="CL20" s="33"/>
      <c r="CM20" s="33"/>
      <c r="CN20" s="33"/>
      <c r="CO20" s="33"/>
      <c r="CP20" s="33"/>
      <c r="CQ20" s="33"/>
      <c r="CR20" s="33"/>
      <c r="CS20" s="33"/>
      <c r="CT20" s="33"/>
      <c r="CU20" s="33"/>
      <c r="CV20" s="33"/>
      <c r="CW20" s="33"/>
      <c r="CX20" s="33"/>
      <c r="CY20" s="33"/>
      <c r="CZ20" s="33"/>
      <c r="DA20" s="33"/>
      <c r="DB20" s="34"/>
      <c r="DC20" s="32"/>
      <c r="DD20" s="33"/>
      <c r="DE20" s="33"/>
      <c r="DF20" s="33"/>
      <c r="DG20" s="33"/>
      <c r="DH20" s="33"/>
      <c r="DI20" s="33"/>
      <c r="DJ20" s="33"/>
      <c r="DK20" s="33"/>
      <c r="DL20" s="33"/>
      <c r="DM20" s="33"/>
      <c r="DN20" s="33"/>
      <c r="DO20" s="33"/>
      <c r="DP20" s="33"/>
      <c r="DQ20" s="33"/>
      <c r="DR20" s="33"/>
      <c r="DS20" s="33"/>
      <c r="DT20" s="34"/>
      <c r="DU20" s="44"/>
      <c r="DV20" s="45"/>
      <c r="DW20" s="45"/>
      <c r="DX20" s="45"/>
      <c r="DY20" s="45"/>
      <c r="DZ20" s="45"/>
      <c r="EA20" s="45"/>
      <c r="EB20" s="45"/>
      <c r="EC20" s="45"/>
      <c r="ED20" s="46"/>
      <c r="EE20" s="44"/>
      <c r="EF20" s="45"/>
      <c r="EG20" s="45"/>
      <c r="EH20" s="45"/>
      <c r="EI20" s="45"/>
      <c r="EJ20" s="45"/>
      <c r="EK20" s="45"/>
      <c r="EL20" s="45"/>
      <c r="EM20" s="45"/>
      <c r="EN20" s="46"/>
      <c r="EO20" s="32"/>
      <c r="EP20" s="33"/>
      <c r="EQ20" s="33"/>
      <c r="ER20" s="33"/>
      <c r="ES20" s="33"/>
      <c r="ET20" s="33"/>
      <c r="EU20" s="33"/>
      <c r="EV20" s="33"/>
      <c r="EW20" s="33"/>
      <c r="EX20" s="33"/>
      <c r="EY20" s="33"/>
      <c r="EZ20" s="33"/>
      <c r="FA20" s="33"/>
      <c r="FB20" s="33"/>
      <c r="FC20" s="33"/>
      <c r="FD20" s="33"/>
      <c r="FE20" s="34"/>
    </row>
    <row r="21" spans="1:161" s="9" customFormat="1" ht="14.25" customHeight="1" x14ac:dyDescent="0.2">
      <c r="A21" s="23">
        <v>1</v>
      </c>
      <c r="B21" s="24"/>
      <c r="C21" s="24"/>
      <c r="D21" s="24"/>
      <c r="E21" s="24"/>
      <c r="F21" s="24"/>
      <c r="G21" s="24"/>
      <c r="H21" s="24"/>
      <c r="I21" s="24"/>
      <c r="J21" s="24"/>
      <c r="K21" s="24"/>
      <c r="L21" s="24"/>
      <c r="M21" s="24"/>
      <c r="N21" s="24"/>
      <c r="O21" s="24"/>
      <c r="P21" s="24"/>
      <c r="Q21" s="25"/>
      <c r="R21" s="23">
        <v>2</v>
      </c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5"/>
      <c r="AJ21" s="16">
        <v>3</v>
      </c>
      <c r="AK21" s="16"/>
      <c r="AL21" s="16"/>
      <c r="AM21" s="16"/>
      <c r="AN21" s="16"/>
      <c r="AO21" s="16"/>
      <c r="AP21" s="16"/>
      <c r="AQ21" s="16"/>
      <c r="AR21" s="16"/>
      <c r="AS21" s="16"/>
      <c r="AT21" s="16"/>
      <c r="AU21" s="16"/>
      <c r="AV21" s="16"/>
      <c r="AW21" s="16"/>
      <c r="AX21" s="16"/>
      <c r="AY21" s="16"/>
      <c r="AZ21" s="16"/>
      <c r="BA21" s="16"/>
      <c r="BB21" s="16">
        <v>4</v>
      </c>
      <c r="BC21" s="16"/>
      <c r="BD21" s="16"/>
      <c r="BE21" s="16"/>
      <c r="BF21" s="16"/>
      <c r="BG21" s="16"/>
      <c r="BH21" s="16"/>
      <c r="BI21" s="16"/>
      <c r="BJ21" s="16">
        <v>5</v>
      </c>
      <c r="BK21" s="16"/>
      <c r="BL21" s="16"/>
      <c r="BM21" s="16"/>
      <c r="BN21" s="16"/>
      <c r="BO21" s="16"/>
      <c r="BP21" s="16"/>
      <c r="BQ21" s="16"/>
      <c r="BR21" s="16">
        <v>6</v>
      </c>
      <c r="BS21" s="16"/>
      <c r="BT21" s="16"/>
      <c r="BU21" s="16"/>
      <c r="BV21" s="16"/>
      <c r="BW21" s="16"/>
      <c r="BX21" s="16"/>
      <c r="BY21" s="16"/>
      <c r="BZ21" s="16">
        <v>7</v>
      </c>
      <c r="CA21" s="16"/>
      <c r="CB21" s="16"/>
      <c r="CC21" s="16"/>
      <c r="CD21" s="16"/>
      <c r="CE21" s="16"/>
      <c r="CF21" s="16"/>
      <c r="CG21" s="16"/>
      <c r="CH21" s="16">
        <v>8</v>
      </c>
      <c r="CI21" s="16"/>
      <c r="CJ21" s="16"/>
      <c r="CK21" s="16"/>
      <c r="CL21" s="16"/>
      <c r="CM21" s="16"/>
      <c r="CN21" s="16"/>
      <c r="CO21" s="16"/>
      <c r="CP21" s="16"/>
      <c r="CQ21" s="16"/>
      <c r="CR21" s="16"/>
      <c r="CS21" s="16"/>
      <c r="CT21" s="16"/>
      <c r="CU21" s="16"/>
      <c r="CV21" s="16"/>
      <c r="CW21" s="16"/>
      <c r="CX21" s="16"/>
      <c r="CY21" s="16"/>
      <c r="CZ21" s="16"/>
      <c r="DA21" s="16"/>
      <c r="DB21" s="16"/>
      <c r="DC21" s="16">
        <v>9</v>
      </c>
      <c r="DD21" s="16"/>
      <c r="DE21" s="16"/>
      <c r="DF21" s="16"/>
      <c r="DG21" s="16"/>
      <c r="DH21" s="16"/>
      <c r="DI21" s="16"/>
      <c r="DJ21" s="16"/>
      <c r="DK21" s="16"/>
      <c r="DL21" s="16"/>
      <c r="DM21" s="16"/>
      <c r="DN21" s="16"/>
      <c r="DO21" s="16"/>
      <c r="DP21" s="16"/>
      <c r="DQ21" s="16"/>
      <c r="DR21" s="16"/>
      <c r="DS21" s="16"/>
      <c r="DT21" s="16"/>
      <c r="DU21" s="16">
        <v>10</v>
      </c>
      <c r="DV21" s="16"/>
      <c r="DW21" s="16"/>
      <c r="DX21" s="16"/>
      <c r="DY21" s="16"/>
      <c r="DZ21" s="16"/>
      <c r="EA21" s="16"/>
      <c r="EB21" s="16"/>
      <c r="EC21" s="16"/>
      <c r="ED21" s="16"/>
      <c r="EE21" s="16">
        <v>11</v>
      </c>
      <c r="EF21" s="16"/>
      <c r="EG21" s="16"/>
      <c r="EH21" s="16"/>
      <c r="EI21" s="16"/>
      <c r="EJ21" s="16"/>
      <c r="EK21" s="16"/>
      <c r="EL21" s="16"/>
      <c r="EM21" s="16"/>
      <c r="EN21" s="16"/>
      <c r="EO21" s="16">
        <v>12</v>
      </c>
      <c r="EP21" s="16"/>
      <c r="EQ21" s="16"/>
      <c r="ER21" s="16"/>
      <c r="ES21" s="16"/>
      <c r="ET21" s="16"/>
      <c r="EU21" s="16"/>
      <c r="EV21" s="16"/>
      <c r="EW21" s="16"/>
      <c r="EX21" s="16"/>
      <c r="EY21" s="16"/>
      <c r="EZ21" s="16"/>
      <c r="FA21" s="16"/>
      <c r="FB21" s="16"/>
      <c r="FC21" s="16"/>
      <c r="FD21" s="16"/>
      <c r="FE21" s="16"/>
    </row>
    <row r="22" spans="1:161" s="9" customFormat="1" ht="13.5" customHeight="1" x14ac:dyDescent="0.2">
      <c r="A22" s="10"/>
      <c r="B22" s="17" t="s">
        <v>11</v>
      </c>
      <c r="C22" s="17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  <c r="O22" s="17"/>
      <c r="P22" s="17"/>
      <c r="Q22" s="18"/>
      <c r="R22" s="10"/>
      <c r="S22" s="19" t="s">
        <v>12</v>
      </c>
      <c r="T22" s="19"/>
      <c r="U22" s="19"/>
      <c r="V22" s="19"/>
      <c r="W22" s="19"/>
      <c r="X22" s="19"/>
      <c r="Y22" s="19"/>
      <c r="Z22" s="19"/>
      <c r="AA22" s="19"/>
      <c r="AB22" s="19"/>
      <c r="AC22" s="19"/>
      <c r="AD22" s="19"/>
      <c r="AE22" s="19"/>
      <c r="AF22" s="19"/>
      <c r="AG22" s="19"/>
      <c r="AH22" s="19"/>
      <c r="AI22" s="20"/>
      <c r="AJ22" s="61">
        <v>1.3</v>
      </c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16"/>
      <c r="BC22" s="16"/>
      <c r="BD22" s="16"/>
      <c r="BE22" s="16"/>
      <c r="BF22" s="16"/>
      <c r="BG22" s="16"/>
      <c r="BH22" s="16"/>
      <c r="BI22" s="16"/>
      <c r="BJ22" s="16"/>
      <c r="BK22" s="16"/>
      <c r="BL22" s="16"/>
      <c r="BM22" s="16"/>
      <c r="BN22" s="16"/>
      <c r="BO22" s="16"/>
      <c r="BP22" s="16"/>
      <c r="BQ22" s="16"/>
      <c r="BR22" s="61">
        <v>14.7</v>
      </c>
      <c r="BS22" s="61"/>
      <c r="BT22" s="61"/>
      <c r="BU22" s="61"/>
      <c r="BV22" s="61"/>
      <c r="BW22" s="61"/>
      <c r="BX22" s="61"/>
      <c r="BY22" s="61"/>
      <c r="BZ22" s="61">
        <v>14.7</v>
      </c>
      <c r="CA22" s="61"/>
      <c r="CB22" s="61"/>
      <c r="CC22" s="61"/>
      <c r="CD22" s="61"/>
      <c r="CE22" s="61"/>
      <c r="CF22" s="61"/>
      <c r="CG22" s="61"/>
      <c r="CH22" s="61">
        <v>1.3</v>
      </c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>
        <v>14.7</v>
      </c>
      <c r="DD22" s="61"/>
      <c r="DE22" s="61"/>
      <c r="DF22" s="61"/>
      <c r="DG22" s="61"/>
      <c r="DH22" s="61"/>
      <c r="DI22" s="61"/>
      <c r="DJ22" s="61"/>
      <c r="DK22" s="61"/>
      <c r="DL22" s="61"/>
      <c r="DM22" s="61"/>
      <c r="DN22" s="61"/>
      <c r="DO22" s="61"/>
      <c r="DP22" s="61"/>
      <c r="DQ22" s="61"/>
      <c r="DR22" s="61"/>
      <c r="DS22" s="61"/>
      <c r="DT22" s="61"/>
      <c r="DU22" s="16">
        <v>3</v>
      </c>
      <c r="DV22" s="16"/>
      <c r="DW22" s="16"/>
      <c r="DX22" s="16"/>
      <c r="DY22" s="16"/>
      <c r="DZ22" s="16"/>
      <c r="EA22" s="16"/>
      <c r="EB22" s="16"/>
      <c r="EC22" s="16"/>
      <c r="ED22" s="16"/>
      <c r="EE22" s="61">
        <f>1356/744</f>
        <v>1.8225806451612903</v>
      </c>
      <c r="EF22" s="61"/>
      <c r="EG22" s="61"/>
      <c r="EH22" s="61"/>
      <c r="EI22" s="61"/>
      <c r="EJ22" s="61"/>
      <c r="EK22" s="61"/>
      <c r="EL22" s="61"/>
      <c r="EM22" s="61"/>
      <c r="EN22" s="61"/>
      <c r="EO22" s="61">
        <f>AJ22+EE22</f>
        <v>3.1225806451612903</v>
      </c>
      <c r="EP22" s="16"/>
      <c r="EQ22" s="16"/>
      <c r="ER22" s="16"/>
      <c r="ES22" s="16"/>
      <c r="ET22" s="16"/>
      <c r="EU22" s="16"/>
      <c r="EV22" s="16"/>
      <c r="EW22" s="16"/>
      <c r="EX22" s="16"/>
      <c r="EY22" s="16"/>
      <c r="EZ22" s="16"/>
      <c r="FA22" s="16"/>
      <c r="FB22" s="16"/>
      <c r="FC22" s="16"/>
      <c r="FD22" s="16"/>
      <c r="FE22" s="16"/>
    </row>
    <row r="23" spans="1:161" s="9" customFormat="1" ht="39.75" customHeight="1" x14ac:dyDescent="0.2">
      <c r="A23" s="10"/>
      <c r="B23" s="17" t="s">
        <v>33</v>
      </c>
      <c r="C23" s="17"/>
      <c r="D23" s="17"/>
      <c r="E23" s="17"/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8"/>
      <c r="R23" s="10"/>
      <c r="S23" s="19" t="s">
        <v>13</v>
      </c>
      <c r="T23" s="19"/>
      <c r="U23" s="19"/>
      <c r="V23" s="19"/>
      <c r="W23" s="19"/>
      <c r="X23" s="19"/>
      <c r="Y23" s="19"/>
      <c r="Z23" s="19"/>
      <c r="AA23" s="19"/>
      <c r="AB23" s="19"/>
      <c r="AC23" s="19"/>
      <c r="AD23" s="19"/>
      <c r="AE23" s="19"/>
      <c r="AF23" s="19"/>
      <c r="AG23" s="19"/>
      <c r="AH23" s="19"/>
      <c r="AI23" s="20"/>
      <c r="AJ23" s="62">
        <f>1282/744</f>
        <v>1.7231182795698925</v>
      </c>
      <c r="AK23" s="62"/>
      <c r="AL23" s="62"/>
      <c r="AM23" s="62"/>
      <c r="AN23" s="62"/>
      <c r="AO23" s="62"/>
      <c r="AP23" s="62"/>
      <c r="AQ23" s="62"/>
      <c r="AR23" s="62"/>
      <c r="AS23" s="62"/>
      <c r="AT23" s="62"/>
      <c r="AU23" s="62"/>
      <c r="AV23" s="62"/>
      <c r="AW23" s="62"/>
      <c r="AX23" s="62"/>
      <c r="AY23" s="62"/>
      <c r="AZ23" s="62"/>
      <c r="BA23" s="62"/>
      <c r="BB23" s="16"/>
      <c r="BC23" s="16"/>
      <c r="BD23" s="16"/>
      <c r="BE23" s="16"/>
      <c r="BF23" s="16"/>
      <c r="BG23" s="16"/>
      <c r="BH23" s="16"/>
      <c r="BI23" s="16"/>
      <c r="BJ23" s="16"/>
      <c r="BK23" s="16"/>
      <c r="BL23" s="16"/>
      <c r="BM23" s="16"/>
      <c r="BN23" s="16"/>
      <c r="BO23" s="16"/>
      <c r="BP23" s="16"/>
      <c r="BQ23" s="16"/>
      <c r="BR23" s="16"/>
      <c r="BS23" s="16"/>
      <c r="BT23" s="16"/>
      <c r="BU23" s="16"/>
      <c r="BV23" s="16"/>
      <c r="BW23" s="16"/>
      <c r="BX23" s="16"/>
      <c r="BY23" s="16"/>
      <c r="BZ23" s="16"/>
      <c r="CA23" s="16"/>
      <c r="CB23" s="16"/>
      <c r="CC23" s="16"/>
      <c r="CD23" s="16"/>
      <c r="CE23" s="16"/>
      <c r="CF23" s="16"/>
      <c r="CG23" s="16"/>
      <c r="CH23" s="16"/>
      <c r="CI23" s="16"/>
      <c r="CJ23" s="16"/>
      <c r="CK23" s="16"/>
      <c r="CL23" s="16"/>
      <c r="CM23" s="16"/>
      <c r="CN23" s="16"/>
      <c r="CO23" s="16"/>
      <c r="CP23" s="16"/>
      <c r="CQ23" s="16"/>
      <c r="CR23" s="16"/>
      <c r="CS23" s="16"/>
      <c r="CT23" s="16"/>
      <c r="CU23" s="16"/>
      <c r="CV23" s="16"/>
      <c r="CW23" s="16"/>
      <c r="CX23" s="16"/>
      <c r="CY23" s="16"/>
      <c r="CZ23" s="16"/>
      <c r="DA23" s="16"/>
      <c r="DB23" s="16"/>
      <c r="DC23" s="16"/>
      <c r="DD23" s="16"/>
      <c r="DE23" s="16"/>
      <c r="DF23" s="16"/>
      <c r="DG23" s="16"/>
      <c r="DH23" s="16"/>
      <c r="DI23" s="16"/>
      <c r="DJ23" s="16"/>
      <c r="DK23" s="16"/>
      <c r="DL23" s="16"/>
      <c r="DM23" s="16"/>
      <c r="DN23" s="16"/>
      <c r="DO23" s="16"/>
      <c r="DP23" s="16"/>
      <c r="DQ23" s="16"/>
      <c r="DR23" s="16"/>
      <c r="DS23" s="16"/>
      <c r="DT23" s="16"/>
      <c r="DU23" s="62">
        <f>1142/744</f>
        <v>1.5349462365591398</v>
      </c>
      <c r="DV23" s="62"/>
      <c r="DW23" s="62"/>
      <c r="DX23" s="62"/>
      <c r="DY23" s="62"/>
      <c r="DZ23" s="62"/>
      <c r="EA23" s="62"/>
      <c r="EB23" s="62"/>
      <c r="EC23" s="62"/>
      <c r="ED23" s="62"/>
      <c r="EE23" s="62">
        <f>1142/744</f>
        <v>1.5349462365591398</v>
      </c>
      <c r="EF23" s="62"/>
      <c r="EG23" s="62"/>
      <c r="EH23" s="62"/>
      <c r="EI23" s="62"/>
      <c r="EJ23" s="62"/>
      <c r="EK23" s="62"/>
      <c r="EL23" s="62"/>
      <c r="EM23" s="62"/>
      <c r="EN23" s="62"/>
      <c r="EO23" s="61">
        <f>AJ23+EE23</f>
        <v>3.258064516129032</v>
      </c>
      <c r="EP23" s="61"/>
      <c r="EQ23" s="61"/>
      <c r="ER23" s="61"/>
      <c r="ES23" s="61"/>
      <c r="ET23" s="61"/>
      <c r="EU23" s="61"/>
      <c r="EV23" s="61"/>
      <c r="EW23" s="61"/>
      <c r="EX23" s="61"/>
      <c r="EY23" s="61"/>
      <c r="EZ23" s="61"/>
      <c r="FA23" s="61"/>
      <c r="FB23" s="61"/>
      <c r="FC23" s="61"/>
      <c r="FD23" s="61"/>
      <c r="FE23" s="61"/>
    </row>
    <row r="24" spans="1:161" s="9" customFormat="1" ht="39.75" customHeight="1" x14ac:dyDescent="0.2">
      <c r="A24" s="10"/>
      <c r="B24" s="17"/>
      <c r="C24" s="17"/>
      <c r="D24" s="17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8"/>
      <c r="R24" s="10"/>
      <c r="S24" s="19" t="s">
        <v>14</v>
      </c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  <c r="AE24" s="19"/>
      <c r="AF24" s="19"/>
      <c r="AG24" s="19"/>
      <c r="AH24" s="19"/>
      <c r="AI24" s="20"/>
      <c r="AJ24" s="16"/>
      <c r="AK24" s="16"/>
      <c r="AL24" s="16"/>
      <c r="AM24" s="16"/>
      <c r="AN24" s="16"/>
      <c r="AO24" s="16"/>
      <c r="AP24" s="16"/>
      <c r="AQ24" s="16"/>
      <c r="AR24" s="16"/>
      <c r="AS24" s="16"/>
      <c r="AT24" s="16"/>
      <c r="AU24" s="16"/>
      <c r="AV24" s="16"/>
      <c r="AW24" s="16"/>
      <c r="AX24" s="16"/>
      <c r="AY24" s="16"/>
      <c r="AZ24" s="16"/>
      <c r="BA24" s="16"/>
      <c r="BB24" s="16"/>
      <c r="BC24" s="16"/>
      <c r="BD24" s="16"/>
      <c r="BE24" s="16"/>
      <c r="BF24" s="16"/>
      <c r="BG24" s="16"/>
      <c r="BH24" s="16"/>
      <c r="BI24" s="16"/>
      <c r="BJ24" s="16"/>
      <c r="BK24" s="16"/>
      <c r="BL24" s="16"/>
      <c r="BM24" s="16"/>
      <c r="BN24" s="16"/>
      <c r="BO24" s="16"/>
      <c r="BP24" s="16"/>
      <c r="BQ24" s="16"/>
      <c r="BR24" s="16"/>
      <c r="BS24" s="16"/>
      <c r="BT24" s="16"/>
      <c r="BU24" s="16"/>
      <c r="BV24" s="16"/>
      <c r="BW24" s="16"/>
      <c r="BX24" s="16"/>
      <c r="BY24" s="16"/>
      <c r="BZ24" s="16"/>
      <c r="CA24" s="16"/>
      <c r="CB24" s="16"/>
      <c r="CC24" s="16"/>
      <c r="CD24" s="16"/>
      <c r="CE24" s="16"/>
      <c r="CF24" s="16"/>
      <c r="CG24" s="16"/>
      <c r="CH24" s="16"/>
      <c r="CI24" s="16"/>
      <c r="CJ24" s="16"/>
      <c r="CK24" s="16"/>
      <c r="CL24" s="16"/>
      <c r="CM24" s="16"/>
      <c r="CN24" s="16"/>
      <c r="CO24" s="16"/>
      <c r="CP24" s="16"/>
      <c r="CQ24" s="16"/>
      <c r="CR24" s="16"/>
      <c r="CS24" s="16"/>
      <c r="CT24" s="16"/>
      <c r="CU24" s="16"/>
      <c r="CV24" s="16"/>
      <c r="CW24" s="16"/>
      <c r="CX24" s="16"/>
      <c r="CY24" s="16"/>
      <c r="CZ24" s="16"/>
      <c r="DA24" s="16"/>
      <c r="DB24" s="16"/>
      <c r="DC24" s="16"/>
      <c r="DD24" s="16"/>
      <c r="DE24" s="16"/>
      <c r="DF24" s="16"/>
      <c r="DG24" s="16"/>
      <c r="DH24" s="16"/>
      <c r="DI24" s="16"/>
      <c r="DJ24" s="16"/>
      <c r="DK24" s="16"/>
      <c r="DL24" s="16"/>
      <c r="DM24" s="16"/>
      <c r="DN24" s="16"/>
      <c r="DO24" s="16"/>
      <c r="DP24" s="16"/>
      <c r="DQ24" s="16"/>
      <c r="DR24" s="16"/>
      <c r="DS24" s="16"/>
      <c r="DT24" s="16"/>
      <c r="DU24" s="16"/>
      <c r="DV24" s="16"/>
      <c r="DW24" s="16"/>
      <c r="DX24" s="16"/>
      <c r="DY24" s="16"/>
      <c r="DZ24" s="16"/>
      <c r="EA24" s="16"/>
      <c r="EB24" s="16"/>
      <c r="EC24" s="16"/>
      <c r="ED24" s="16"/>
      <c r="EE24" s="16"/>
      <c r="EF24" s="16"/>
      <c r="EG24" s="16"/>
      <c r="EH24" s="16"/>
      <c r="EI24" s="16"/>
      <c r="EJ24" s="16"/>
      <c r="EK24" s="16"/>
      <c r="EL24" s="16"/>
      <c r="EM24" s="16"/>
      <c r="EN24" s="16"/>
      <c r="EO24" s="16"/>
      <c r="EP24" s="16"/>
      <c r="EQ24" s="16"/>
      <c r="ER24" s="16"/>
      <c r="ES24" s="16"/>
      <c r="ET24" s="16"/>
      <c r="EU24" s="16"/>
      <c r="EV24" s="16"/>
      <c r="EW24" s="16"/>
      <c r="EX24" s="16"/>
      <c r="EY24" s="16"/>
      <c r="EZ24" s="16"/>
      <c r="FA24" s="16"/>
      <c r="FB24" s="16"/>
      <c r="FC24" s="16"/>
      <c r="FD24" s="16"/>
      <c r="FE24" s="16"/>
    </row>
    <row r="25" spans="1:161" s="9" customFormat="1" ht="53.25" customHeight="1" x14ac:dyDescent="0.2">
      <c r="A25" s="10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8"/>
      <c r="R25" s="10"/>
      <c r="S25" s="19" t="s">
        <v>25</v>
      </c>
      <c r="T25" s="19"/>
      <c r="U25" s="19"/>
      <c r="V25" s="19"/>
      <c r="W25" s="19"/>
      <c r="X25" s="19"/>
      <c r="Y25" s="19"/>
      <c r="Z25" s="19"/>
      <c r="AA25" s="19"/>
      <c r="AB25" s="19"/>
      <c r="AC25" s="19"/>
      <c r="AD25" s="19"/>
      <c r="AE25" s="19"/>
      <c r="AF25" s="19"/>
      <c r="AG25" s="19"/>
      <c r="AH25" s="19"/>
      <c r="AI25" s="20"/>
      <c r="AJ25" s="16"/>
      <c r="AK25" s="16"/>
      <c r="AL25" s="16"/>
      <c r="AM25" s="16"/>
      <c r="AN25" s="16"/>
      <c r="AO25" s="16"/>
      <c r="AP25" s="16"/>
      <c r="AQ25" s="16"/>
      <c r="AR25" s="16"/>
      <c r="AS25" s="16"/>
      <c r="AT25" s="16"/>
      <c r="AU25" s="16"/>
      <c r="AV25" s="16"/>
      <c r="AW25" s="16"/>
      <c r="AX25" s="16"/>
      <c r="AY25" s="16"/>
      <c r="AZ25" s="16"/>
      <c r="BA25" s="16"/>
      <c r="BB25" s="16"/>
      <c r="BC25" s="16"/>
      <c r="BD25" s="16"/>
      <c r="BE25" s="16"/>
      <c r="BF25" s="16"/>
      <c r="BG25" s="16"/>
      <c r="BH25" s="16"/>
      <c r="BI25" s="16"/>
      <c r="BJ25" s="16"/>
      <c r="BK25" s="16"/>
      <c r="BL25" s="16"/>
      <c r="BM25" s="16"/>
      <c r="BN25" s="16"/>
      <c r="BO25" s="16"/>
      <c r="BP25" s="16"/>
      <c r="BQ25" s="16"/>
      <c r="BR25" s="16"/>
      <c r="BS25" s="16"/>
      <c r="BT25" s="16"/>
      <c r="BU25" s="16"/>
      <c r="BV25" s="16"/>
      <c r="BW25" s="16"/>
      <c r="BX25" s="16"/>
      <c r="BY25" s="16"/>
      <c r="BZ25" s="16"/>
      <c r="CA25" s="16"/>
      <c r="CB25" s="16"/>
      <c r="CC25" s="16"/>
      <c r="CD25" s="16"/>
      <c r="CE25" s="16"/>
      <c r="CF25" s="16"/>
      <c r="CG25" s="16"/>
      <c r="CH25" s="16"/>
      <c r="CI25" s="16"/>
      <c r="CJ25" s="16"/>
      <c r="CK25" s="16"/>
      <c r="CL25" s="16"/>
      <c r="CM25" s="16"/>
      <c r="CN25" s="16"/>
      <c r="CO25" s="16"/>
      <c r="CP25" s="16"/>
      <c r="CQ25" s="16"/>
      <c r="CR25" s="16"/>
      <c r="CS25" s="16"/>
      <c r="CT25" s="16"/>
      <c r="CU25" s="16"/>
      <c r="CV25" s="16"/>
      <c r="CW25" s="16"/>
      <c r="CX25" s="16"/>
      <c r="CY25" s="16"/>
      <c r="CZ25" s="16"/>
      <c r="DA25" s="16"/>
      <c r="DB25" s="16"/>
      <c r="DC25" s="16"/>
      <c r="DD25" s="16"/>
      <c r="DE25" s="16"/>
      <c r="DF25" s="16"/>
      <c r="DG25" s="16"/>
      <c r="DH25" s="16"/>
      <c r="DI25" s="16"/>
      <c r="DJ25" s="16"/>
      <c r="DK25" s="16"/>
      <c r="DL25" s="16"/>
      <c r="DM25" s="16"/>
      <c r="DN25" s="16"/>
      <c r="DO25" s="16"/>
      <c r="DP25" s="16"/>
      <c r="DQ25" s="16"/>
      <c r="DR25" s="16"/>
      <c r="DS25" s="16"/>
      <c r="DT25" s="16"/>
      <c r="DU25" s="16"/>
      <c r="DV25" s="16"/>
      <c r="DW25" s="16"/>
      <c r="DX25" s="16"/>
      <c r="DY25" s="16"/>
      <c r="DZ25" s="16"/>
      <c r="EA25" s="16"/>
      <c r="EB25" s="16"/>
      <c r="EC25" s="16"/>
      <c r="ED25" s="16"/>
      <c r="EE25" s="16"/>
      <c r="EF25" s="16"/>
      <c r="EG25" s="16"/>
      <c r="EH25" s="16"/>
      <c r="EI25" s="16"/>
      <c r="EJ25" s="16"/>
      <c r="EK25" s="16"/>
      <c r="EL25" s="16"/>
      <c r="EM25" s="16"/>
      <c r="EN25" s="16"/>
      <c r="EO25" s="16"/>
      <c r="EP25" s="16"/>
      <c r="EQ25" s="16"/>
      <c r="ER25" s="16"/>
      <c r="ES25" s="16"/>
      <c r="ET25" s="16"/>
      <c r="EU25" s="16"/>
      <c r="EV25" s="16"/>
      <c r="EW25" s="16"/>
      <c r="EX25" s="16"/>
      <c r="EY25" s="16"/>
      <c r="EZ25" s="16"/>
      <c r="FA25" s="16"/>
      <c r="FB25" s="16"/>
      <c r="FC25" s="16"/>
      <c r="FD25" s="16"/>
      <c r="FE25" s="16"/>
    </row>
    <row r="26" spans="1:161" s="9" customFormat="1" ht="57" customHeight="1" x14ac:dyDescent="0.2">
      <c r="A26" s="10"/>
      <c r="B26" s="21" t="s">
        <v>26</v>
      </c>
      <c r="C26" s="21"/>
      <c r="D26" s="21"/>
      <c r="E26" s="21"/>
      <c r="F26" s="21"/>
      <c r="G26" s="21"/>
      <c r="H26" s="21"/>
      <c r="I26" s="21"/>
      <c r="J26" s="21"/>
      <c r="K26" s="21"/>
      <c r="L26" s="21"/>
      <c r="M26" s="21"/>
      <c r="N26" s="21"/>
      <c r="O26" s="21"/>
      <c r="P26" s="21"/>
      <c r="Q26" s="22"/>
      <c r="R26" s="10"/>
      <c r="S26" s="19" t="s">
        <v>12</v>
      </c>
      <c r="T26" s="19"/>
      <c r="U26" s="19"/>
      <c r="V26" s="19"/>
      <c r="W26" s="19"/>
      <c r="X26" s="19"/>
      <c r="Y26" s="19"/>
      <c r="Z26" s="19"/>
      <c r="AA26" s="19"/>
      <c r="AB26" s="19"/>
      <c r="AC26" s="19"/>
      <c r="AD26" s="19"/>
      <c r="AE26" s="19"/>
      <c r="AF26" s="19"/>
      <c r="AG26" s="19"/>
      <c r="AH26" s="19"/>
      <c r="AI26" s="20"/>
      <c r="AJ26" s="16"/>
      <c r="AK26" s="16"/>
      <c r="AL26" s="16"/>
      <c r="AM26" s="16"/>
      <c r="AN26" s="16"/>
      <c r="AO26" s="16"/>
      <c r="AP26" s="16"/>
      <c r="AQ26" s="16"/>
      <c r="AR26" s="16"/>
      <c r="AS26" s="16"/>
      <c r="AT26" s="16"/>
      <c r="AU26" s="16"/>
      <c r="AV26" s="16"/>
      <c r="AW26" s="16"/>
      <c r="AX26" s="16"/>
      <c r="AY26" s="16"/>
      <c r="AZ26" s="16"/>
      <c r="BA26" s="16"/>
      <c r="BB26" s="16"/>
      <c r="BC26" s="16"/>
      <c r="BD26" s="16"/>
      <c r="BE26" s="16"/>
      <c r="BF26" s="16"/>
      <c r="BG26" s="16"/>
      <c r="BH26" s="16"/>
      <c r="BI26" s="16"/>
      <c r="BJ26" s="16"/>
      <c r="BK26" s="16"/>
      <c r="BL26" s="16"/>
      <c r="BM26" s="16"/>
      <c r="BN26" s="16"/>
      <c r="BO26" s="16"/>
      <c r="BP26" s="16"/>
      <c r="BQ26" s="16"/>
      <c r="BR26" s="16"/>
      <c r="BS26" s="16"/>
      <c r="BT26" s="16"/>
      <c r="BU26" s="16"/>
      <c r="BV26" s="16"/>
      <c r="BW26" s="16"/>
      <c r="BX26" s="16"/>
      <c r="BY26" s="16"/>
      <c r="BZ26" s="16"/>
      <c r="CA26" s="16"/>
      <c r="CB26" s="16"/>
      <c r="CC26" s="16"/>
      <c r="CD26" s="16"/>
      <c r="CE26" s="16"/>
      <c r="CF26" s="16"/>
      <c r="CG26" s="16"/>
      <c r="CH26" s="16"/>
      <c r="CI26" s="16"/>
      <c r="CJ26" s="16"/>
      <c r="CK26" s="16"/>
      <c r="CL26" s="16"/>
      <c r="CM26" s="16"/>
      <c r="CN26" s="16"/>
      <c r="CO26" s="16"/>
      <c r="CP26" s="16"/>
      <c r="CQ26" s="16"/>
      <c r="CR26" s="16"/>
      <c r="CS26" s="16"/>
      <c r="CT26" s="16"/>
      <c r="CU26" s="16"/>
      <c r="CV26" s="16"/>
      <c r="CW26" s="16"/>
      <c r="CX26" s="16"/>
      <c r="CY26" s="16"/>
      <c r="CZ26" s="16"/>
      <c r="DA26" s="16"/>
      <c r="DB26" s="16"/>
      <c r="DC26" s="16"/>
      <c r="DD26" s="16"/>
      <c r="DE26" s="16"/>
      <c r="DF26" s="16"/>
      <c r="DG26" s="16"/>
      <c r="DH26" s="16"/>
      <c r="DI26" s="16"/>
      <c r="DJ26" s="16"/>
      <c r="DK26" s="16"/>
      <c r="DL26" s="16"/>
      <c r="DM26" s="16"/>
      <c r="DN26" s="16"/>
      <c r="DO26" s="16"/>
      <c r="DP26" s="16"/>
      <c r="DQ26" s="16"/>
      <c r="DR26" s="16"/>
      <c r="DS26" s="16"/>
      <c r="DT26" s="16"/>
      <c r="DU26" s="16"/>
      <c r="DV26" s="16"/>
      <c r="DW26" s="16"/>
      <c r="DX26" s="16"/>
      <c r="DY26" s="16"/>
      <c r="DZ26" s="16"/>
      <c r="EA26" s="16"/>
      <c r="EB26" s="16"/>
      <c r="EC26" s="16"/>
      <c r="ED26" s="16"/>
      <c r="EE26" s="16"/>
      <c r="EF26" s="16"/>
      <c r="EG26" s="16"/>
      <c r="EH26" s="16"/>
      <c r="EI26" s="16"/>
      <c r="EJ26" s="16"/>
      <c r="EK26" s="16"/>
      <c r="EL26" s="16"/>
      <c r="EM26" s="16"/>
      <c r="EN26" s="16"/>
      <c r="EO26" s="16"/>
      <c r="EP26" s="16"/>
      <c r="EQ26" s="16"/>
      <c r="ER26" s="16"/>
      <c r="ES26" s="16"/>
      <c r="ET26" s="16"/>
      <c r="EU26" s="16"/>
      <c r="EV26" s="16"/>
      <c r="EW26" s="16"/>
      <c r="EX26" s="16"/>
      <c r="EY26" s="16"/>
      <c r="EZ26" s="16"/>
      <c r="FA26" s="16"/>
      <c r="FB26" s="16"/>
      <c r="FC26" s="16"/>
      <c r="FD26" s="16"/>
      <c r="FE26" s="16"/>
    </row>
    <row r="27" spans="1:161" s="9" customFormat="1" ht="39.75" customHeight="1" x14ac:dyDescent="0.2">
      <c r="A27" s="10"/>
      <c r="B27" s="17"/>
      <c r="C27" s="17"/>
      <c r="D27" s="17"/>
      <c r="E27" s="17"/>
      <c r="F27" s="17"/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8"/>
      <c r="R27" s="10"/>
      <c r="S27" s="19" t="s">
        <v>13</v>
      </c>
      <c r="T27" s="19"/>
      <c r="U27" s="19"/>
      <c r="V27" s="19"/>
      <c r="W27" s="19"/>
      <c r="X27" s="19"/>
      <c r="Y27" s="19"/>
      <c r="Z27" s="19"/>
      <c r="AA27" s="19"/>
      <c r="AB27" s="19"/>
      <c r="AC27" s="19"/>
      <c r="AD27" s="19"/>
      <c r="AE27" s="19"/>
      <c r="AF27" s="19"/>
      <c r="AG27" s="19"/>
      <c r="AH27" s="19"/>
      <c r="AI27" s="20"/>
      <c r="AJ27" s="16"/>
      <c r="AK27" s="16"/>
      <c r="AL27" s="16"/>
      <c r="AM27" s="16"/>
      <c r="AN27" s="16"/>
      <c r="AO27" s="16"/>
      <c r="AP27" s="16"/>
      <c r="AQ27" s="16"/>
      <c r="AR27" s="16"/>
      <c r="AS27" s="16"/>
      <c r="AT27" s="16"/>
      <c r="AU27" s="16"/>
      <c r="AV27" s="16"/>
      <c r="AW27" s="16"/>
      <c r="AX27" s="16"/>
      <c r="AY27" s="16"/>
      <c r="AZ27" s="16"/>
      <c r="BA27" s="16"/>
      <c r="BB27" s="16"/>
      <c r="BC27" s="16"/>
      <c r="BD27" s="16"/>
      <c r="BE27" s="16"/>
      <c r="BF27" s="16"/>
      <c r="BG27" s="16"/>
      <c r="BH27" s="16"/>
      <c r="BI27" s="16"/>
      <c r="BJ27" s="16"/>
      <c r="BK27" s="16"/>
      <c r="BL27" s="16"/>
      <c r="BM27" s="16"/>
      <c r="BN27" s="16"/>
      <c r="BO27" s="16"/>
      <c r="BP27" s="16"/>
      <c r="BQ27" s="16"/>
      <c r="BR27" s="16"/>
      <c r="BS27" s="16"/>
      <c r="BT27" s="16"/>
      <c r="BU27" s="16"/>
      <c r="BV27" s="16"/>
      <c r="BW27" s="16"/>
      <c r="BX27" s="16"/>
      <c r="BY27" s="16"/>
      <c r="BZ27" s="16"/>
      <c r="CA27" s="16"/>
      <c r="CB27" s="16"/>
      <c r="CC27" s="16"/>
      <c r="CD27" s="16"/>
      <c r="CE27" s="16"/>
      <c r="CF27" s="16"/>
      <c r="CG27" s="16"/>
      <c r="CH27" s="16"/>
      <c r="CI27" s="16"/>
      <c r="CJ27" s="16"/>
      <c r="CK27" s="16"/>
      <c r="CL27" s="16"/>
      <c r="CM27" s="16"/>
      <c r="CN27" s="16"/>
      <c r="CO27" s="16"/>
      <c r="CP27" s="16"/>
      <c r="CQ27" s="16"/>
      <c r="CR27" s="16"/>
      <c r="CS27" s="16"/>
      <c r="CT27" s="16"/>
      <c r="CU27" s="16"/>
      <c r="CV27" s="16"/>
      <c r="CW27" s="16"/>
      <c r="CX27" s="16"/>
      <c r="CY27" s="16"/>
      <c r="CZ27" s="16"/>
      <c r="DA27" s="16"/>
      <c r="DB27" s="16"/>
      <c r="DC27" s="16"/>
      <c r="DD27" s="16"/>
      <c r="DE27" s="16"/>
      <c r="DF27" s="16"/>
      <c r="DG27" s="16"/>
      <c r="DH27" s="16"/>
      <c r="DI27" s="16"/>
      <c r="DJ27" s="16"/>
      <c r="DK27" s="16"/>
      <c r="DL27" s="16"/>
      <c r="DM27" s="16"/>
      <c r="DN27" s="16"/>
      <c r="DO27" s="16"/>
      <c r="DP27" s="16"/>
      <c r="DQ27" s="16"/>
      <c r="DR27" s="16"/>
      <c r="DS27" s="16"/>
      <c r="DT27" s="16"/>
      <c r="DU27" s="16"/>
      <c r="DV27" s="16"/>
      <c r="DW27" s="16"/>
      <c r="DX27" s="16"/>
      <c r="DY27" s="16"/>
      <c r="DZ27" s="16"/>
      <c r="EA27" s="16"/>
      <c r="EB27" s="16"/>
      <c r="EC27" s="16"/>
      <c r="ED27" s="16"/>
      <c r="EE27" s="16"/>
      <c r="EF27" s="16"/>
      <c r="EG27" s="16"/>
      <c r="EH27" s="16"/>
      <c r="EI27" s="16"/>
      <c r="EJ27" s="16"/>
      <c r="EK27" s="16"/>
      <c r="EL27" s="16"/>
      <c r="EM27" s="16"/>
      <c r="EN27" s="16"/>
      <c r="EO27" s="16"/>
      <c r="EP27" s="16"/>
      <c r="EQ27" s="16"/>
      <c r="ER27" s="16"/>
      <c r="ES27" s="16"/>
      <c r="ET27" s="16"/>
      <c r="EU27" s="16"/>
      <c r="EV27" s="16"/>
      <c r="EW27" s="16"/>
      <c r="EX27" s="16"/>
      <c r="EY27" s="16"/>
      <c r="EZ27" s="16"/>
      <c r="FA27" s="16"/>
      <c r="FB27" s="16"/>
      <c r="FC27" s="16"/>
      <c r="FD27" s="16"/>
      <c r="FE27" s="16"/>
    </row>
    <row r="28" spans="1:161" s="9" customFormat="1" ht="39.75" customHeight="1" x14ac:dyDescent="0.2">
      <c r="A28" s="10"/>
      <c r="B28" s="17"/>
      <c r="C28" s="17"/>
      <c r="D28" s="17"/>
      <c r="E28" s="17"/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8"/>
      <c r="R28" s="10"/>
      <c r="S28" s="19" t="s">
        <v>14</v>
      </c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20"/>
      <c r="AJ28" s="16"/>
      <c r="AK28" s="16"/>
      <c r="AL28" s="16"/>
      <c r="AM28" s="16"/>
      <c r="AN28" s="16"/>
      <c r="AO28" s="16"/>
      <c r="AP28" s="16"/>
      <c r="AQ28" s="16"/>
      <c r="AR28" s="16"/>
      <c r="AS28" s="16"/>
      <c r="AT28" s="16"/>
      <c r="AU28" s="16"/>
      <c r="AV28" s="16"/>
      <c r="AW28" s="16"/>
      <c r="AX28" s="16"/>
      <c r="AY28" s="16"/>
      <c r="AZ28" s="16"/>
      <c r="BA28" s="16"/>
      <c r="BB28" s="16"/>
      <c r="BC28" s="16"/>
      <c r="BD28" s="16"/>
      <c r="BE28" s="16"/>
      <c r="BF28" s="16"/>
      <c r="BG28" s="16"/>
      <c r="BH28" s="16"/>
      <c r="BI28" s="16"/>
      <c r="BJ28" s="16"/>
      <c r="BK28" s="16"/>
      <c r="BL28" s="16"/>
      <c r="BM28" s="16"/>
      <c r="BN28" s="16"/>
      <c r="BO28" s="16"/>
      <c r="BP28" s="16"/>
      <c r="BQ28" s="16"/>
      <c r="BR28" s="16"/>
      <c r="BS28" s="16"/>
      <c r="BT28" s="16"/>
      <c r="BU28" s="16"/>
      <c r="BV28" s="16"/>
      <c r="BW28" s="16"/>
      <c r="BX28" s="16"/>
      <c r="BY28" s="16"/>
      <c r="BZ28" s="16"/>
      <c r="CA28" s="16"/>
      <c r="CB28" s="16"/>
      <c r="CC28" s="16"/>
      <c r="CD28" s="16"/>
      <c r="CE28" s="16"/>
      <c r="CF28" s="16"/>
      <c r="CG28" s="16"/>
      <c r="CH28" s="16"/>
      <c r="CI28" s="16"/>
      <c r="CJ28" s="16"/>
      <c r="CK28" s="16"/>
      <c r="CL28" s="16"/>
      <c r="CM28" s="16"/>
      <c r="CN28" s="16"/>
      <c r="CO28" s="16"/>
      <c r="CP28" s="16"/>
      <c r="CQ28" s="16"/>
      <c r="CR28" s="16"/>
      <c r="CS28" s="16"/>
      <c r="CT28" s="16"/>
      <c r="CU28" s="16"/>
      <c r="CV28" s="16"/>
      <c r="CW28" s="16"/>
      <c r="CX28" s="16"/>
      <c r="CY28" s="16"/>
      <c r="CZ28" s="16"/>
      <c r="DA28" s="16"/>
      <c r="DB28" s="16"/>
      <c r="DC28" s="16"/>
      <c r="DD28" s="16"/>
      <c r="DE28" s="16"/>
      <c r="DF28" s="16"/>
      <c r="DG28" s="16"/>
      <c r="DH28" s="16"/>
      <c r="DI28" s="16"/>
      <c r="DJ28" s="16"/>
      <c r="DK28" s="16"/>
      <c r="DL28" s="16"/>
      <c r="DM28" s="16"/>
      <c r="DN28" s="16"/>
      <c r="DO28" s="16"/>
      <c r="DP28" s="16"/>
      <c r="DQ28" s="16"/>
      <c r="DR28" s="16"/>
      <c r="DS28" s="16"/>
      <c r="DT28" s="16"/>
      <c r="DU28" s="16"/>
      <c r="DV28" s="16"/>
      <c r="DW28" s="16"/>
      <c r="DX28" s="16"/>
      <c r="DY28" s="16"/>
      <c r="DZ28" s="16"/>
      <c r="EA28" s="16"/>
      <c r="EB28" s="16"/>
      <c r="EC28" s="16"/>
      <c r="ED28" s="16"/>
      <c r="EE28" s="16"/>
      <c r="EF28" s="16"/>
      <c r="EG28" s="16"/>
      <c r="EH28" s="16"/>
      <c r="EI28" s="16"/>
      <c r="EJ28" s="16"/>
      <c r="EK28" s="16"/>
      <c r="EL28" s="16"/>
      <c r="EM28" s="16"/>
      <c r="EN28" s="16"/>
      <c r="EO28" s="16"/>
      <c r="EP28" s="16"/>
      <c r="EQ28" s="16"/>
      <c r="ER28" s="16"/>
      <c r="ES28" s="16"/>
      <c r="ET28" s="16"/>
      <c r="EU28" s="16"/>
      <c r="EV28" s="16"/>
      <c r="EW28" s="16"/>
      <c r="EX28" s="16"/>
      <c r="EY28" s="16"/>
      <c r="EZ28" s="16"/>
      <c r="FA28" s="16"/>
      <c r="FB28" s="16"/>
      <c r="FC28" s="16"/>
      <c r="FD28" s="16"/>
      <c r="FE28" s="16"/>
    </row>
    <row r="29" spans="1:161" s="9" customFormat="1" ht="53.25" customHeight="1" x14ac:dyDescent="0.2">
      <c r="A29" s="10"/>
      <c r="B29" s="17"/>
      <c r="C29" s="17"/>
      <c r="D29" s="17"/>
      <c r="E29" s="17"/>
      <c r="F29" s="17"/>
      <c r="G29" s="17"/>
      <c r="H29" s="17"/>
      <c r="I29" s="17"/>
      <c r="J29" s="17"/>
      <c r="K29" s="17"/>
      <c r="L29" s="17"/>
      <c r="M29" s="17"/>
      <c r="N29" s="17"/>
      <c r="O29" s="17"/>
      <c r="P29" s="17"/>
      <c r="Q29" s="18"/>
      <c r="R29" s="10"/>
      <c r="S29" s="19" t="s">
        <v>25</v>
      </c>
      <c r="T29" s="19"/>
      <c r="U29" s="19"/>
      <c r="V29" s="19"/>
      <c r="W29" s="19"/>
      <c r="X29" s="19"/>
      <c r="Y29" s="19"/>
      <c r="Z29" s="19"/>
      <c r="AA29" s="19"/>
      <c r="AB29" s="19"/>
      <c r="AC29" s="19"/>
      <c r="AD29" s="19"/>
      <c r="AE29" s="19"/>
      <c r="AF29" s="19"/>
      <c r="AG29" s="19"/>
      <c r="AH29" s="19"/>
      <c r="AI29" s="20"/>
      <c r="AJ29" s="16"/>
      <c r="AK29" s="16"/>
      <c r="AL29" s="16"/>
      <c r="AM29" s="16"/>
      <c r="AN29" s="16"/>
      <c r="AO29" s="16"/>
      <c r="AP29" s="16"/>
      <c r="AQ29" s="16"/>
      <c r="AR29" s="16"/>
      <c r="AS29" s="16"/>
      <c r="AT29" s="16"/>
      <c r="AU29" s="16"/>
      <c r="AV29" s="16"/>
      <c r="AW29" s="16"/>
      <c r="AX29" s="16"/>
      <c r="AY29" s="16"/>
      <c r="AZ29" s="16"/>
      <c r="BA29" s="16"/>
      <c r="BB29" s="16"/>
      <c r="BC29" s="16"/>
      <c r="BD29" s="16"/>
      <c r="BE29" s="16"/>
      <c r="BF29" s="16"/>
      <c r="BG29" s="16"/>
      <c r="BH29" s="16"/>
      <c r="BI29" s="16"/>
      <c r="BJ29" s="16"/>
      <c r="BK29" s="16"/>
      <c r="BL29" s="16"/>
      <c r="BM29" s="16"/>
      <c r="BN29" s="16"/>
      <c r="BO29" s="16"/>
      <c r="BP29" s="16"/>
      <c r="BQ29" s="16"/>
      <c r="BR29" s="16"/>
      <c r="BS29" s="16"/>
      <c r="BT29" s="16"/>
      <c r="BU29" s="16"/>
      <c r="BV29" s="16"/>
      <c r="BW29" s="16"/>
      <c r="BX29" s="16"/>
      <c r="BY29" s="16"/>
      <c r="BZ29" s="16"/>
      <c r="CA29" s="16"/>
      <c r="CB29" s="16"/>
      <c r="CC29" s="16"/>
      <c r="CD29" s="16"/>
      <c r="CE29" s="16"/>
      <c r="CF29" s="16"/>
      <c r="CG29" s="16"/>
      <c r="CH29" s="16"/>
      <c r="CI29" s="16"/>
      <c r="CJ29" s="16"/>
      <c r="CK29" s="16"/>
      <c r="CL29" s="16"/>
      <c r="CM29" s="16"/>
      <c r="CN29" s="16"/>
      <c r="CO29" s="16"/>
      <c r="CP29" s="16"/>
      <c r="CQ29" s="16"/>
      <c r="CR29" s="16"/>
      <c r="CS29" s="16"/>
      <c r="CT29" s="16"/>
      <c r="CU29" s="16"/>
      <c r="CV29" s="16"/>
      <c r="CW29" s="16"/>
      <c r="CX29" s="16"/>
      <c r="CY29" s="16"/>
      <c r="CZ29" s="16"/>
      <c r="DA29" s="16"/>
      <c r="DB29" s="16"/>
      <c r="DC29" s="16"/>
      <c r="DD29" s="16"/>
      <c r="DE29" s="16"/>
      <c r="DF29" s="16"/>
      <c r="DG29" s="16"/>
      <c r="DH29" s="16"/>
      <c r="DI29" s="16"/>
      <c r="DJ29" s="16"/>
      <c r="DK29" s="16"/>
      <c r="DL29" s="16"/>
      <c r="DM29" s="16"/>
      <c r="DN29" s="16"/>
      <c r="DO29" s="16"/>
      <c r="DP29" s="16"/>
      <c r="DQ29" s="16"/>
      <c r="DR29" s="16"/>
      <c r="DS29" s="16"/>
      <c r="DT29" s="16"/>
      <c r="DU29" s="16"/>
      <c r="DV29" s="16"/>
      <c r="DW29" s="16"/>
      <c r="DX29" s="16"/>
      <c r="DY29" s="16"/>
      <c r="DZ29" s="16"/>
      <c r="EA29" s="16"/>
      <c r="EB29" s="16"/>
      <c r="EC29" s="16"/>
      <c r="ED29" s="16"/>
      <c r="EE29" s="16"/>
      <c r="EF29" s="16"/>
      <c r="EG29" s="16"/>
      <c r="EH29" s="16"/>
      <c r="EI29" s="16"/>
      <c r="EJ29" s="16"/>
      <c r="EK29" s="16"/>
      <c r="EL29" s="16"/>
      <c r="EM29" s="16"/>
      <c r="EN29" s="16"/>
      <c r="EO29" s="16"/>
      <c r="EP29" s="16"/>
      <c r="EQ29" s="16"/>
      <c r="ER29" s="16"/>
      <c r="ES29" s="16"/>
      <c r="ET29" s="16"/>
      <c r="EU29" s="16"/>
      <c r="EV29" s="16"/>
      <c r="EW29" s="16"/>
      <c r="EX29" s="16"/>
      <c r="EY29" s="16"/>
      <c r="EZ29" s="16"/>
      <c r="FA29" s="16"/>
      <c r="FB29" s="16"/>
      <c r="FC29" s="16"/>
      <c r="FD29" s="16"/>
      <c r="FE29" s="16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4" t="s">
        <v>27</v>
      </c>
      <c r="B32" s="15"/>
      <c r="C32" s="15"/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/>
      <c r="BA32" s="15"/>
      <c r="BB32" s="15"/>
      <c r="BC32" s="15"/>
      <c r="BD32" s="15"/>
      <c r="BE32" s="15"/>
      <c r="BF32" s="15"/>
      <c r="BG32" s="15"/>
      <c r="BH32" s="15"/>
      <c r="BI32" s="15"/>
      <c r="BJ32" s="15"/>
      <c r="BK32" s="15"/>
      <c r="BL32" s="15"/>
      <c r="BM32" s="15"/>
      <c r="BN32" s="15"/>
      <c r="BO32" s="15"/>
      <c r="BP32" s="15"/>
      <c r="BQ32" s="15"/>
      <c r="BR32" s="15"/>
      <c r="BS32" s="15"/>
      <c r="BT32" s="15"/>
      <c r="BU32" s="15"/>
      <c r="BV32" s="15"/>
      <c r="BW32" s="15"/>
      <c r="BX32" s="15"/>
      <c r="BY32" s="15"/>
      <c r="BZ32" s="15"/>
      <c r="CA32" s="15"/>
      <c r="CB32" s="15"/>
      <c r="CC32" s="15"/>
      <c r="CD32" s="15"/>
      <c r="CE32" s="15"/>
      <c r="CF32" s="15"/>
      <c r="CG32" s="15"/>
      <c r="CH32" s="15"/>
      <c r="CI32" s="15"/>
      <c r="CJ32" s="15"/>
      <c r="CK32" s="15"/>
      <c r="CL32" s="15"/>
      <c r="CM32" s="15"/>
      <c r="CN32" s="15"/>
      <c r="CO32" s="15"/>
      <c r="CP32" s="15"/>
      <c r="CQ32" s="15"/>
      <c r="CR32" s="15"/>
      <c r="CS32" s="15"/>
      <c r="CT32" s="15"/>
      <c r="CU32" s="15"/>
      <c r="CV32" s="15"/>
      <c r="CW32" s="15"/>
      <c r="CX32" s="15"/>
      <c r="CY32" s="15"/>
      <c r="CZ32" s="15"/>
      <c r="DA32" s="15"/>
      <c r="DB32" s="15"/>
      <c r="DC32" s="15"/>
      <c r="DD32" s="15"/>
      <c r="DE32" s="15"/>
      <c r="DF32" s="15"/>
      <c r="DG32" s="15"/>
      <c r="DH32" s="15"/>
      <c r="DI32" s="15"/>
      <c r="DJ32" s="15"/>
      <c r="DK32" s="15"/>
      <c r="DL32" s="15"/>
      <c r="DM32" s="15"/>
      <c r="DN32" s="15"/>
      <c r="DO32" s="15"/>
      <c r="DP32" s="15"/>
      <c r="DQ32" s="15"/>
      <c r="DR32" s="15"/>
      <c r="DS32" s="15"/>
      <c r="DT32" s="15"/>
      <c r="DU32" s="15"/>
      <c r="DV32" s="15"/>
      <c r="DW32" s="15"/>
      <c r="DX32" s="15"/>
      <c r="DY32" s="15"/>
      <c r="DZ32" s="15"/>
      <c r="EA32" s="15"/>
      <c r="EB32" s="15"/>
      <c r="EC32" s="15"/>
      <c r="ED32" s="15"/>
      <c r="EE32" s="15"/>
      <c r="EF32" s="15"/>
      <c r="EG32" s="15"/>
      <c r="EH32" s="15"/>
      <c r="EI32" s="15"/>
      <c r="EJ32" s="15"/>
      <c r="EK32" s="15"/>
      <c r="EL32" s="15"/>
      <c r="EM32" s="15"/>
      <c r="EN32" s="15"/>
      <c r="EO32" s="15"/>
      <c r="EP32" s="15"/>
      <c r="EQ32" s="15"/>
      <c r="ER32" s="15"/>
      <c r="ES32" s="15"/>
      <c r="ET32" s="15"/>
      <c r="EU32" s="15"/>
      <c r="EV32" s="15"/>
      <c r="EW32" s="15"/>
      <c r="EX32" s="15"/>
      <c r="EY32" s="15"/>
      <c r="EZ32" s="15"/>
      <c r="FA32" s="15"/>
      <c r="FB32" s="15"/>
      <c r="FC32" s="15"/>
      <c r="FD32" s="15"/>
      <c r="FE32" s="15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zoomScale="90" zoomScaleNormal="90" zoomScaleSheetLayoutView="70" workbookViewId="0">
      <selection activeCell="CH22" sqref="CH22:DB22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58" t="s">
        <v>7</v>
      </c>
      <c r="B6" s="58"/>
      <c r="C6" s="58"/>
      <c r="D6" s="58"/>
      <c r="E6" s="58"/>
      <c r="F6" s="58"/>
      <c r="G6" s="58"/>
      <c r="H6" s="58"/>
      <c r="I6" s="58"/>
      <c r="J6" s="58"/>
      <c r="K6" s="58"/>
      <c r="L6" s="58"/>
      <c r="M6" s="58"/>
      <c r="N6" s="58"/>
      <c r="O6" s="58"/>
      <c r="P6" s="58"/>
      <c r="Q6" s="58"/>
      <c r="R6" s="58"/>
      <c r="S6" s="58"/>
      <c r="T6" s="58"/>
      <c r="U6" s="58"/>
      <c r="V6" s="58"/>
      <c r="W6" s="58"/>
      <c r="X6" s="58"/>
      <c r="Y6" s="58"/>
      <c r="Z6" s="58"/>
      <c r="AA6" s="58"/>
      <c r="AB6" s="58"/>
      <c r="AC6" s="58"/>
      <c r="AD6" s="58"/>
      <c r="AE6" s="58"/>
      <c r="AF6" s="58"/>
      <c r="AG6" s="58"/>
      <c r="AH6" s="58"/>
      <c r="AI6" s="58"/>
      <c r="AJ6" s="58"/>
      <c r="AK6" s="58"/>
      <c r="AL6" s="58"/>
      <c r="AM6" s="58"/>
      <c r="AN6" s="58"/>
      <c r="AO6" s="58"/>
      <c r="AP6" s="58"/>
      <c r="AQ6" s="58"/>
      <c r="AR6" s="58"/>
      <c r="AS6" s="58"/>
      <c r="AT6" s="58"/>
      <c r="AU6" s="58"/>
      <c r="AV6" s="58"/>
      <c r="AW6" s="58"/>
      <c r="AX6" s="58"/>
      <c r="AY6" s="58"/>
      <c r="AZ6" s="58"/>
      <c r="BA6" s="58"/>
      <c r="BB6" s="58"/>
      <c r="BC6" s="58"/>
      <c r="BD6" s="58"/>
      <c r="BE6" s="58"/>
      <c r="BF6" s="58"/>
      <c r="BG6" s="58"/>
      <c r="BH6" s="58"/>
      <c r="BI6" s="58"/>
      <c r="BJ6" s="58"/>
      <c r="BK6" s="58"/>
      <c r="BL6" s="58"/>
      <c r="BM6" s="58"/>
      <c r="BN6" s="58"/>
      <c r="BO6" s="58"/>
      <c r="BP6" s="58"/>
      <c r="BQ6" s="58"/>
      <c r="BR6" s="58"/>
      <c r="BS6" s="58"/>
      <c r="BT6" s="58"/>
      <c r="BU6" s="58"/>
      <c r="BV6" s="58"/>
      <c r="BW6" s="58"/>
      <c r="BX6" s="58"/>
      <c r="BY6" s="58"/>
      <c r="BZ6" s="58"/>
      <c r="CA6" s="58"/>
      <c r="CB6" s="58"/>
      <c r="CC6" s="58"/>
      <c r="CD6" s="58"/>
      <c r="CE6" s="58"/>
      <c r="CF6" s="58"/>
      <c r="CG6" s="58"/>
      <c r="CH6" s="58"/>
      <c r="CI6" s="58"/>
      <c r="CJ6" s="58"/>
      <c r="CK6" s="58"/>
      <c r="CL6" s="58"/>
      <c r="CM6" s="58"/>
      <c r="CN6" s="58"/>
      <c r="CO6" s="58"/>
      <c r="CP6" s="58"/>
      <c r="CQ6" s="58"/>
      <c r="CR6" s="58"/>
      <c r="CS6" s="58"/>
      <c r="CT6" s="58"/>
      <c r="CU6" s="58"/>
      <c r="CV6" s="58"/>
      <c r="CW6" s="58"/>
      <c r="CX6" s="58"/>
      <c r="CY6" s="58"/>
      <c r="CZ6" s="58"/>
      <c r="DA6" s="58"/>
      <c r="DB6" s="58"/>
      <c r="DC6" s="58"/>
      <c r="DD6" s="58"/>
      <c r="DE6" s="58"/>
      <c r="DF6" s="58"/>
      <c r="DG6" s="58"/>
      <c r="DH6" s="58"/>
      <c r="DI6" s="58"/>
      <c r="DJ6" s="58"/>
      <c r="DK6" s="58"/>
      <c r="DL6" s="58"/>
      <c r="DM6" s="58"/>
      <c r="DN6" s="58"/>
      <c r="DO6" s="58"/>
      <c r="DP6" s="58"/>
      <c r="DQ6" s="58"/>
      <c r="DR6" s="58"/>
      <c r="DS6" s="58"/>
      <c r="DT6" s="58"/>
      <c r="DU6" s="58"/>
      <c r="DV6" s="58"/>
      <c r="DW6" s="58"/>
      <c r="DX6" s="58"/>
      <c r="DY6" s="58"/>
      <c r="DZ6" s="58"/>
      <c r="EA6" s="58"/>
      <c r="EB6" s="58"/>
      <c r="EC6" s="58"/>
      <c r="ED6" s="58"/>
      <c r="EE6" s="58"/>
      <c r="EF6" s="58"/>
      <c r="EG6" s="58"/>
      <c r="EH6" s="58"/>
      <c r="EI6" s="58"/>
      <c r="EJ6" s="58"/>
      <c r="EK6" s="58"/>
      <c r="EL6" s="58"/>
      <c r="EM6" s="58"/>
      <c r="EN6" s="58"/>
      <c r="EO6" s="58"/>
      <c r="EP6" s="58"/>
      <c r="EQ6" s="58"/>
      <c r="ER6" s="58"/>
      <c r="ES6" s="58"/>
      <c r="ET6" s="58"/>
      <c r="EU6" s="58"/>
      <c r="EV6" s="58"/>
      <c r="EW6" s="58"/>
      <c r="EX6" s="58"/>
      <c r="EY6" s="58"/>
      <c r="EZ6" s="58"/>
      <c r="FA6" s="58"/>
      <c r="FB6" s="58"/>
      <c r="FC6" s="58"/>
      <c r="FD6" s="58"/>
      <c r="FE6" s="58"/>
    </row>
    <row r="7" spans="1:161" s="2" customFormat="1" ht="15.75" customHeight="1" x14ac:dyDescent="0.25">
      <c r="A7" s="58" t="s">
        <v>8</v>
      </c>
      <c r="B7" s="58"/>
      <c r="C7" s="58"/>
      <c r="D7" s="58"/>
      <c r="E7" s="58"/>
      <c r="F7" s="58"/>
      <c r="G7" s="58"/>
      <c r="H7" s="58"/>
      <c r="I7" s="58"/>
      <c r="J7" s="58"/>
      <c r="K7" s="58"/>
      <c r="L7" s="58"/>
      <c r="M7" s="58"/>
      <c r="N7" s="58"/>
      <c r="O7" s="58"/>
      <c r="P7" s="58"/>
      <c r="Q7" s="58"/>
      <c r="R7" s="58"/>
      <c r="S7" s="58"/>
      <c r="T7" s="58"/>
      <c r="U7" s="58"/>
      <c r="V7" s="58"/>
      <c r="W7" s="58"/>
      <c r="X7" s="58"/>
      <c r="Y7" s="58"/>
      <c r="Z7" s="58"/>
      <c r="AA7" s="58"/>
      <c r="AB7" s="58"/>
      <c r="AC7" s="58"/>
      <c r="AD7" s="58"/>
      <c r="AE7" s="58"/>
      <c r="AF7" s="58"/>
      <c r="AG7" s="58"/>
      <c r="AH7" s="58"/>
      <c r="AI7" s="58"/>
      <c r="AJ7" s="58"/>
      <c r="AK7" s="58"/>
      <c r="AL7" s="58"/>
      <c r="AM7" s="58"/>
      <c r="AN7" s="58"/>
      <c r="AO7" s="58"/>
      <c r="AP7" s="58"/>
      <c r="AQ7" s="58"/>
      <c r="AR7" s="58"/>
      <c r="AS7" s="58"/>
      <c r="AT7" s="58"/>
      <c r="AU7" s="58"/>
      <c r="AV7" s="58"/>
      <c r="AW7" s="58"/>
      <c r="AX7" s="58"/>
      <c r="AY7" s="58"/>
      <c r="AZ7" s="58"/>
      <c r="BA7" s="58"/>
      <c r="BB7" s="58"/>
      <c r="BC7" s="58"/>
      <c r="BD7" s="58"/>
      <c r="BE7" s="58"/>
      <c r="BF7" s="58"/>
      <c r="BG7" s="58"/>
      <c r="BH7" s="58"/>
      <c r="BI7" s="58"/>
      <c r="BJ7" s="58"/>
      <c r="BK7" s="58"/>
      <c r="BL7" s="58"/>
      <c r="BM7" s="58"/>
      <c r="BN7" s="58"/>
      <c r="BO7" s="58"/>
      <c r="BP7" s="58"/>
      <c r="BQ7" s="58"/>
      <c r="BR7" s="58"/>
      <c r="BS7" s="58"/>
      <c r="BT7" s="58"/>
      <c r="BU7" s="58"/>
      <c r="BV7" s="58"/>
      <c r="BW7" s="58"/>
      <c r="BX7" s="58"/>
      <c r="BY7" s="58"/>
      <c r="BZ7" s="58"/>
      <c r="CA7" s="58"/>
      <c r="CB7" s="58"/>
      <c r="CC7" s="58"/>
      <c r="CD7" s="58"/>
      <c r="CE7" s="58"/>
      <c r="CF7" s="58"/>
      <c r="CG7" s="58"/>
      <c r="CH7" s="58"/>
      <c r="CI7" s="58"/>
      <c r="CJ7" s="58"/>
      <c r="CK7" s="58"/>
      <c r="CL7" s="58"/>
      <c r="CM7" s="58"/>
      <c r="CN7" s="58"/>
      <c r="CO7" s="58"/>
      <c r="CP7" s="58"/>
      <c r="CQ7" s="58"/>
      <c r="CR7" s="58"/>
      <c r="CS7" s="58"/>
      <c r="CT7" s="58"/>
      <c r="CU7" s="58"/>
      <c r="CV7" s="58"/>
      <c r="CW7" s="58"/>
      <c r="CX7" s="58"/>
      <c r="CY7" s="58"/>
      <c r="CZ7" s="58"/>
      <c r="DA7" s="58"/>
      <c r="DB7" s="58"/>
      <c r="DC7" s="58"/>
      <c r="DD7" s="58"/>
      <c r="DE7" s="58"/>
      <c r="DF7" s="58"/>
      <c r="DG7" s="58"/>
      <c r="DH7" s="58"/>
      <c r="DI7" s="58"/>
      <c r="DJ7" s="58"/>
      <c r="DK7" s="58"/>
      <c r="DL7" s="58"/>
      <c r="DM7" s="58"/>
      <c r="DN7" s="58"/>
      <c r="DO7" s="58"/>
      <c r="DP7" s="58"/>
      <c r="DQ7" s="58"/>
      <c r="DR7" s="58"/>
      <c r="DS7" s="58"/>
      <c r="DT7" s="58"/>
      <c r="DU7" s="58"/>
      <c r="DV7" s="58"/>
      <c r="DW7" s="58"/>
      <c r="DX7" s="58"/>
      <c r="DY7" s="58"/>
      <c r="DZ7" s="58"/>
      <c r="EA7" s="58"/>
      <c r="EB7" s="58"/>
      <c r="EC7" s="58"/>
      <c r="ED7" s="58"/>
      <c r="EE7" s="58"/>
      <c r="EF7" s="58"/>
      <c r="EG7" s="58"/>
      <c r="EH7" s="58"/>
      <c r="EI7" s="58"/>
      <c r="EJ7" s="58"/>
      <c r="EK7" s="58"/>
      <c r="EL7" s="58"/>
      <c r="EM7" s="58"/>
      <c r="EN7" s="58"/>
      <c r="EO7" s="58"/>
      <c r="EP7" s="58"/>
      <c r="EQ7" s="58"/>
      <c r="ER7" s="58"/>
      <c r="ES7" s="58"/>
      <c r="ET7" s="58"/>
      <c r="EU7" s="58"/>
      <c r="EV7" s="58"/>
      <c r="EW7" s="58"/>
      <c r="EX7" s="58"/>
      <c r="EY7" s="58"/>
      <c r="EZ7" s="58"/>
      <c r="FA7" s="58"/>
      <c r="FB7" s="58"/>
      <c r="FC7" s="58"/>
      <c r="FD7" s="58"/>
      <c r="FE7" s="58"/>
    </row>
    <row r="8" spans="1:161" s="2" customFormat="1" ht="15.75" customHeight="1" x14ac:dyDescent="0.25">
      <c r="A8" s="58" t="s">
        <v>9</v>
      </c>
      <c r="B8" s="58"/>
      <c r="C8" s="58"/>
      <c r="D8" s="58"/>
      <c r="E8" s="58"/>
      <c r="F8" s="58"/>
      <c r="G8" s="58"/>
      <c r="H8" s="58"/>
      <c r="I8" s="58"/>
      <c r="J8" s="58"/>
      <c r="K8" s="58"/>
      <c r="L8" s="58"/>
      <c r="M8" s="58"/>
      <c r="N8" s="58"/>
      <c r="O8" s="58"/>
      <c r="P8" s="58"/>
      <c r="Q8" s="58"/>
      <c r="R8" s="58"/>
      <c r="S8" s="58"/>
      <c r="T8" s="58"/>
      <c r="U8" s="58"/>
      <c r="V8" s="58"/>
      <c r="W8" s="58"/>
      <c r="X8" s="58"/>
      <c r="Y8" s="58"/>
      <c r="Z8" s="58"/>
      <c r="AA8" s="58"/>
      <c r="AB8" s="58"/>
      <c r="AC8" s="58"/>
      <c r="AD8" s="58"/>
      <c r="AE8" s="58"/>
      <c r="AF8" s="58"/>
      <c r="AG8" s="58"/>
      <c r="AH8" s="58"/>
      <c r="AI8" s="58"/>
      <c r="AJ8" s="58"/>
      <c r="AK8" s="58"/>
      <c r="AL8" s="58"/>
      <c r="AM8" s="58"/>
      <c r="AN8" s="58"/>
      <c r="AO8" s="58"/>
      <c r="AP8" s="58"/>
      <c r="AQ8" s="58"/>
      <c r="AR8" s="58"/>
      <c r="AS8" s="58"/>
      <c r="AT8" s="58"/>
      <c r="AU8" s="58"/>
      <c r="AV8" s="58"/>
      <c r="AW8" s="58"/>
      <c r="AX8" s="58"/>
      <c r="AY8" s="58"/>
      <c r="AZ8" s="58"/>
      <c r="BA8" s="58"/>
      <c r="BB8" s="58"/>
      <c r="BC8" s="58"/>
      <c r="BD8" s="58"/>
      <c r="BE8" s="58"/>
      <c r="BF8" s="58"/>
      <c r="BG8" s="58"/>
      <c r="BH8" s="58"/>
      <c r="BI8" s="58"/>
      <c r="BJ8" s="58"/>
      <c r="BK8" s="58"/>
      <c r="BL8" s="58"/>
      <c r="BM8" s="58"/>
      <c r="BN8" s="58"/>
      <c r="BO8" s="58"/>
      <c r="BP8" s="58"/>
      <c r="BQ8" s="58"/>
      <c r="BR8" s="58"/>
      <c r="BS8" s="58"/>
      <c r="BT8" s="58"/>
      <c r="BU8" s="58"/>
      <c r="BV8" s="58"/>
      <c r="BW8" s="58"/>
      <c r="BX8" s="58"/>
      <c r="BY8" s="58"/>
      <c r="BZ8" s="58"/>
      <c r="CA8" s="58"/>
      <c r="CB8" s="58"/>
      <c r="CC8" s="58"/>
      <c r="CD8" s="58"/>
      <c r="CE8" s="58"/>
      <c r="CF8" s="58"/>
      <c r="CG8" s="58"/>
      <c r="CH8" s="58"/>
      <c r="CI8" s="58"/>
      <c r="CJ8" s="58"/>
      <c r="CK8" s="58"/>
      <c r="CL8" s="58"/>
      <c r="CM8" s="58"/>
      <c r="CN8" s="58"/>
      <c r="CO8" s="58"/>
      <c r="CP8" s="58"/>
      <c r="CQ8" s="58"/>
      <c r="CR8" s="58"/>
      <c r="CS8" s="58"/>
      <c r="CT8" s="58"/>
      <c r="CU8" s="58"/>
      <c r="CV8" s="58"/>
      <c r="CW8" s="58"/>
      <c r="CX8" s="58"/>
      <c r="CY8" s="58"/>
      <c r="CZ8" s="58"/>
      <c r="DA8" s="58"/>
      <c r="DB8" s="58"/>
      <c r="DC8" s="58"/>
      <c r="DD8" s="58"/>
      <c r="DE8" s="58"/>
      <c r="DF8" s="58"/>
      <c r="DG8" s="58"/>
      <c r="DH8" s="58"/>
      <c r="DI8" s="58"/>
      <c r="DJ8" s="58"/>
      <c r="DK8" s="58"/>
      <c r="DL8" s="58"/>
      <c r="DM8" s="58"/>
      <c r="DN8" s="58"/>
      <c r="DO8" s="58"/>
      <c r="DP8" s="58"/>
      <c r="DQ8" s="58"/>
      <c r="DR8" s="58"/>
      <c r="DS8" s="58"/>
      <c r="DT8" s="58"/>
      <c r="DU8" s="58"/>
      <c r="DV8" s="58"/>
      <c r="DW8" s="58"/>
      <c r="DX8" s="58"/>
      <c r="DY8" s="58"/>
      <c r="DZ8" s="58"/>
      <c r="EA8" s="58"/>
      <c r="EB8" s="58"/>
      <c r="EC8" s="58"/>
      <c r="ED8" s="58"/>
      <c r="EE8" s="58"/>
      <c r="EF8" s="58"/>
      <c r="EG8" s="58"/>
      <c r="EH8" s="58"/>
      <c r="EI8" s="58"/>
      <c r="EJ8" s="58"/>
      <c r="EK8" s="58"/>
      <c r="EL8" s="58"/>
      <c r="EM8" s="58"/>
      <c r="EN8" s="58"/>
      <c r="EO8" s="58"/>
      <c r="EP8" s="58"/>
      <c r="EQ8" s="58"/>
      <c r="ER8" s="58"/>
      <c r="ES8" s="58"/>
      <c r="ET8" s="58"/>
      <c r="EU8" s="58"/>
      <c r="EV8" s="58"/>
      <c r="EW8" s="58"/>
      <c r="EX8" s="58"/>
      <c r="EY8" s="58"/>
      <c r="EZ8" s="58"/>
      <c r="FA8" s="58"/>
      <c r="FB8" s="58"/>
      <c r="FC8" s="58"/>
      <c r="FD8" s="58"/>
      <c r="FE8" s="58"/>
    </row>
    <row r="10" spans="1:161" s="2" customFormat="1" ht="15.75" x14ac:dyDescent="0.25">
      <c r="A10" s="59" t="s">
        <v>10</v>
      </c>
      <c r="B10" s="59"/>
      <c r="C10" s="59"/>
      <c r="D10" s="59"/>
      <c r="E10" s="59"/>
      <c r="F10" s="59"/>
      <c r="G10" s="59"/>
      <c r="H10" s="59"/>
      <c r="I10" s="59"/>
      <c r="J10" s="59"/>
      <c r="K10" s="59"/>
      <c r="L10" s="59"/>
      <c r="M10" s="59"/>
      <c r="N10" s="59"/>
      <c r="O10" s="59"/>
      <c r="P10" s="59"/>
      <c r="Q10" s="59"/>
      <c r="R10" s="59"/>
      <c r="S10" s="59"/>
      <c r="T10" s="59"/>
      <c r="U10" s="59"/>
      <c r="V10" s="59"/>
      <c r="W10" s="59"/>
      <c r="X10" s="59"/>
      <c r="Y10" s="59"/>
      <c r="Z10" s="59"/>
      <c r="AA10" s="59"/>
      <c r="AB10" s="59"/>
      <c r="AC10" s="59"/>
      <c r="AD10" s="59"/>
      <c r="AE10" s="59"/>
      <c r="AF10" s="59"/>
      <c r="AG10" s="59"/>
      <c r="AH10" s="59"/>
      <c r="AI10" s="59"/>
      <c r="AJ10" s="59"/>
      <c r="AK10" s="59"/>
      <c r="AL10" s="59"/>
      <c r="AM10" s="59"/>
      <c r="AN10" s="59"/>
      <c r="AO10" s="59"/>
      <c r="AP10" s="59"/>
      <c r="AQ10" s="59"/>
      <c r="AR10" s="59"/>
      <c r="AS10" s="59"/>
      <c r="AT10" s="59"/>
      <c r="AU10" s="59"/>
      <c r="AV10" s="59"/>
      <c r="AW10" s="59"/>
      <c r="AX10" s="59"/>
      <c r="AY10" s="59"/>
      <c r="AZ10" s="59"/>
      <c r="BA10" s="59"/>
      <c r="BB10" s="59"/>
      <c r="BC10" s="59"/>
      <c r="BD10" s="59"/>
      <c r="BE10" s="59"/>
      <c r="BF10" s="59"/>
      <c r="BG10" s="59"/>
      <c r="BH10" s="59"/>
      <c r="BI10" s="59"/>
      <c r="BJ10" s="59"/>
      <c r="BK10" s="59"/>
      <c r="BL10" s="59"/>
      <c r="BM10" s="59"/>
      <c r="BN10" s="59"/>
      <c r="BO10" s="59"/>
      <c r="BP10" s="59"/>
      <c r="BQ10" s="59"/>
      <c r="BR10" s="59"/>
      <c r="BS10" s="59"/>
      <c r="BT10" s="59"/>
      <c r="BU10" s="59"/>
      <c r="BV10" s="59"/>
      <c r="BW10" s="59"/>
      <c r="BX10" s="59"/>
      <c r="BY10" s="59"/>
      <c r="BZ10" s="59"/>
      <c r="CA10" s="59"/>
      <c r="CB10" s="59"/>
      <c r="CC10" s="59"/>
      <c r="CD10" s="59"/>
      <c r="CE10" s="59"/>
      <c r="CF10" s="59"/>
      <c r="CG10" s="59"/>
      <c r="CH10" s="59"/>
      <c r="CI10" s="59"/>
      <c r="CJ10" s="59"/>
      <c r="CK10" s="59"/>
      <c r="CL10" s="59"/>
      <c r="CM10" s="59"/>
      <c r="CN10" s="59"/>
      <c r="CO10" s="59"/>
      <c r="CP10" s="59"/>
      <c r="CQ10" s="59"/>
      <c r="CR10" s="59"/>
      <c r="CS10" s="59"/>
      <c r="CT10" s="59"/>
      <c r="CU10" s="59"/>
      <c r="CV10" s="59"/>
      <c r="CW10" s="59"/>
      <c r="CX10" s="59"/>
      <c r="CY10" s="59"/>
      <c r="CZ10" s="59"/>
      <c r="DA10" s="59"/>
      <c r="DB10" s="59"/>
      <c r="DC10" s="59"/>
      <c r="DD10" s="59"/>
      <c r="DE10" s="59"/>
      <c r="DF10" s="59"/>
      <c r="DG10" s="59"/>
      <c r="DH10" s="59"/>
      <c r="DI10" s="59"/>
      <c r="DJ10" s="59"/>
      <c r="DK10" s="59"/>
      <c r="DL10" s="59"/>
      <c r="DM10" s="59"/>
      <c r="DN10" s="59"/>
      <c r="DO10" s="59"/>
      <c r="DP10" s="59"/>
      <c r="DQ10" s="59"/>
      <c r="DR10" s="59"/>
      <c r="DS10" s="59"/>
      <c r="DT10" s="59"/>
      <c r="DU10" s="59"/>
      <c r="DV10" s="59"/>
      <c r="DW10" s="59"/>
      <c r="DX10" s="59"/>
      <c r="DY10" s="59"/>
      <c r="DZ10" s="59"/>
      <c r="EA10" s="59"/>
      <c r="EB10" s="59"/>
      <c r="EC10" s="59"/>
      <c r="ED10" s="59"/>
      <c r="EE10" s="59"/>
      <c r="EF10" s="59"/>
      <c r="EG10" s="59"/>
      <c r="EH10" s="59"/>
      <c r="EI10" s="59"/>
      <c r="EJ10" s="59"/>
      <c r="EK10" s="59"/>
      <c r="EL10" s="59"/>
      <c r="EM10" s="59"/>
      <c r="EN10" s="59"/>
      <c r="EO10" s="59"/>
      <c r="EP10" s="59"/>
      <c r="EQ10" s="59"/>
      <c r="ER10" s="59"/>
      <c r="ES10" s="59"/>
      <c r="ET10" s="59"/>
      <c r="EU10" s="59"/>
      <c r="EV10" s="59"/>
      <c r="EW10" s="59"/>
      <c r="EX10" s="59"/>
      <c r="EY10" s="59"/>
      <c r="EZ10" s="59"/>
      <c r="FA10" s="59"/>
      <c r="FB10" s="59"/>
      <c r="FC10" s="59"/>
      <c r="FD10" s="59"/>
      <c r="FE10" s="59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60" t="s">
        <v>69</v>
      </c>
      <c r="AC12" s="60"/>
      <c r="AD12" s="60"/>
      <c r="AE12" s="60"/>
      <c r="AF12" s="60"/>
      <c r="AG12" s="60"/>
      <c r="AH12" s="60"/>
      <c r="AI12" s="60"/>
      <c r="AJ12" s="60"/>
      <c r="AK12" s="60"/>
      <c r="AL12" s="60"/>
      <c r="AM12" s="60"/>
      <c r="AN12" s="60"/>
      <c r="AO12" s="60"/>
      <c r="AP12" s="60"/>
      <c r="AQ12" s="60"/>
      <c r="AR12" s="60"/>
      <c r="AS12" s="60"/>
      <c r="AT12" s="60"/>
      <c r="AU12" s="60"/>
      <c r="AV12" s="60"/>
      <c r="AW12" s="60"/>
      <c r="AX12" s="60"/>
      <c r="AY12" s="60"/>
      <c r="AZ12" s="60"/>
      <c r="BA12" s="60"/>
      <c r="BB12" s="60"/>
      <c r="BC12" s="60"/>
      <c r="BD12" s="60"/>
      <c r="BE12" s="60"/>
      <c r="BF12" s="60"/>
      <c r="BG12" s="60"/>
      <c r="BH12" s="60"/>
      <c r="BI12" s="60"/>
      <c r="BJ12" s="60"/>
      <c r="BK12" s="60"/>
      <c r="BL12" s="60"/>
      <c r="BM12" s="60"/>
      <c r="BN12" s="60"/>
      <c r="BO12" s="60"/>
      <c r="BP12" s="60"/>
      <c r="BQ12" s="60"/>
      <c r="BR12" s="60"/>
      <c r="BS12" s="60"/>
      <c r="BT12" s="60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60" t="s">
        <v>31</v>
      </c>
      <c r="Z14" s="60"/>
      <c r="AA14" s="60"/>
      <c r="AB14" s="60"/>
      <c r="AC14" s="60"/>
      <c r="AD14" s="60"/>
      <c r="AE14" s="60"/>
      <c r="AF14" s="60"/>
      <c r="AG14" s="60"/>
      <c r="AH14" s="60"/>
      <c r="AI14" s="60"/>
      <c r="AJ14" s="60"/>
      <c r="AK14" s="60"/>
      <c r="AL14" s="60"/>
      <c r="AM14" s="60"/>
      <c r="AN14" s="60"/>
      <c r="AO14" s="60"/>
      <c r="AP14" s="60"/>
      <c r="AQ14" s="60"/>
      <c r="AR14" s="60"/>
      <c r="AS14" s="60"/>
      <c r="AT14" s="60"/>
      <c r="AU14" s="60"/>
      <c r="AV14" s="60"/>
      <c r="AW14" s="60"/>
      <c r="AX14" s="60"/>
      <c r="AY14" s="60"/>
      <c r="AZ14" s="60"/>
      <c r="BA14" s="60"/>
      <c r="BB14" s="60"/>
      <c r="BC14" s="60"/>
      <c r="BD14" s="60"/>
      <c r="BE14" s="60"/>
      <c r="BF14" s="60"/>
      <c r="BG14" s="60"/>
      <c r="BH14" s="60"/>
      <c r="BI14" s="60"/>
      <c r="BJ14" s="60"/>
      <c r="BK14" s="60"/>
      <c r="BL14" s="60"/>
      <c r="BM14" s="60"/>
      <c r="BN14" s="60"/>
      <c r="BO14" s="60"/>
      <c r="BP14" s="60"/>
      <c r="BQ14" s="60"/>
      <c r="BR14" s="60"/>
      <c r="BS14" s="60"/>
      <c r="BT14" s="60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48" t="s">
        <v>77</v>
      </c>
      <c r="U16" s="48"/>
      <c r="V16" s="48"/>
      <c r="W16" s="48"/>
      <c r="X16" s="48"/>
      <c r="Y16" s="48"/>
      <c r="Z16" s="48"/>
      <c r="AA16" s="48"/>
      <c r="AB16" s="48"/>
      <c r="AC16" s="48"/>
      <c r="AD16" s="48"/>
      <c r="AE16" s="48"/>
      <c r="AF16" s="48"/>
      <c r="AG16" s="48"/>
      <c r="AH16" s="48"/>
      <c r="AI16" s="48"/>
      <c r="AJ16" s="48"/>
      <c r="AK16" s="48"/>
      <c r="AL16" s="48"/>
      <c r="AM16" s="48"/>
      <c r="AN16" s="48"/>
      <c r="AO16" s="48"/>
      <c r="AP16" s="48"/>
      <c r="AQ16" s="48"/>
      <c r="AR16" s="48"/>
      <c r="AS16" s="48"/>
      <c r="AT16" s="48"/>
      <c r="AU16" s="48"/>
      <c r="AV16" s="48"/>
      <c r="AW16" s="48"/>
      <c r="AX16" s="48"/>
      <c r="AY16" s="48"/>
      <c r="AZ16" s="48"/>
      <c r="BA16" s="48"/>
      <c r="BB16" s="48"/>
      <c r="BC16" s="48"/>
      <c r="BD16" s="48"/>
      <c r="BE16" s="48"/>
      <c r="BF16" s="48"/>
      <c r="BG16" s="48"/>
      <c r="BH16" s="48"/>
      <c r="BI16" s="48"/>
      <c r="BJ16" s="48"/>
      <c r="BK16" s="48"/>
      <c r="BL16" s="48"/>
      <c r="BM16" s="48"/>
      <c r="BN16" s="48"/>
      <c r="BO16" s="48"/>
      <c r="BP16" s="48"/>
      <c r="BQ16" s="48"/>
      <c r="BR16" s="48"/>
      <c r="BS16" s="48"/>
      <c r="BT16" s="48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49"/>
      <c r="B18" s="50"/>
      <c r="C18" s="50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1"/>
      <c r="R18" s="26"/>
      <c r="S18" s="27"/>
      <c r="T18" s="27"/>
      <c r="U18" s="27"/>
      <c r="V18" s="27"/>
      <c r="W18" s="27"/>
      <c r="X18" s="27"/>
      <c r="Y18" s="27"/>
      <c r="Z18" s="27"/>
      <c r="AA18" s="27"/>
      <c r="AB18" s="27"/>
      <c r="AC18" s="27"/>
      <c r="AD18" s="27"/>
      <c r="AE18" s="27"/>
      <c r="AF18" s="27"/>
      <c r="AG18" s="27"/>
      <c r="AH18" s="27"/>
      <c r="AI18" s="28"/>
      <c r="AJ18" s="26" t="s">
        <v>15</v>
      </c>
      <c r="AK18" s="27"/>
      <c r="AL18" s="27"/>
      <c r="AM18" s="27"/>
      <c r="AN18" s="27"/>
      <c r="AO18" s="27"/>
      <c r="AP18" s="27"/>
      <c r="AQ18" s="27"/>
      <c r="AR18" s="27"/>
      <c r="AS18" s="27"/>
      <c r="AT18" s="27"/>
      <c r="AU18" s="27"/>
      <c r="AV18" s="27"/>
      <c r="AW18" s="27"/>
      <c r="AX18" s="27"/>
      <c r="AY18" s="27"/>
      <c r="AZ18" s="27"/>
      <c r="BA18" s="28"/>
      <c r="BB18" s="35" t="s">
        <v>20</v>
      </c>
      <c r="BC18" s="36"/>
      <c r="BD18" s="36"/>
      <c r="BE18" s="36"/>
      <c r="BF18" s="36"/>
      <c r="BG18" s="36"/>
      <c r="BH18" s="36"/>
      <c r="BI18" s="36"/>
      <c r="BJ18" s="36"/>
      <c r="BK18" s="36"/>
      <c r="BL18" s="36"/>
      <c r="BM18" s="36"/>
      <c r="BN18" s="36"/>
      <c r="BO18" s="36"/>
      <c r="BP18" s="36"/>
      <c r="BQ18" s="36"/>
      <c r="BR18" s="36"/>
      <c r="BS18" s="36"/>
      <c r="BT18" s="36"/>
      <c r="BU18" s="36"/>
      <c r="BV18" s="36"/>
      <c r="BW18" s="36"/>
      <c r="BX18" s="36"/>
      <c r="BY18" s="36"/>
      <c r="BZ18" s="36"/>
      <c r="CA18" s="36"/>
      <c r="CB18" s="36"/>
      <c r="CC18" s="36"/>
      <c r="CD18" s="36"/>
      <c r="CE18" s="36"/>
      <c r="CF18" s="36"/>
      <c r="CG18" s="37"/>
      <c r="CH18" s="26" t="s">
        <v>21</v>
      </c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27"/>
      <c r="CW18" s="27"/>
      <c r="CX18" s="27"/>
      <c r="CY18" s="27"/>
      <c r="CZ18" s="27"/>
      <c r="DA18" s="27"/>
      <c r="DB18" s="28"/>
      <c r="DC18" s="26" t="s">
        <v>22</v>
      </c>
      <c r="DD18" s="27"/>
      <c r="DE18" s="27"/>
      <c r="DF18" s="27"/>
      <c r="DG18" s="27"/>
      <c r="DH18" s="27"/>
      <c r="DI18" s="27"/>
      <c r="DJ18" s="27"/>
      <c r="DK18" s="27"/>
      <c r="DL18" s="27"/>
      <c r="DM18" s="27"/>
      <c r="DN18" s="27"/>
      <c r="DO18" s="27"/>
      <c r="DP18" s="27"/>
      <c r="DQ18" s="27"/>
      <c r="DR18" s="27"/>
      <c r="DS18" s="27"/>
      <c r="DT18" s="28"/>
      <c r="DU18" s="35" t="s">
        <v>23</v>
      </c>
      <c r="DV18" s="36"/>
      <c r="DW18" s="36"/>
      <c r="DX18" s="36"/>
      <c r="DY18" s="36"/>
      <c r="DZ18" s="36"/>
      <c r="EA18" s="36"/>
      <c r="EB18" s="36"/>
      <c r="EC18" s="36"/>
      <c r="ED18" s="36"/>
      <c r="EE18" s="36"/>
      <c r="EF18" s="36"/>
      <c r="EG18" s="36"/>
      <c r="EH18" s="36"/>
      <c r="EI18" s="36"/>
      <c r="EJ18" s="36"/>
      <c r="EK18" s="36"/>
      <c r="EL18" s="36"/>
      <c r="EM18" s="36"/>
      <c r="EN18" s="37"/>
      <c r="EO18" s="26" t="s">
        <v>24</v>
      </c>
      <c r="EP18" s="27"/>
      <c r="EQ18" s="27"/>
      <c r="ER18" s="27"/>
      <c r="ES18" s="27"/>
      <c r="ET18" s="27"/>
      <c r="EU18" s="27"/>
      <c r="EV18" s="27"/>
      <c r="EW18" s="27"/>
      <c r="EX18" s="27"/>
      <c r="EY18" s="27"/>
      <c r="EZ18" s="27"/>
      <c r="FA18" s="27"/>
      <c r="FB18" s="27"/>
      <c r="FC18" s="27"/>
      <c r="FD18" s="27"/>
      <c r="FE18" s="28"/>
    </row>
    <row r="19" spans="1:161" s="9" customFormat="1" ht="15" customHeight="1" x14ac:dyDescent="0.2">
      <c r="A19" s="52"/>
      <c r="B19" s="53"/>
      <c r="C19" s="53"/>
      <c r="D19" s="53"/>
      <c r="E19" s="53"/>
      <c r="F19" s="53"/>
      <c r="G19" s="53"/>
      <c r="H19" s="53"/>
      <c r="I19" s="53"/>
      <c r="J19" s="53"/>
      <c r="K19" s="53"/>
      <c r="L19" s="53"/>
      <c r="M19" s="53"/>
      <c r="N19" s="53"/>
      <c r="O19" s="53"/>
      <c r="P19" s="53"/>
      <c r="Q19" s="54"/>
      <c r="R19" s="29"/>
      <c r="S19" s="30"/>
      <c r="T19" s="30"/>
      <c r="U19" s="30"/>
      <c r="V19" s="30"/>
      <c r="W19" s="30"/>
      <c r="X19" s="30"/>
      <c r="Y19" s="30"/>
      <c r="Z19" s="30"/>
      <c r="AA19" s="30"/>
      <c r="AB19" s="30"/>
      <c r="AC19" s="30"/>
      <c r="AD19" s="30"/>
      <c r="AE19" s="30"/>
      <c r="AF19" s="30"/>
      <c r="AG19" s="30"/>
      <c r="AH19" s="30"/>
      <c r="AI19" s="31"/>
      <c r="AJ19" s="29"/>
      <c r="AK19" s="30"/>
      <c r="AL19" s="30"/>
      <c r="AM19" s="30"/>
      <c r="AN19" s="30"/>
      <c r="AO19" s="30"/>
      <c r="AP19" s="30"/>
      <c r="AQ19" s="30"/>
      <c r="AR19" s="30"/>
      <c r="AS19" s="30"/>
      <c r="AT19" s="30"/>
      <c r="AU19" s="30"/>
      <c r="AV19" s="30"/>
      <c r="AW19" s="30"/>
      <c r="AX19" s="30"/>
      <c r="AY19" s="30"/>
      <c r="AZ19" s="30"/>
      <c r="BA19" s="31"/>
      <c r="BB19" s="38" t="s">
        <v>16</v>
      </c>
      <c r="BC19" s="39"/>
      <c r="BD19" s="39"/>
      <c r="BE19" s="39"/>
      <c r="BF19" s="39"/>
      <c r="BG19" s="39"/>
      <c r="BH19" s="39"/>
      <c r="BI19" s="39"/>
      <c r="BJ19" s="39"/>
      <c r="BK19" s="39"/>
      <c r="BL19" s="39"/>
      <c r="BM19" s="39"/>
      <c r="BN19" s="39"/>
      <c r="BO19" s="39"/>
      <c r="BP19" s="39"/>
      <c r="BQ19" s="40"/>
      <c r="BR19" s="38" t="s">
        <v>17</v>
      </c>
      <c r="BS19" s="39"/>
      <c r="BT19" s="39"/>
      <c r="BU19" s="39"/>
      <c r="BV19" s="39"/>
      <c r="BW19" s="39"/>
      <c r="BX19" s="39"/>
      <c r="BY19" s="39"/>
      <c r="BZ19" s="39"/>
      <c r="CA19" s="39"/>
      <c r="CB19" s="39"/>
      <c r="CC19" s="39"/>
      <c r="CD19" s="39"/>
      <c r="CE19" s="39"/>
      <c r="CF19" s="39"/>
      <c r="CG19" s="40"/>
      <c r="CH19" s="29"/>
      <c r="CI19" s="30"/>
      <c r="CJ19" s="30"/>
      <c r="CK19" s="30"/>
      <c r="CL19" s="30"/>
      <c r="CM19" s="30"/>
      <c r="CN19" s="30"/>
      <c r="CO19" s="30"/>
      <c r="CP19" s="30"/>
      <c r="CQ19" s="30"/>
      <c r="CR19" s="30"/>
      <c r="CS19" s="30"/>
      <c r="CT19" s="30"/>
      <c r="CU19" s="30"/>
      <c r="CV19" s="30"/>
      <c r="CW19" s="30"/>
      <c r="CX19" s="30"/>
      <c r="CY19" s="30"/>
      <c r="CZ19" s="30"/>
      <c r="DA19" s="30"/>
      <c r="DB19" s="31"/>
      <c r="DC19" s="29"/>
      <c r="DD19" s="30"/>
      <c r="DE19" s="30"/>
      <c r="DF19" s="30"/>
      <c r="DG19" s="30"/>
      <c r="DH19" s="30"/>
      <c r="DI19" s="30"/>
      <c r="DJ19" s="30"/>
      <c r="DK19" s="30"/>
      <c r="DL19" s="30"/>
      <c r="DM19" s="30"/>
      <c r="DN19" s="30"/>
      <c r="DO19" s="30"/>
      <c r="DP19" s="30"/>
      <c r="DQ19" s="30"/>
      <c r="DR19" s="30"/>
      <c r="DS19" s="30"/>
      <c r="DT19" s="31"/>
      <c r="DU19" s="41" t="s">
        <v>18</v>
      </c>
      <c r="DV19" s="42"/>
      <c r="DW19" s="42"/>
      <c r="DX19" s="42"/>
      <c r="DY19" s="42"/>
      <c r="DZ19" s="42"/>
      <c r="EA19" s="42"/>
      <c r="EB19" s="42"/>
      <c r="EC19" s="42"/>
      <c r="ED19" s="43"/>
      <c r="EE19" s="41" t="s">
        <v>19</v>
      </c>
      <c r="EF19" s="42"/>
      <c r="EG19" s="42"/>
      <c r="EH19" s="42"/>
      <c r="EI19" s="42"/>
      <c r="EJ19" s="42"/>
      <c r="EK19" s="42"/>
      <c r="EL19" s="42"/>
      <c r="EM19" s="42"/>
      <c r="EN19" s="43"/>
      <c r="EO19" s="29"/>
      <c r="EP19" s="30"/>
      <c r="EQ19" s="30"/>
      <c r="ER19" s="30"/>
      <c r="ES19" s="30"/>
      <c r="ET19" s="30"/>
      <c r="EU19" s="30"/>
      <c r="EV19" s="30"/>
      <c r="EW19" s="30"/>
      <c r="EX19" s="30"/>
      <c r="EY19" s="30"/>
      <c r="EZ19" s="30"/>
      <c r="FA19" s="30"/>
      <c r="FB19" s="30"/>
      <c r="FC19" s="30"/>
      <c r="FD19" s="30"/>
      <c r="FE19" s="31"/>
    </row>
    <row r="20" spans="1:161" s="9" customFormat="1" ht="19.5" customHeight="1" x14ac:dyDescent="0.2">
      <c r="A20" s="55"/>
      <c r="B20" s="56"/>
      <c r="C20" s="56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7"/>
      <c r="R20" s="32"/>
      <c r="S20" s="33"/>
      <c r="T20" s="33"/>
      <c r="U20" s="33"/>
      <c r="V20" s="33"/>
      <c r="W20" s="33"/>
      <c r="X20" s="33"/>
      <c r="Y20" s="33"/>
      <c r="Z20" s="33"/>
      <c r="AA20" s="33"/>
      <c r="AB20" s="33"/>
      <c r="AC20" s="33"/>
      <c r="AD20" s="33"/>
      <c r="AE20" s="33"/>
      <c r="AF20" s="33"/>
      <c r="AG20" s="33"/>
      <c r="AH20" s="33"/>
      <c r="AI20" s="34"/>
      <c r="AJ20" s="32"/>
      <c r="AK20" s="33"/>
      <c r="AL20" s="33"/>
      <c r="AM20" s="33"/>
      <c r="AN20" s="33"/>
      <c r="AO20" s="33"/>
      <c r="AP20" s="33"/>
      <c r="AQ20" s="33"/>
      <c r="AR20" s="33"/>
      <c r="AS20" s="33"/>
      <c r="AT20" s="33"/>
      <c r="AU20" s="33"/>
      <c r="AV20" s="33"/>
      <c r="AW20" s="33"/>
      <c r="AX20" s="33"/>
      <c r="AY20" s="33"/>
      <c r="AZ20" s="33"/>
      <c r="BA20" s="34"/>
      <c r="BB20" s="47" t="s">
        <v>18</v>
      </c>
      <c r="BC20" s="47"/>
      <c r="BD20" s="47"/>
      <c r="BE20" s="47"/>
      <c r="BF20" s="47"/>
      <c r="BG20" s="47"/>
      <c r="BH20" s="47"/>
      <c r="BI20" s="47"/>
      <c r="BJ20" s="47" t="s">
        <v>19</v>
      </c>
      <c r="BK20" s="47"/>
      <c r="BL20" s="47"/>
      <c r="BM20" s="47"/>
      <c r="BN20" s="47"/>
      <c r="BO20" s="47"/>
      <c r="BP20" s="47"/>
      <c r="BQ20" s="47"/>
      <c r="BR20" s="47" t="s">
        <v>18</v>
      </c>
      <c r="BS20" s="47"/>
      <c r="BT20" s="47"/>
      <c r="BU20" s="47"/>
      <c r="BV20" s="47"/>
      <c r="BW20" s="47"/>
      <c r="BX20" s="47"/>
      <c r="BY20" s="47"/>
      <c r="BZ20" s="47" t="s">
        <v>19</v>
      </c>
      <c r="CA20" s="47"/>
      <c r="CB20" s="47"/>
      <c r="CC20" s="47"/>
      <c r="CD20" s="47"/>
      <c r="CE20" s="47"/>
      <c r="CF20" s="47"/>
      <c r="CG20" s="47"/>
      <c r="CH20" s="32"/>
      <c r="CI20" s="33"/>
      <c r="CJ20" s="33"/>
      <c r="CK20" s="33"/>
      <c r="CL20" s="33"/>
      <c r="CM20" s="33"/>
      <c r="CN20" s="33"/>
      <c r="CO20" s="33"/>
      <c r="CP20" s="33"/>
      <c r="CQ20" s="33"/>
      <c r="CR20" s="33"/>
      <c r="CS20" s="33"/>
      <c r="CT20" s="33"/>
      <c r="CU20" s="33"/>
      <c r="CV20" s="33"/>
      <c r="CW20" s="33"/>
      <c r="CX20" s="33"/>
      <c r="CY20" s="33"/>
      <c r="CZ20" s="33"/>
      <c r="DA20" s="33"/>
      <c r="DB20" s="34"/>
      <c r="DC20" s="32"/>
      <c r="DD20" s="33"/>
      <c r="DE20" s="33"/>
      <c r="DF20" s="33"/>
      <c r="DG20" s="33"/>
      <c r="DH20" s="33"/>
      <c r="DI20" s="33"/>
      <c r="DJ20" s="33"/>
      <c r="DK20" s="33"/>
      <c r="DL20" s="33"/>
      <c r="DM20" s="33"/>
      <c r="DN20" s="33"/>
      <c r="DO20" s="33"/>
      <c r="DP20" s="33"/>
      <c r="DQ20" s="33"/>
      <c r="DR20" s="33"/>
      <c r="DS20" s="33"/>
      <c r="DT20" s="34"/>
      <c r="DU20" s="44"/>
      <c r="DV20" s="45"/>
      <c r="DW20" s="45"/>
      <c r="DX20" s="45"/>
      <c r="DY20" s="45"/>
      <c r="DZ20" s="45"/>
      <c r="EA20" s="45"/>
      <c r="EB20" s="45"/>
      <c r="EC20" s="45"/>
      <c r="ED20" s="46"/>
      <c r="EE20" s="44"/>
      <c r="EF20" s="45"/>
      <c r="EG20" s="45"/>
      <c r="EH20" s="45"/>
      <c r="EI20" s="45"/>
      <c r="EJ20" s="45"/>
      <c r="EK20" s="45"/>
      <c r="EL20" s="45"/>
      <c r="EM20" s="45"/>
      <c r="EN20" s="46"/>
      <c r="EO20" s="32"/>
      <c r="EP20" s="33"/>
      <c r="EQ20" s="33"/>
      <c r="ER20" s="33"/>
      <c r="ES20" s="33"/>
      <c r="ET20" s="33"/>
      <c r="EU20" s="33"/>
      <c r="EV20" s="33"/>
      <c r="EW20" s="33"/>
      <c r="EX20" s="33"/>
      <c r="EY20" s="33"/>
      <c r="EZ20" s="33"/>
      <c r="FA20" s="33"/>
      <c r="FB20" s="33"/>
      <c r="FC20" s="33"/>
      <c r="FD20" s="33"/>
      <c r="FE20" s="34"/>
    </row>
    <row r="21" spans="1:161" s="9" customFormat="1" ht="14.25" customHeight="1" x14ac:dyDescent="0.2">
      <c r="A21" s="23">
        <v>1</v>
      </c>
      <c r="B21" s="24"/>
      <c r="C21" s="24"/>
      <c r="D21" s="24"/>
      <c r="E21" s="24"/>
      <c r="F21" s="24"/>
      <c r="G21" s="24"/>
      <c r="H21" s="24"/>
      <c r="I21" s="24"/>
      <c r="J21" s="24"/>
      <c r="K21" s="24"/>
      <c r="L21" s="24"/>
      <c r="M21" s="24"/>
      <c r="N21" s="24"/>
      <c r="O21" s="24"/>
      <c r="P21" s="24"/>
      <c r="Q21" s="25"/>
      <c r="R21" s="23">
        <v>2</v>
      </c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5"/>
      <c r="AJ21" s="16">
        <v>3</v>
      </c>
      <c r="AK21" s="16"/>
      <c r="AL21" s="16"/>
      <c r="AM21" s="16"/>
      <c r="AN21" s="16"/>
      <c r="AO21" s="16"/>
      <c r="AP21" s="16"/>
      <c r="AQ21" s="16"/>
      <c r="AR21" s="16"/>
      <c r="AS21" s="16"/>
      <c r="AT21" s="16"/>
      <c r="AU21" s="16"/>
      <c r="AV21" s="16"/>
      <c r="AW21" s="16"/>
      <c r="AX21" s="16"/>
      <c r="AY21" s="16"/>
      <c r="AZ21" s="16"/>
      <c r="BA21" s="16"/>
      <c r="BB21" s="16">
        <v>4</v>
      </c>
      <c r="BC21" s="16"/>
      <c r="BD21" s="16"/>
      <c r="BE21" s="16"/>
      <c r="BF21" s="16"/>
      <c r="BG21" s="16"/>
      <c r="BH21" s="16"/>
      <c r="BI21" s="16"/>
      <c r="BJ21" s="16">
        <v>5</v>
      </c>
      <c r="BK21" s="16"/>
      <c r="BL21" s="16"/>
      <c r="BM21" s="16"/>
      <c r="BN21" s="16"/>
      <c r="BO21" s="16"/>
      <c r="BP21" s="16"/>
      <c r="BQ21" s="16"/>
      <c r="BR21" s="16">
        <v>6</v>
      </c>
      <c r="BS21" s="16"/>
      <c r="BT21" s="16"/>
      <c r="BU21" s="16"/>
      <c r="BV21" s="16"/>
      <c r="BW21" s="16"/>
      <c r="BX21" s="16"/>
      <c r="BY21" s="16"/>
      <c r="BZ21" s="16">
        <v>7</v>
      </c>
      <c r="CA21" s="16"/>
      <c r="CB21" s="16"/>
      <c r="CC21" s="16"/>
      <c r="CD21" s="16"/>
      <c r="CE21" s="16"/>
      <c r="CF21" s="16"/>
      <c r="CG21" s="16"/>
      <c r="CH21" s="16">
        <v>8</v>
      </c>
      <c r="CI21" s="16"/>
      <c r="CJ21" s="16"/>
      <c r="CK21" s="16"/>
      <c r="CL21" s="16"/>
      <c r="CM21" s="16"/>
      <c r="CN21" s="16"/>
      <c r="CO21" s="16"/>
      <c r="CP21" s="16"/>
      <c r="CQ21" s="16"/>
      <c r="CR21" s="16"/>
      <c r="CS21" s="16"/>
      <c r="CT21" s="16"/>
      <c r="CU21" s="16"/>
      <c r="CV21" s="16"/>
      <c r="CW21" s="16"/>
      <c r="CX21" s="16"/>
      <c r="CY21" s="16"/>
      <c r="CZ21" s="16"/>
      <c r="DA21" s="16"/>
      <c r="DB21" s="16"/>
      <c r="DC21" s="16">
        <v>9</v>
      </c>
      <c r="DD21" s="16"/>
      <c r="DE21" s="16"/>
      <c r="DF21" s="16"/>
      <c r="DG21" s="16"/>
      <c r="DH21" s="16"/>
      <c r="DI21" s="16"/>
      <c r="DJ21" s="16"/>
      <c r="DK21" s="16"/>
      <c r="DL21" s="16"/>
      <c r="DM21" s="16"/>
      <c r="DN21" s="16"/>
      <c r="DO21" s="16"/>
      <c r="DP21" s="16"/>
      <c r="DQ21" s="16"/>
      <c r="DR21" s="16"/>
      <c r="DS21" s="16"/>
      <c r="DT21" s="16"/>
      <c r="DU21" s="16">
        <v>10</v>
      </c>
      <c r="DV21" s="16"/>
      <c r="DW21" s="16"/>
      <c r="DX21" s="16"/>
      <c r="DY21" s="16"/>
      <c r="DZ21" s="16"/>
      <c r="EA21" s="16"/>
      <c r="EB21" s="16"/>
      <c r="EC21" s="16"/>
      <c r="ED21" s="16"/>
      <c r="EE21" s="16">
        <v>11</v>
      </c>
      <c r="EF21" s="16"/>
      <c r="EG21" s="16"/>
      <c r="EH21" s="16"/>
      <c r="EI21" s="16"/>
      <c r="EJ21" s="16"/>
      <c r="EK21" s="16"/>
      <c r="EL21" s="16"/>
      <c r="EM21" s="16"/>
      <c r="EN21" s="16"/>
      <c r="EO21" s="16">
        <v>12</v>
      </c>
      <c r="EP21" s="16"/>
      <c r="EQ21" s="16"/>
      <c r="ER21" s="16"/>
      <c r="ES21" s="16"/>
      <c r="ET21" s="16"/>
      <c r="EU21" s="16"/>
      <c r="EV21" s="16"/>
      <c r="EW21" s="16"/>
      <c r="EX21" s="16"/>
      <c r="EY21" s="16"/>
      <c r="EZ21" s="16"/>
      <c r="FA21" s="16"/>
      <c r="FB21" s="16"/>
      <c r="FC21" s="16"/>
      <c r="FD21" s="16"/>
      <c r="FE21" s="16"/>
    </row>
    <row r="22" spans="1:161" s="9" customFormat="1" ht="13.5" customHeight="1" x14ac:dyDescent="0.2">
      <c r="A22" s="10"/>
      <c r="B22" s="17" t="s">
        <v>11</v>
      </c>
      <c r="C22" s="17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  <c r="O22" s="17"/>
      <c r="P22" s="17"/>
      <c r="Q22" s="18"/>
      <c r="R22" s="10"/>
      <c r="S22" s="19" t="s">
        <v>12</v>
      </c>
      <c r="T22" s="19"/>
      <c r="U22" s="19"/>
      <c r="V22" s="19"/>
      <c r="W22" s="19"/>
      <c r="X22" s="19"/>
      <c r="Y22" s="19"/>
      <c r="Z22" s="19"/>
      <c r="AA22" s="19"/>
      <c r="AB22" s="19"/>
      <c r="AC22" s="19"/>
      <c r="AD22" s="19"/>
      <c r="AE22" s="19"/>
      <c r="AF22" s="19"/>
      <c r="AG22" s="19"/>
      <c r="AH22" s="19"/>
      <c r="AI22" s="20"/>
      <c r="AJ22" s="61">
        <v>2.2000000000000002</v>
      </c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16"/>
      <c r="BC22" s="16"/>
      <c r="BD22" s="16"/>
      <c r="BE22" s="16"/>
      <c r="BF22" s="16"/>
      <c r="BG22" s="16"/>
      <c r="BH22" s="16"/>
      <c r="BI22" s="16"/>
      <c r="BJ22" s="16"/>
      <c r="BK22" s="16"/>
      <c r="BL22" s="16"/>
      <c r="BM22" s="16"/>
      <c r="BN22" s="16"/>
      <c r="BO22" s="16"/>
      <c r="BP22" s="16"/>
      <c r="BQ22" s="16"/>
      <c r="BR22" s="61">
        <v>13.5</v>
      </c>
      <c r="BS22" s="61"/>
      <c r="BT22" s="61"/>
      <c r="BU22" s="61"/>
      <c r="BV22" s="61"/>
      <c r="BW22" s="61"/>
      <c r="BX22" s="61"/>
      <c r="BY22" s="61"/>
      <c r="BZ22" s="61">
        <v>13.5</v>
      </c>
      <c r="CA22" s="61"/>
      <c r="CB22" s="61"/>
      <c r="CC22" s="61"/>
      <c r="CD22" s="61"/>
      <c r="CE22" s="61"/>
      <c r="CF22" s="61"/>
      <c r="CG22" s="61"/>
      <c r="CH22" s="61">
        <v>2.2000000000000002</v>
      </c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>
        <v>13.5</v>
      </c>
      <c r="DD22" s="61"/>
      <c r="DE22" s="61"/>
      <c r="DF22" s="61"/>
      <c r="DG22" s="61"/>
      <c r="DH22" s="61"/>
      <c r="DI22" s="61"/>
      <c r="DJ22" s="61"/>
      <c r="DK22" s="61"/>
      <c r="DL22" s="61"/>
      <c r="DM22" s="61"/>
      <c r="DN22" s="61"/>
      <c r="DO22" s="61"/>
      <c r="DP22" s="61"/>
      <c r="DQ22" s="61"/>
      <c r="DR22" s="61"/>
      <c r="DS22" s="61"/>
      <c r="DT22" s="61"/>
      <c r="DU22" s="16">
        <v>3</v>
      </c>
      <c r="DV22" s="16"/>
      <c r="DW22" s="16"/>
      <c r="DX22" s="16"/>
      <c r="DY22" s="16"/>
      <c r="DZ22" s="16"/>
      <c r="EA22" s="16"/>
      <c r="EB22" s="16"/>
      <c r="EC22" s="16"/>
      <c r="ED22" s="16"/>
      <c r="EE22" s="61">
        <f>1353/720</f>
        <v>1.8791666666666667</v>
      </c>
      <c r="EF22" s="61"/>
      <c r="EG22" s="61"/>
      <c r="EH22" s="61"/>
      <c r="EI22" s="61"/>
      <c r="EJ22" s="61"/>
      <c r="EK22" s="61"/>
      <c r="EL22" s="61"/>
      <c r="EM22" s="61"/>
      <c r="EN22" s="61"/>
      <c r="EO22" s="61">
        <f>AJ22+EE22</f>
        <v>4.0791666666666666</v>
      </c>
      <c r="EP22" s="16"/>
      <c r="EQ22" s="16"/>
      <c r="ER22" s="16"/>
      <c r="ES22" s="16"/>
      <c r="ET22" s="16"/>
      <c r="EU22" s="16"/>
      <c r="EV22" s="16"/>
      <c r="EW22" s="16"/>
      <c r="EX22" s="16"/>
      <c r="EY22" s="16"/>
      <c r="EZ22" s="16"/>
      <c r="FA22" s="16"/>
      <c r="FB22" s="16"/>
      <c r="FC22" s="16"/>
      <c r="FD22" s="16"/>
      <c r="FE22" s="16"/>
    </row>
    <row r="23" spans="1:161" s="9" customFormat="1" ht="39.75" customHeight="1" x14ac:dyDescent="0.2">
      <c r="A23" s="10"/>
      <c r="B23" s="17" t="s">
        <v>33</v>
      </c>
      <c r="C23" s="17"/>
      <c r="D23" s="17"/>
      <c r="E23" s="17"/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8"/>
      <c r="R23" s="10"/>
      <c r="S23" s="19" t="s">
        <v>13</v>
      </c>
      <c r="T23" s="19"/>
      <c r="U23" s="19"/>
      <c r="V23" s="19"/>
      <c r="W23" s="19"/>
      <c r="X23" s="19"/>
      <c r="Y23" s="19"/>
      <c r="Z23" s="19"/>
      <c r="AA23" s="19"/>
      <c r="AB23" s="19"/>
      <c r="AC23" s="19"/>
      <c r="AD23" s="19"/>
      <c r="AE23" s="19"/>
      <c r="AF23" s="19"/>
      <c r="AG23" s="19"/>
      <c r="AH23" s="19"/>
      <c r="AI23" s="20"/>
      <c r="AJ23" s="62">
        <f>1696/720</f>
        <v>2.3555555555555556</v>
      </c>
      <c r="AK23" s="62"/>
      <c r="AL23" s="62"/>
      <c r="AM23" s="62"/>
      <c r="AN23" s="62"/>
      <c r="AO23" s="62"/>
      <c r="AP23" s="62"/>
      <c r="AQ23" s="62"/>
      <c r="AR23" s="62"/>
      <c r="AS23" s="62"/>
      <c r="AT23" s="62"/>
      <c r="AU23" s="62"/>
      <c r="AV23" s="62"/>
      <c r="AW23" s="62"/>
      <c r="AX23" s="62"/>
      <c r="AY23" s="62"/>
      <c r="AZ23" s="62"/>
      <c r="BA23" s="62"/>
      <c r="BB23" s="16"/>
      <c r="BC23" s="16"/>
      <c r="BD23" s="16"/>
      <c r="BE23" s="16"/>
      <c r="BF23" s="16"/>
      <c r="BG23" s="16"/>
      <c r="BH23" s="16"/>
      <c r="BI23" s="16"/>
      <c r="BJ23" s="16"/>
      <c r="BK23" s="16"/>
      <c r="BL23" s="16"/>
      <c r="BM23" s="16"/>
      <c r="BN23" s="16"/>
      <c r="BO23" s="16"/>
      <c r="BP23" s="16"/>
      <c r="BQ23" s="16"/>
      <c r="BR23" s="16"/>
      <c r="BS23" s="16"/>
      <c r="BT23" s="16"/>
      <c r="BU23" s="16"/>
      <c r="BV23" s="16"/>
      <c r="BW23" s="16"/>
      <c r="BX23" s="16"/>
      <c r="BY23" s="16"/>
      <c r="BZ23" s="16"/>
      <c r="CA23" s="16"/>
      <c r="CB23" s="16"/>
      <c r="CC23" s="16"/>
      <c r="CD23" s="16"/>
      <c r="CE23" s="16"/>
      <c r="CF23" s="16"/>
      <c r="CG23" s="16"/>
      <c r="CH23" s="16"/>
      <c r="CI23" s="16"/>
      <c r="CJ23" s="16"/>
      <c r="CK23" s="16"/>
      <c r="CL23" s="16"/>
      <c r="CM23" s="16"/>
      <c r="CN23" s="16"/>
      <c r="CO23" s="16"/>
      <c r="CP23" s="16"/>
      <c r="CQ23" s="16"/>
      <c r="CR23" s="16"/>
      <c r="CS23" s="16"/>
      <c r="CT23" s="16"/>
      <c r="CU23" s="16"/>
      <c r="CV23" s="16"/>
      <c r="CW23" s="16"/>
      <c r="CX23" s="16"/>
      <c r="CY23" s="16"/>
      <c r="CZ23" s="16"/>
      <c r="DA23" s="16"/>
      <c r="DB23" s="16"/>
      <c r="DC23" s="16"/>
      <c r="DD23" s="16"/>
      <c r="DE23" s="16"/>
      <c r="DF23" s="16"/>
      <c r="DG23" s="16"/>
      <c r="DH23" s="16"/>
      <c r="DI23" s="16"/>
      <c r="DJ23" s="16"/>
      <c r="DK23" s="16"/>
      <c r="DL23" s="16"/>
      <c r="DM23" s="16"/>
      <c r="DN23" s="16"/>
      <c r="DO23" s="16"/>
      <c r="DP23" s="16"/>
      <c r="DQ23" s="16"/>
      <c r="DR23" s="16"/>
      <c r="DS23" s="16"/>
      <c r="DT23" s="16"/>
      <c r="DU23" s="62">
        <f>1467/720</f>
        <v>2.0375000000000001</v>
      </c>
      <c r="DV23" s="62"/>
      <c r="DW23" s="62"/>
      <c r="DX23" s="62"/>
      <c r="DY23" s="62"/>
      <c r="DZ23" s="62"/>
      <c r="EA23" s="62"/>
      <c r="EB23" s="62"/>
      <c r="EC23" s="62"/>
      <c r="ED23" s="62"/>
      <c r="EE23" s="62">
        <f>1467/720</f>
        <v>2.0375000000000001</v>
      </c>
      <c r="EF23" s="62"/>
      <c r="EG23" s="62"/>
      <c r="EH23" s="62"/>
      <c r="EI23" s="62"/>
      <c r="EJ23" s="62"/>
      <c r="EK23" s="62"/>
      <c r="EL23" s="62"/>
      <c r="EM23" s="62"/>
      <c r="EN23" s="62"/>
      <c r="EO23" s="61">
        <f>AJ23+EE23</f>
        <v>4.3930555555555557</v>
      </c>
      <c r="EP23" s="61"/>
      <c r="EQ23" s="61"/>
      <c r="ER23" s="61"/>
      <c r="ES23" s="61"/>
      <c r="ET23" s="61"/>
      <c r="EU23" s="61"/>
      <c r="EV23" s="61"/>
      <c r="EW23" s="61"/>
      <c r="EX23" s="61"/>
      <c r="EY23" s="61"/>
      <c r="EZ23" s="61"/>
      <c r="FA23" s="61"/>
      <c r="FB23" s="61"/>
      <c r="FC23" s="61"/>
      <c r="FD23" s="61"/>
      <c r="FE23" s="61"/>
    </row>
    <row r="24" spans="1:161" s="9" customFormat="1" ht="39.75" customHeight="1" x14ac:dyDescent="0.2">
      <c r="A24" s="10"/>
      <c r="B24" s="17"/>
      <c r="C24" s="17"/>
      <c r="D24" s="17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8"/>
      <c r="R24" s="10"/>
      <c r="S24" s="19" t="s">
        <v>14</v>
      </c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  <c r="AE24" s="19"/>
      <c r="AF24" s="19"/>
      <c r="AG24" s="19"/>
      <c r="AH24" s="19"/>
      <c r="AI24" s="20"/>
      <c r="AJ24" s="16"/>
      <c r="AK24" s="16"/>
      <c r="AL24" s="16"/>
      <c r="AM24" s="16"/>
      <c r="AN24" s="16"/>
      <c r="AO24" s="16"/>
      <c r="AP24" s="16"/>
      <c r="AQ24" s="16"/>
      <c r="AR24" s="16"/>
      <c r="AS24" s="16"/>
      <c r="AT24" s="16"/>
      <c r="AU24" s="16"/>
      <c r="AV24" s="16"/>
      <c r="AW24" s="16"/>
      <c r="AX24" s="16"/>
      <c r="AY24" s="16"/>
      <c r="AZ24" s="16"/>
      <c r="BA24" s="16"/>
      <c r="BB24" s="16"/>
      <c r="BC24" s="16"/>
      <c r="BD24" s="16"/>
      <c r="BE24" s="16"/>
      <c r="BF24" s="16"/>
      <c r="BG24" s="16"/>
      <c r="BH24" s="16"/>
      <c r="BI24" s="16"/>
      <c r="BJ24" s="16"/>
      <c r="BK24" s="16"/>
      <c r="BL24" s="16"/>
      <c r="BM24" s="16"/>
      <c r="BN24" s="16"/>
      <c r="BO24" s="16"/>
      <c r="BP24" s="16"/>
      <c r="BQ24" s="16"/>
      <c r="BR24" s="16"/>
      <c r="BS24" s="16"/>
      <c r="BT24" s="16"/>
      <c r="BU24" s="16"/>
      <c r="BV24" s="16"/>
      <c r="BW24" s="16"/>
      <c r="BX24" s="16"/>
      <c r="BY24" s="16"/>
      <c r="BZ24" s="16"/>
      <c r="CA24" s="16"/>
      <c r="CB24" s="16"/>
      <c r="CC24" s="16"/>
      <c r="CD24" s="16"/>
      <c r="CE24" s="16"/>
      <c r="CF24" s="16"/>
      <c r="CG24" s="16"/>
      <c r="CH24" s="16"/>
      <c r="CI24" s="16"/>
      <c r="CJ24" s="16"/>
      <c r="CK24" s="16"/>
      <c r="CL24" s="16"/>
      <c r="CM24" s="16"/>
      <c r="CN24" s="16"/>
      <c r="CO24" s="16"/>
      <c r="CP24" s="16"/>
      <c r="CQ24" s="16"/>
      <c r="CR24" s="16"/>
      <c r="CS24" s="16"/>
      <c r="CT24" s="16"/>
      <c r="CU24" s="16"/>
      <c r="CV24" s="16"/>
      <c r="CW24" s="16"/>
      <c r="CX24" s="16"/>
      <c r="CY24" s="16"/>
      <c r="CZ24" s="16"/>
      <c r="DA24" s="16"/>
      <c r="DB24" s="16"/>
      <c r="DC24" s="16"/>
      <c r="DD24" s="16"/>
      <c r="DE24" s="16"/>
      <c r="DF24" s="16"/>
      <c r="DG24" s="16"/>
      <c r="DH24" s="16"/>
      <c r="DI24" s="16"/>
      <c r="DJ24" s="16"/>
      <c r="DK24" s="16"/>
      <c r="DL24" s="16"/>
      <c r="DM24" s="16"/>
      <c r="DN24" s="16"/>
      <c r="DO24" s="16"/>
      <c r="DP24" s="16"/>
      <c r="DQ24" s="16"/>
      <c r="DR24" s="16"/>
      <c r="DS24" s="16"/>
      <c r="DT24" s="16"/>
      <c r="DU24" s="16"/>
      <c r="DV24" s="16"/>
      <c r="DW24" s="16"/>
      <c r="DX24" s="16"/>
      <c r="DY24" s="16"/>
      <c r="DZ24" s="16"/>
      <c r="EA24" s="16"/>
      <c r="EB24" s="16"/>
      <c r="EC24" s="16"/>
      <c r="ED24" s="16"/>
      <c r="EE24" s="16"/>
      <c r="EF24" s="16"/>
      <c r="EG24" s="16"/>
      <c r="EH24" s="16"/>
      <c r="EI24" s="16"/>
      <c r="EJ24" s="16"/>
      <c r="EK24" s="16"/>
      <c r="EL24" s="16"/>
      <c r="EM24" s="16"/>
      <c r="EN24" s="16"/>
      <c r="EO24" s="16"/>
      <c r="EP24" s="16"/>
      <c r="EQ24" s="16"/>
      <c r="ER24" s="16"/>
      <c r="ES24" s="16"/>
      <c r="ET24" s="16"/>
      <c r="EU24" s="16"/>
      <c r="EV24" s="16"/>
      <c r="EW24" s="16"/>
      <c r="EX24" s="16"/>
      <c r="EY24" s="16"/>
      <c r="EZ24" s="16"/>
      <c r="FA24" s="16"/>
      <c r="FB24" s="16"/>
      <c r="FC24" s="16"/>
      <c r="FD24" s="16"/>
      <c r="FE24" s="16"/>
    </row>
    <row r="25" spans="1:161" s="9" customFormat="1" ht="53.25" customHeight="1" x14ac:dyDescent="0.2">
      <c r="A25" s="10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8"/>
      <c r="R25" s="10"/>
      <c r="S25" s="19" t="s">
        <v>25</v>
      </c>
      <c r="T25" s="19"/>
      <c r="U25" s="19"/>
      <c r="V25" s="19"/>
      <c r="W25" s="19"/>
      <c r="X25" s="19"/>
      <c r="Y25" s="19"/>
      <c r="Z25" s="19"/>
      <c r="AA25" s="19"/>
      <c r="AB25" s="19"/>
      <c r="AC25" s="19"/>
      <c r="AD25" s="19"/>
      <c r="AE25" s="19"/>
      <c r="AF25" s="19"/>
      <c r="AG25" s="19"/>
      <c r="AH25" s="19"/>
      <c r="AI25" s="20"/>
      <c r="AJ25" s="16"/>
      <c r="AK25" s="16"/>
      <c r="AL25" s="16"/>
      <c r="AM25" s="16"/>
      <c r="AN25" s="16"/>
      <c r="AO25" s="16"/>
      <c r="AP25" s="16"/>
      <c r="AQ25" s="16"/>
      <c r="AR25" s="16"/>
      <c r="AS25" s="16"/>
      <c r="AT25" s="16"/>
      <c r="AU25" s="16"/>
      <c r="AV25" s="16"/>
      <c r="AW25" s="16"/>
      <c r="AX25" s="16"/>
      <c r="AY25" s="16"/>
      <c r="AZ25" s="16"/>
      <c r="BA25" s="16"/>
      <c r="BB25" s="16"/>
      <c r="BC25" s="16"/>
      <c r="BD25" s="16"/>
      <c r="BE25" s="16"/>
      <c r="BF25" s="16"/>
      <c r="BG25" s="16"/>
      <c r="BH25" s="16"/>
      <c r="BI25" s="16"/>
      <c r="BJ25" s="16"/>
      <c r="BK25" s="16"/>
      <c r="BL25" s="16"/>
      <c r="BM25" s="16"/>
      <c r="BN25" s="16"/>
      <c r="BO25" s="16"/>
      <c r="BP25" s="16"/>
      <c r="BQ25" s="16"/>
      <c r="BR25" s="16"/>
      <c r="BS25" s="16"/>
      <c r="BT25" s="16"/>
      <c r="BU25" s="16"/>
      <c r="BV25" s="16"/>
      <c r="BW25" s="16"/>
      <c r="BX25" s="16"/>
      <c r="BY25" s="16"/>
      <c r="BZ25" s="16"/>
      <c r="CA25" s="16"/>
      <c r="CB25" s="16"/>
      <c r="CC25" s="16"/>
      <c r="CD25" s="16"/>
      <c r="CE25" s="16"/>
      <c r="CF25" s="16"/>
      <c r="CG25" s="16"/>
      <c r="CH25" s="16"/>
      <c r="CI25" s="16"/>
      <c r="CJ25" s="16"/>
      <c r="CK25" s="16"/>
      <c r="CL25" s="16"/>
      <c r="CM25" s="16"/>
      <c r="CN25" s="16"/>
      <c r="CO25" s="16"/>
      <c r="CP25" s="16"/>
      <c r="CQ25" s="16"/>
      <c r="CR25" s="16"/>
      <c r="CS25" s="16"/>
      <c r="CT25" s="16"/>
      <c r="CU25" s="16"/>
      <c r="CV25" s="16"/>
      <c r="CW25" s="16"/>
      <c r="CX25" s="16"/>
      <c r="CY25" s="16"/>
      <c r="CZ25" s="16"/>
      <c r="DA25" s="16"/>
      <c r="DB25" s="16"/>
      <c r="DC25" s="16"/>
      <c r="DD25" s="16"/>
      <c r="DE25" s="16"/>
      <c r="DF25" s="16"/>
      <c r="DG25" s="16"/>
      <c r="DH25" s="16"/>
      <c r="DI25" s="16"/>
      <c r="DJ25" s="16"/>
      <c r="DK25" s="16"/>
      <c r="DL25" s="16"/>
      <c r="DM25" s="16"/>
      <c r="DN25" s="16"/>
      <c r="DO25" s="16"/>
      <c r="DP25" s="16"/>
      <c r="DQ25" s="16"/>
      <c r="DR25" s="16"/>
      <c r="DS25" s="16"/>
      <c r="DT25" s="16"/>
      <c r="DU25" s="16"/>
      <c r="DV25" s="16"/>
      <c r="DW25" s="16"/>
      <c r="DX25" s="16"/>
      <c r="DY25" s="16"/>
      <c r="DZ25" s="16"/>
      <c r="EA25" s="16"/>
      <c r="EB25" s="16"/>
      <c r="EC25" s="16"/>
      <c r="ED25" s="16"/>
      <c r="EE25" s="16"/>
      <c r="EF25" s="16"/>
      <c r="EG25" s="16"/>
      <c r="EH25" s="16"/>
      <c r="EI25" s="16"/>
      <c r="EJ25" s="16"/>
      <c r="EK25" s="16"/>
      <c r="EL25" s="16"/>
      <c r="EM25" s="16"/>
      <c r="EN25" s="16"/>
      <c r="EO25" s="16"/>
      <c r="EP25" s="16"/>
      <c r="EQ25" s="16"/>
      <c r="ER25" s="16"/>
      <c r="ES25" s="16"/>
      <c r="ET25" s="16"/>
      <c r="EU25" s="16"/>
      <c r="EV25" s="16"/>
      <c r="EW25" s="16"/>
      <c r="EX25" s="16"/>
      <c r="EY25" s="16"/>
      <c r="EZ25" s="16"/>
      <c r="FA25" s="16"/>
      <c r="FB25" s="16"/>
      <c r="FC25" s="16"/>
      <c r="FD25" s="16"/>
      <c r="FE25" s="16"/>
    </row>
    <row r="26" spans="1:161" s="9" customFormat="1" ht="57" customHeight="1" x14ac:dyDescent="0.2">
      <c r="A26" s="10"/>
      <c r="B26" s="21" t="s">
        <v>26</v>
      </c>
      <c r="C26" s="21"/>
      <c r="D26" s="21"/>
      <c r="E26" s="21"/>
      <c r="F26" s="21"/>
      <c r="G26" s="21"/>
      <c r="H26" s="21"/>
      <c r="I26" s="21"/>
      <c r="J26" s="21"/>
      <c r="K26" s="21"/>
      <c r="L26" s="21"/>
      <c r="M26" s="21"/>
      <c r="N26" s="21"/>
      <c r="O26" s="21"/>
      <c r="P26" s="21"/>
      <c r="Q26" s="22"/>
      <c r="R26" s="10"/>
      <c r="S26" s="19" t="s">
        <v>12</v>
      </c>
      <c r="T26" s="19"/>
      <c r="U26" s="19"/>
      <c r="V26" s="19"/>
      <c r="W26" s="19"/>
      <c r="X26" s="19"/>
      <c r="Y26" s="19"/>
      <c r="Z26" s="19"/>
      <c r="AA26" s="19"/>
      <c r="AB26" s="19"/>
      <c r="AC26" s="19"/>
      <c r="AD26" s="19"/>
      <c r="AE26" s="19"/>
      <c r="AF26" s="19"/>
      <c r="AG26" s="19"/>
      <c r="AH26" s="19"/>
      <c r="AI26" s="20"/>
      <c r="AJ26" s="16"/>
      <c r="AK26" s="16"/>
      <c r="AL26" s="16"/>
      <c r="AM26" s="16"/>
      <c r="AN26" s="16"/>
      <c r="AO26" s="16"/>
      <c r="AP26" s="16"/>
      <c r="AQ26" s="16"/>
      <c r="AR26" s="16"/>
      <c r="AS26" s="16"/>
      <c r="AT26" s="16"/>
      <c r="AU26" s="16"/>
      <c r="AV26" s="16"/>
      <c r="AW26" s="16"/>
      <c r="AX26" s="16"/>
      <c r="AY26" s="16"/>
      <c r="AZ26" s="16"/>
      <c r="BA26" s="16"/>
      <c r="BB26" s="16"/>
      <c r="BC26" s="16"/>
      <c r="BD26" s="16"/>
      <c r="BE26" s="16"/>
      <c r="BF26" s="16"/>
      <c r="BG26" s="16"/>
      <c r="BH26" s="16"/>
      <c r="BI26" s="16"/>
      <c r="BJ26" s="16"/>
      <c r="BK26" s="16"/>
      <c r="BL26" s="16"/>
      <c r="BM26" s="16"/>
      <c r="BN26" s="16"/>
      <c r="BO26" s="16"/>
      <c r="BP26" s="16"/>
      <c r="BQ26" s="16"/>
      <c r="BR26" s="16"/>
      <c r="BS26" s="16"/>
      <c r="BT26" s="16"/>
      <c r="BU26" s="16"/>
      <c r="BV26" s="16"/>
      <c r="BW26" s="16"/>
      <c r="BX26" s="16"/>
      <c r="BY26" s="16"/>
      <c r="BZ26" s="16"/>
      <c r="CA26" s="16"/>
      <c r="CB26" s="16"/>
      <c r="CC26" s="16"/>
      <c r="CD26" s="16"/>
      <c r="CE26" s="16"/>
      <c r="CF26" s="16"/>
      <c r="CG26" s="16"/>
      <c r="CH26" s="16"/>
      <c r="CI26" s="16"/>
      <c r="CJ26" s="16"/>
      <c r="CK26" s="16"/>
      <c r="CL26" s="16"/>
      <c r="CM26" s="16"/>
      <c r="CN26" s="16"/>
      <c r="CO26" s="16"/>
      <c r="CP26" s="16"/>
      <c r="CQ26" s="16"/>
      <c r="CR26" s="16"/>
      <c r="CS26" s="16"/>
      <c r="CT26" s="16"/>
      <c r="CU26" s="16"/>
      <c r="CV26" s="16"/>
      <c r="CW26" s="16"/>
      <c r="CX26" s="16"/>
      <c r="CY26" s="16"/>
      <c r="CZ26" s="16"/>
      <c r="DA26" s="16"/>
      <c r="DB26" s="16"/>
      <c r="DC26" s="16"/>
      <c r="DD26" s="16"/>
      <c r="DE26" s="16"/>
      <c r="DF26" s="16"/>
      <c r="DG26" s="16"/>
      <c r="DH26" s="16"/>
      <c r="DI26" s="16"/>
      <c r="DJ26" s="16"/>
      <c r="DK26" s="16"/>
      <c r="DL26" s="16"/>
      <c r="DM26" s="16"/>
      <c r="DN26" s="16"/>
      <c r="DO26" s="16"/>
      <c r="DP26" s="16"/>
      <c r="DQ26" s="16"/>
      <c r="DR26" s="16"/>
      <c r="DS26" s="16"/>
      <c r="DT26" s="16"/>
      <c r="DU26" s="16"/>
      <c r="DV26" s="16"/>
      <c r="DW26" s="16"/>
      <c r="DX26" s="16"/>
      <c r="DY26" s="16"/>
      <c r="DZ26" s="16"/>
      <c r="EA26" s="16"/>
      <c r="EB26" s="16"/>
      <c r="EC26" s="16"/>
      <c r="ED26" s="16"/>
      <c r="EE26" s="16"/>
      <c r="EF26" s="16"/>
      <c r="EG26" s="16"/>
      <c r="EH26" s="16"/>
      <c r="EI26" s="16"/>
      <c r="EJ26" s="16"/>
      <c r="EK26" s="16"/>
      <c r="EL26" s="16"/>
      <c r="EM26" s="16"/>
      <c r="EN26" s="16"/>
      <c r="EO26" s="16"/>
      <c r="EP26" s="16"/>
      <c r="EQ26" s="16"/>
      <c r="ER26" s="16"/>
      <c r="ES26" s="16"/>
      <c r="ET26" s="16"/>
      <c r="EU26" s="16"/>
      <c r="EV26" s="16"/>
      <c r="EW26" s="16"/>
      <c r="EX26" s="16"/>
      <c r="EY26" s="16"/>
      <c r="EZ26" s="16"/>
      <c r="FA26" s="16"/>
      <c r="FB26" s="16"/>
      <c r="FC26" s="16"/>
      <c r="FD26" s="16"/>
      <c r="FE26" s="16"/>
    </row>
    <row r="27" spans="1:161" s="9" customFormat="1" ht="39.75" customHeight="1" x14ac:dyDescent="0.2">
      <c r="A27" s="10"/>
      <c r="B27" s="17"/>
      <c r="C27" s="17"/>
      <c r="D27" s="17"/>
      <c r="E27" s="17"/>
      <c r="F27" s="17"/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8"/>
      <c r="R27" s="10"/>
      <c r="S27" s="19" t="s">
        <v>13</v>
      </c>
      <c r="T27" s="19"/>
      <c r="U27" s="19"/>
      <c r="V27" s="19"/>
      <c r="W27" s="19"/>
      <c r="X27" s="19"/>
      <c r="Y27" s="19"/>
      <c r="Z27" s="19"/>
      <c r="AA27" s="19"/>
      <c r="AB27" s="19"/>
      <c r="AC27" s="19"/>
      <c r="AD27" s="19"/>
      <c r="AE27" s="19"/>
      <c r="AF27" s="19"/>
      <c r="AG27" s="19"/>
      <c r="AH27" s="19"/>
      <c r="AI27" s="20"/>
      <c r="AJ27" s="16"/>
      <c r="AK27" s="16"/>
      <c r="AL27" s="16"/>
      <c r="AM27" s="16"/>
      <c r="AN27" s="16"/>
      <c r="AO27" s="16"/>
      <c r="AP27" s="16"/>
      <c r="AQ27" s="16"/>
      <c r="AR27" s="16"/>
      <c r="AS27" s="16"/>
      <c r="AT27" s="16"/>
      <c r="AU27" s="16"/>
      <c r="AV27" s="16"/>
      <c r="AW27" s="16"/>
      <c r="AX27" s="16"/>
      <c r="AY27" s="16"/>
      <c r="AZ27" s="16"/>
      <c r="BA27" s="16"/>
      <c r="BB27" s="16"/>
      <c r="BC27" s="16"/>
      <c r="BD27" s="16"/>
      <c r="BE27" s="16"/>
      <c r="BF27" s="16"/>
      <c r="BG27" s="16"/>
      <c r="BH27" s="16"/>
      <c r="BI27" s="16"/>
      <c r="BJ27" s="16"/>
      <c r="BK27" s="16"/>
      <c r="BL27" s="16"/>
      <c r="BM27" s="16"/>
      <c r="BN27" s="16"/>
      <c r="BO27" s="16"/>
      <c r="BP27" s="16"/>
      <c r="BQ27" s="16"/>
      <c r="BR27" s="16"/>
      <c r="BS27" s="16"/>
      <c r="BT27" s="16"/>
      <c r="BU27" s="16"/>
      <c r="BV27" s="16"/>
      <c r="BW27" s="16"/>
      <c r="BX27" s="16"/>
      <c r="BY27" s="16"/>
      <c r="BZ27" s="16"/>
      <c r="CA27" s="16"/>
      <c r="CB27" s="16"/>
      <c r="CC27" s="16"/>
      <c r="CD27" s="16"/>
      <c r="CE27" s="16"/>
      <c r="CF27" s="16"/>
      <c r="CG27" s="16"/>
      <c r="CH27" s="16"/>
      <c r="CI27" s="16"/>
      <c r="CJ27" s="16"/>
      <c r="CK27" s="16"/>
      <c r="CL27" s="16"/>
      <c r="CM27" s="16"/>
      <c r="CN27" s="16"/>
      <c r="CO27" s="16"/>
      <c r="CP27" s="16"/>
      <c r="CQ27" s="16"/>
      <c r="CR27" s="16"/>
      <c r="CS27" s="16"/>
      <c r="CT27" s="16"/>
      <c r="CU27" s="16"/>
      <c r="CV27" s="16"/>
      <c r="CW27" s="16"/>
      <c r="CX27" s="16"/>
      <c r="CY27" s="16"/>
      <c r="CZ27" s="16"/>
      <c r="DA27" s="16"/>
      <c r="DB27" s="16"/>
      <c r="DC27" s="16"/>
      <c r="DD27" s="16"/>
      <c r="DE27" s="16"/>
      <c r="DF27" s="16"/>
      <c r="DG27" s="16"/>
      <c r="DH27" s="16"/>
      <c r="DI27" s="16"/>
      <c r="DJ27" s="16"/>
      <c r="DK27" s="16"/>
      <c r="DL27" s="16"/>
      <c r="DM27" s="16"/>
      <c r="DN27" s="16"/>
      <c r="DO27" s="16"/>
      <c r="DP27" s="16"/>
      <c r="DQ27" s="16"/>
      <c r="DR27" s="16"/>
      <c r="DS27" s="16"/>
      <c r="DT27" s="16"/>
      <c r="DU27" s="16"/>
      <c r="DV27" s="16"/>
      <c r="DW27" s="16"/>
      <c r="DX27" s="16"/>
      <c r="DY27" s="16"/>
      <c r="DZ27" s="16"/>
      <c r="EA27" s="16"/>
      <c r="EB27" s="16"/>
      <c r="EC27" s="16"/>
      <c r="ED27" s="16"/>
      <c r="EE27" s="16"/>
      <c r="EF27" s="16"/>
      <c r="EG27" s="16"/>
      <c r="EH27" s="16"/>
      <c r="EI27" s="16"/>
      <c r="EJ27" s="16"/>
      <c r="EK27" s="16"/>
      <c r="EL27" s="16"/>
      <c r="EM27" s="16"/>
      <c r="EN27" s="16"/>
      <c r="EO27" s="16"/>
      <c r="EP27" s="16"/>
      <c r="EQ27" s="16"/>
      <c r="ER27" s="16"/>
      <c r="ES27" s="16"/>
      <c r="ET27" s="16"/>
      <c r="EU27" s="16"/>
      <c r="EV27" s="16"/>
      <c r="EW27" s="16"/>
      <c r="EX27" s="16"/>
      <c r="EY27" s="16"/>
      <c r="EZ27" s="16"/>
      <c r="FA27" s="16"/>
      <c r="FB27" s="16"/>
      <c r="FC27" s="16"/>
      <c r="FD27" s="16"/>
      <c r="FE27" s="16"/>
    </row>
    <row r="28" spans="1:161" s="9" customFormat="1" ht="39.75" customHeight="1" x14ac:dyDescent="0.2">
      <c r="A28" s="10"/>
      <c r="B28" s="17"/>
      <c r="C28" s="17"/>
      <c r="D28" s="17"/>
      <c r="E28" s="17"/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8"/>
      <c r="R28" s="10"/>
      <c r="S28" s="19" t="s">
        <v>14</v>
      </c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20"/>
      <c r="AJ28" s="16"/>
      <c r="AK28" s="16"/>
      <c r="AL28" s="16"/>
      <c r="AM28" s="16"/>
      <c r="AN28" s="16"/>
      <c r="AO28" s="16"/>
      <c r="AP28" s="16"/>
      <c r="AQ28" s="16"/>
      <c r="AR28" s="16"/>
      <c r="AS28" s="16"/>
      <c r="AT28" s="16"/>
      <c r="AU28" s="16"/>
      <c r="AV28" s="16"/>
      <c r="AW28" s="16"/>
      <c r="AX28" s="16"/>
      <c r="AY28" s="16"/>
      <c r="AZ28" s="16"/>
      <c r="BA28" s="16"/>
      <c r="BB28" s="16"/>
      <c r="BC28" s="16"/>
      <c r="BD28" s="16"/>
      <c r="BE28" s="16"/>
      <c r="BF28" s="16"/>
      <c r="BG28" s="16"/>
      <c r="BH28" s="16"/>
      <c r="BI28" s="16"/>
      <c r="BJ28" s="16"/>
      <c r="BK28" s="16"/>
      <c r="BL28" s="16"/>
      <c r="BM28" s="16"/>
      <c r="BN28" s="16"/>
      <c r="BO28" s="16"/>
      <c r="BP28" s="16"/>
      <c r="BQ28" s="16"/>
      <c r="BR28" s="16"/>
      <c r="BS28" s="16"/>
      <c r="BT28" s="16"/>
      <c r="BU28" s="16"/>
      <c r="BV28" s="16"/>
      <c r="BW28" s="16"/>
      <c r="BX28" s="16"/>
      <c r="BY28" s="16"/>
      <c r="BZ28" s="16"/>
      <c r="CA28" s="16"/>
      <c r="CB28" s="16"/>
      <c r="CC28" s="16"/>
      <c r="CD28" s="16"/>
      <c r="CE28" s="16"/>
      <c r="CF28" s="16"/>
      <c r="CG28" s="16"/>
      <c r="CH28" s="16"/>
      <c r="CI28" s="16"/>
      <c r="CJ28" s="16"/>
      <c r="CK28" s="16"/>
      <c r="CL28" s="16"/>
      <c r="CM28" s="16"/>
      <c r="CN28" s="16"/>
      <c r="CO28" s="16"/>
      <c r="CP28" s="16"/>
      <c r="CQ28" s="16"/>
      <c r="CR28" s="16"/>
      <c r="CS28" s="16"/>
      <c r="CT28" s="16"/>
      <c r="CU28" s="16"/>
      <c r="CV28" s="16"/>
      <c r="CW28" s="16"/>
      <c r="CX28" s="16"/>
      <c r="CY28" s="16"/>
      <c r="CZ28" s="16"/>
      <c r="DA28" s="16"/>
      <c r="DB28" s="16"/>
      <c r="DC28" s="16"/>
      <c r="DD28" s="16"/>
      <c r="DE28" s="16"/>
      <c r="DF28" s="16"/>
      <c r="DG28" s="16"/>
      <c r="DH28" s="16"/>
      <c r="DI28" s="16"/>
      <c r="DJ28" s="16"/>
      <c r="DK28" s="16"/>
      <c r="DL28" s="16"/>
      <c r="DM28" s="16"/>
      <c r="DN28" s="16"/>
      <c r="DO28" s="16"/>
      <c r="DP28" s="16"/>
      <c r="DQ28" s="16"/>
      <c r="DR28" s="16"/>
      <c r="DS28" s="16"/>
      <c r="DT28" s="16"/>
      <c r="DU28" s="16"/>
      <c r="DV28" s="16"/>
      <c r="DW28" s="16"/>
      <c r="DX28" s="16"/>
      <c r="DY28" s="16"/>
      <c r="DZ28" s="16"/>
      <c r="EA28" s="16"/>
      <c r="EB28" s="16"/>
      <c r="EC28" s="16"/>
      <c r="ED28" s="16"/>
      <c r="EE28" s="16"/>
      <c r="EF28" s="16"/>
      <c r="EG28" s="16"/>
      <c r="EH28" s="16"/>
      <c r="EI28" s="16"/>
      <c r="EJ28" s="16"/>
      <c r="EK28" s="16"/>
      <c r="EL28" s="16"/>
      <c r="EM28" s="16"/>
      <c r="EN28" s="16"/>
      <c r="EO28" s="16"/>
      <c r="EP28" s="16"/>
      <c r="EQ28" s="16"/>
      <c r="ER28" s="16"/>
      <c r="ES28" s="16"/>
      <c r="ET28" s="16"/>
      <c r="EU28" s="16"/>
      <c r="EV28" s="16"/>
      <c r="EW28" s="16"/>
      <c r="EX28" s="16"/>
      <c r="EY28" s="16"/>
      <c r="EZ28" s="16"/>
      <c r="FA28" s="16"/>
      <c r="FB28" s="16"/>
      <c r="FC28" s="16"/>
      <c r="FD28" s="16"/>
      <c r="FE28" s="16"/>
    </row>
    <row r="29" spans="1:161" s="9" customFormat="1" ht="53.25" customHeight="1" x14ac:dyDescent="0.2">
      <c r="A29" s="10"/>
      <c r="B29" s="17"/>
      <c r="C29" s="17"/>
      <c r="D29" s="17"/>
      <c r="E29" s="17"/>
      <c r="F29" s="17"/>
      <c r="G29" s="17"/>
      <c r="H29" s="17"/>
      <c r="I29" s="17"/>
      <c r="J29" s="17"/>
      <c r="K29" s="17"/>
      <c r="L29" s="17"/>
      <c r="M29" s="17"/>
      <c r="N29" s="17"/>
      <c r="O29" s="17"/>
      <c r="P29" s="17"/>
      <c r="Q29" s="18"/>
      <c r="R29" s="10"/>
      <c r="S29" s="19" t="s">
        <v>25</v>
      </c>
      <c r="T29" s="19"/>
      <c r="U29" s="19"/>
      <c r="V29" s="19"/>
      <c r="W29" s="19"/>
      <c r="X29" s="19"/>
      <c r="Y29" s="19"/>
      <c r="Z29" s="19"/>
      <c r="AA29" s="19"/>
      <c r="AB29" s="19"/>
      <c r="AC29" s="19"/>
      <c r="AD29" s="19"/>
      <c r="AE29" s="19"/>
      <c r="AF29" s="19"/>
      <c r="AG29" s="19"/>
      <c r="AH29" s="19"/>
      <c r="AI29" s="20"/>
      <c r="AJ29" s="16"/>
      <c r="AK29" s="16"/>
      <c r="AL29" s="16"/>
      <c r="AM29" s="16"/>
      <c r="AN29" s="16"/>
      <c r="AO29" s="16"/>
      <c r="AP29" s="16"/>
      <c r="AQ29" s="16"/>
      <c r="AR29" s="16"/>
      <c r="AS29" s="16"/>
      <c r="AT29" s="16"/>
      <c r="AU29" s="16"/>
      <c r="AV29" s="16"/>
      <c r="AW29" s="16"/>
      <c r="AX29" s="16"/>
      <c r="AY29" s="16"/>
      <c r="AZ29" s="16"/>
      <c r="BA29" s="16"/>
      <c r="BB29" s="16"/>
      <c r="BC29" s="16"/>
      <c r="BD29" s="16"/>
      <c r="BE29" s="16"/>
      <c r="BF29" s="16"/>
      <c r="BG29" s="16"/>
      <c r="BH29" s="16"/>
      <c r="BI29" s="16"/>
      <c r="BJ29" s="16"/>
      <c r="BK29" s="16"/>
      <c r="BL29" s="16"/>
      <c r="BM29" s="16"/>
      <c r="BN29" s="16"/>
      <c r="BO29" s="16"/>
      <c r="BP29" s="16"/>
      <c r="BQ29" s="16"/>
      <c r="BR29" s="16"/>
      <c r="BS29" s="16"/>
      <c r="BT29" s="16"/>
      <c r="BU29" s="16"/>
      <c r="BV29" s="16"/>
      <c r="BW29" s="16"/>
      <c r="BX29" s="16"/>
      <c r="BY29" s="16"/>
      <c r="BZ29" s="16"/>
      <c r="CA29" s="16"/>
      <c r="CB29" s="16"/>
      <c r="CC29" s="16"/>
      <c r="CD29" s="16"/>
      <c r="CE29" s="16"/>
      <c r="CF29" s="16"/>
      <c r="CG29" s="16"/>
      <c r="CH29" s="16"/>
      <c r="CI29" s="16"/>
      <c r="CJ29" s="16"/>
      <c r="CK29" s="16"/>
      <c r="CL29" s="16"/>
      <c r="CM29" s="16"/>
      <c r="CN29" s="16"/>
      <c r="CO29" s="16"/>
      <c r="CP29" s="16"/>
      <c r="CQ29" s="16"/>
      <c r="CR29" s="16"/>
      <c r="CS29" s="16"/>
      <c r="CT29" s="16"/>
      <c r="CU29" s="16"/>
      <c r="CV29" s="16"/>
      <c r="CW29" s="16"/>
      <c r="CX29" s="16"/>
      <c r="CY29" s="16"/>
      <c r="CZ29" s="16"/>
      <c r="DA29" s="16"/>
      <c r="DB29" s="16"/>
      <c r="DC29" s="16"/>
      <c r="DD29" s="16"/>
      <c r="DE29" s="16"/>
      <c r="DF29" s="16"/>
      <c r="DG29" s="16"/>
      <c r="DH29" s="16"/>
      <c r="DI29" s="16"/>
      <c r="DJ29" s="16"/>
      <c r="DK29" s="16"/>
      <c r="DL29" s="16"/>
      <c r="DM29" s="16"/>
      <c r="DN29" s="16"/>
      <c r="DO29" s="16"/>
      <c r="DP29" s="16"/>
      <c r="DQ29" s="16"/>
      <c r="DR29" s="16"/>
      <c r="DS29" s="16"/>
      <c r="DT29" s="16"/>
      <c r="DU29" s="16"/>
      <c r="DV29" s="16"/>
      <c r="DW29" s="16"/>
      <c r="DX29" s="16"/>
      <c r="DY29" s="16"/>
      <c r="DZ29" s="16"/>
      <c r="EA29" s="16"/>
      <c r="EB29" s="16"/>
      <c r="EC29" s="16"/>
      <c r="ED29" s="16"/>
      <c r="EE29" s="16"/>
      <c r="EF29" s="16"/>
      <c r="EG29" s="16"/>
      <c r="EH29" s="16"/>
      <c r="EI29" s="16"/>
      <c r="EJ29" s="16"/>
      <c r="EK29" s="16"/>
      <c r="EL29" s="16"/>
      <c r="EM29" s="16"/>
      <c r="EN29" s="16"/>
      <c r="EO29" s="16"/>
      <c r="EP29" s="16"/>
      <c r="EQ29" s="16"/>
      <c r="ER29" s="16"/>
      <c r="ES29" s="16"/>
      <c r="ET29" s="16"/>
      <c r="EU29" s="16"/>
      <c r="EV29" s="16"/>
      <c r="EW29" s="16"/>
      <c r="EX29" s="16"/>
      <c r="EY29" s="16"/>
      <c r="EZ29" s="16"/>
      <c r="FA29" s="16"/>
      <c r="FB29" s="16"/>
      <c r="FC29" s="16"/>
      <c r="FD29" s="16"/>
      <c r="FE29" s="16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4" t="s">
        <v>27</v>
      </c>
      <c r="B32" s="15"/>
      <c r="C32" s="15"/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/>
      <c r="BA32" s="15"/>
      <c r="BB32" s="15"/>
      <c r="BC32" s="15"/>
      <c r="BD32" s="15"/>
      <c r="BE32" s="15"/>
      <c r="BF32" s="15"/>
      <c r="BG32" s="15"/>
      <c r="BH32" s="15"/>
      <c r="BI32" s="15"/>
      <c r="BJ32" s="15"/>
      <c r="BK32" s="15"/>
      <c r="BL32" s="15"/>
      <c r="BM32" s="15"/>
      <c r="BN32" s="15"/>
      <c r="BO32" s="15"/>
      <c r="BP32" s="15"/>
      <c r="BQ32" s="15"/>
      <c r="BR32" s="15"/>
      <c r="BS32" s="15"/>
      <c r="BT32" s="15"/>
      <c r="BU32" s="15"/>
      <c r="BV32" s="15"/>
      <c r="BW32" s="15"/>
      <c r="BX32" s="15"/>
      <c r="BY32" s="15"/>
      <c r="BZ32" s="15"/>
      <c r="CA32" s="15"/>
      <c r="CB32" s="15"/>
      <c r="CC32" s="15"/>
      <c r="CD32" s="15"/>
      <c r="CE32" s="15"/>
      <c r="CF32" s="15"/>
      <c r="CG32" s="15"/>
      <c r="CH32" s="15"/>
      <c r="CI32" s="15"/>
      <c r="CJ32" s="15"/>
      <c r="CK32" s="15"/>
      <c r="CL32" s="15"/>
      <c r="CM32" s="15"/>
      <c r="CN32" s="15"/>
      <c r="CO32" s="15"/>
      <c r="CP32" s="15"/>
      <c r="CQ32" s="15"/>
      <c r="CR32" s="15"/>
      <c r="CS32" s="15"/>
      <c r="CT32" s="15"/>
      <c r="CU32" s="15"/>
      <c r="CV32" s="15"/>
      <c r="CW32" s="15"/>
      <c r="CX32" s="15"/>
      <c r="CY32" s="15"/>
      <c r="CZ32" s="15"/>
      <c r="DA32" s="15"/>
      <c r="DB32" s="15"/>
      <c r="DC32" s="15"/>
      <c r="DD32" s="15"/>
      <c r="DE32" s="15"/>
      <c r="DF32" s="15"/>
      <c r="DG32" s="15"/>
      <c r="DH32" s="15"/>
      <c r="DI32" s="15"/>
      <c r="DJ32" s="15"/>
      <c r="DK32" s="15"/>
      <c r="DL32" s="15"/>
      <c r="DM32" s="15"/>
      <c r="DN32" s="15"/>
      <c r="DO32" s="15"/>
      <c r="DP32" s="15"/>
      <c r="DQ32" s="15"/>
      <c r="DR32" s="15"/>
      <c r="DS32" s="15"/>
      <c r="DT32" s="15"/>
      <c r="DU32" s="15"/>
      <c r="DV32" s="15"/>
      <c r="DW32" s="15"/>
      <c r="DX32" s="15"/>
      <c r="DY32" s="15"/>
      <c r="DZ32" s="15"/>
      <c r="EA32" s="15"/>
      <c r="EB32" s="15"/>
      <c r="EC32" s="15"/>
      <c r="ED32" s="15"/>
      <c r="EE32" s="15"/>
      <c r="EF32" s="15"/>
      <c r="EG32" s="15"/>
      <c r="EH32" s="15"/>
      <c r="EI32" s="15"/>
      <c r="EJ32" s="15"/>
      <c r="EK32" s="15"/>
      <c r="EL32" s="15"/>
      <c r="EM32" s="15"/>
      <c r="EN32" s="15"/>
      <c r="EO32" s="15"/>
      <c r="EP32" s="15"/>
      <c r="EQ32" s="15"/>
      <c r="ER32" s="15"/>
      <c r="ES32" s="15"/>
      <c r="ET32" s="15"/>
      <c r="EU32" s="15"/>
      <c r="EV32" s="15"/>
      <c r="EW32" s="15"/>
      <c r="EX32" s="15"/>
      <c r="EY32" s="15"/>
      <c r="EZ32" s="15"/>
      <c r="FA32" s="15"/>
      <c r="FB32" s="15"/>
      <c r="FC32" s="15"/>
      <c r="FD32" s="15"/>
      <c r="FE32" s="15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0" workbookViewId="0">
      <selection activeCell="T17" sqref="T17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58" t="s">
        <v>7</v>
      </c>
      <c r="B6" s="58"/>
      <c r="C6" s="58"/>
      <c r="D6" s="58"/>
      <c r="E6" s="58"/>
      <c r="F6" s="58"/>
      <c r="G6" s="58"/>
      <c r="H6" s="58"/>
      <c r="I6" s="58"/>
      <c r="J6" s="58"/>
      <c r="K6" s="58"/>
      <c r="L6" s="58"/>
      <c r="M6" s="58"/>
      <c r="N6" s="58"/>
      <c r="O6" s="58"/>
      <c r="P6" s="58"/>
      <c r="Q6" s="58"/>
      <c r="R6" s="58"/>
      <c r="S6" s="58"/>
      <c r="T6" s="58"/>
      <c r="U6" s="58"/>
      <c r="V6" s="58"/>
      <c r="W6" s="58"/>
      <c r="X6" s="58"/>
      <c r="Y6" s="58"/>
      <c r="Z6" s="58"/>
      <c r="AA6" s="58"/>
      <c r="AB6" s="58"/>
      <c r="AC6" s="58"/>
      <c r="AD6" s="58"/>
      <c r="AE6" s="58"/>
      <c r="AF6" s="58"/>
      <c r="AG6" s="58"/>
      <c r="AH6" s="58"/>
      <c r="AI6" s="58"/>
      <c r="AJ6" s="58"/>
      <c r="AK6" s="58"/>
      <c r="AL6" s="58"/>
      <c r="AM6" s="58"/>
      <c r="AN6" s="58"/>
      <c r="AO6" s="58"/>
      <c r="AP6" s="58"/>
      <c r="AQ6" s="58"/>
      <c r="AR6" s="58"/>
      <c r="AS6" s="58"/>
      <c r="AT6" s="58"/>
      <c r="AU6" s="58"/>
      <c r="AV6" s="58"/>
      <c r="AW6" s="58"/>
      <c r="AX6" s="58"/>
      <c r="AY6" s="58"/>
      <c r="AZ6" s="58"/>
      <c r="BA6" s="58"/>
      <c r="BB6" s="58"/>
      <c r="BC6" s="58"/>
      <c r="BD6" s="58"/>
      <c r="BE6" s="58"/>
      <c r="BF6" s="58"/>
      <c r="BG6" s="58"/>
      <c r="BH6" s="58"/>
      <c r="BI6" s="58"/>
      <c r="BJ6" s="58"/>
      <c r="BK6" s="58"/>
      <c r="BL6" s="58"/>
      <c r="BM6" s="58"/>
      <c r="BN6" s="58"/>
      <c r="BO6" s="58"/>
      <c r="BP6" s="58"/>
      <c r="BQ6" s="58"/>
      <c r="BR6" s="58"/>
      <c r="BS6" s="58"/>
      <c r="BT6" s="58"/>
      <c r="BU6" s="58"/>
      <c r="BV6" s="58"/>
      <c r="BW6" s="58"/>
      <c r="BX6" s="58"/>
      <c r="BY6" s="58"/>
      <c r="BZ6" s="58"/>
      <c r="CA6" s="58"/>
      <c r="CB6" s="58"/>
      <c r="CC6" s="58"/>
      <c r="CD6" s="58"/>
      <c r="CE6" s="58"/>
      <c r="CF6" s="58"/>
      <c r="CG6" s="58"/>
      <c r="CH6" s="58"/>
      <c r="CI6" s="58"/>
      <c r="CJ6" s="58"/>
      <c r="CK6" s="58"/>
      <c r="CL6" s="58"/>
      <c r="CM6" s="58"/>
      <c r="CN6" s="58"/>
      <c r="CO6" s="58"/>
      <c r="CP6" s="58"/>
      <c r="CQ6" s="58"/>
      <c r="CR6" s="58"/>
      <c r="CS6" s="58"/>
      <c r="CT6" s="58"/>
      <c r="CU6" s="58"/>
      <c r="CV6" s="58"/>
      <c r="CW6" s="58"/>
      <c r="CX6" s="58"/>
      <c r="CY6" s="58"/>
      <c r="CZ6" s="58"/>
      <c r="DA6" s="58"/>
      <c r="DB6" s="58"/>
      <c r="DC6" s="58"/>
      <c r="DD6" s="58"/>
      <c r="DE6" s="58"/>
      <c r="DF6" s="58"/>
      <c r="DG6" s="58"/>
      <c r="DH6" s="58"/>
      <c r="DI6" s="58"/>
      <c r="DJ6" s="58"/>
      <c r="DK6" s="58"/>
      <c r="DL6" s="58"/>
      <c r="DM6" s="58"/>
      <c r="DN6" s="58"/>
      <c r="DO6" s="58"/>
      <c r="DP6" s="58"/>
      <c r="DQ6" s="58"/>
      <c r="DR6" s="58"/>
      <c r="DS6" s="58"/>
      <c r="DT6" s="58"/>
      <c r="DU6" s="58"/>
      <c r="DV6" s="58"/>
      <c r="DW6" s="58"/>
      <c r="DX6" s="58"/>
      <c r="DY6" s="58"/>
      <c r="DZ6" s="58"/>
      <c r="EA6" s="58"/>
      <c r="EB6" s="58"/>
      <c r="EC6" s="58"/>
      <c r="ED6" s="58"/>
      <c r="EE6" s="58"/>
      <c r="EF6" s="58"/>
      <c r="EG6" s="58"/>
      <c r="EH6" s="58"/>
      <c r="EI6" s="58"/>
      <c r="EJ6" s="58"/>
      <c r="EK6" s="58"/>
      <c r="EL6" s="58"/>
      <c r="EM6" s="58"/>
      <c r="EN6" s="58"/>
      <c r="EO6" s="58"/>
      <c r="EP6" s="58"/>
      <c r="EQ6" s="58"/>
      <c r="ER6" s="58"/>
      <c r="ES6" s="58"/>
      <c r="ET6" s="58"/>
      <c r="EU6" s="58"/>
      <c r="EV6" s="58"/>
      <c r="EW6" s="58"/>
      <c r="EX6" s="58"/>
      <c r="EY6" s="58"/>
      <c r="EZ6" s="58"/>
      <c r="FA6" s="58"/>
      <c r="FB6" s="58"/>
      <c r="FC6" s="58"/>
      <c r="FD6" s="58"/>
      <c r="FE6" s="58"/>
    </row>
    <row r="7" spans="1:161" s="2" customFormat="1" ht="15.75" customHeight="1" x14ac:dyDescent="0.25">
      <c r="A7" s="58" t="s">
        <v>8</v>
      </c>
      <c r="B7" s="58"/>
      <c r="C7" s="58"/>
      <c r="D7" s="58"/>
      <c r="E7" s="58"/>
      <c r="F7" s="58"/>
      <c r="G7" s="58"/>
      <c r="H7" s="58"/>
      <c r="I7" s="58"/>
      <c r="J7" s="58"/>
      <c r="K7" s="58"/>
      <c r="L7" s="58"/>
      <c r="M7" s="58"/>
      <c r="N7" s="58"/>
      <c r="O7" s="58"/>
      <c r="P7" s="58"/>
      <c r="Q7" s="58"/>
      <c r="R7" s="58"/>
      <c r="S7" s="58"/>
      <c r="T7" s="58"/>
      <c r="U7" s="58"/>
      <c r="V7" s="58"/>
      <c r="W7" s="58"/>
      <c r="X7" s="58"/>
      <c r="Y7" s="58"/>
      <c r="Z7" s="58"/>
      <c r="AA7" s="58"/>
      <c r="AB7" s="58"/>
      <c r="AC7" s="58"/>
      <c r="AD7" s="58"/>
      <c r="AE7" s="58"/>
      <c r="AF7" s="58"/>
      <c r="AG7" s="58"/>
      <c r="AH7" s="58"/>
      <c r="AI7" s="58"/>
      <c r="AJ7" s="58"/>
      <c r="AK7" s="58"/>
      <c r="AL7" s="58"/>
      <c r="AM7" s="58"/>
      <c r="AN7" s="58"/>
      <c r="AO7" s="58"/>
      <c r="AP7" s="58"/>
      <c r="AQ7" s="58"/>
      <c r="AR7" s="58"/>
      <c r="AS7" s="58"/>
      <c r="AT7" s="58"/>
      <c r="AU7" s="58"/>
      <c r="AV7" s="58"/>
      <c r="AW7" s="58"/>
      <c r="AX7" s="58"/>
      <c r="AY7" s="58"/>
      <c r="AZ7" s="58"/>
      <c r="BA7" s="58"/>
      <c r="BB7" s="58"/>
      <c r="BC7" s="58"/>
      <c r="BD7" s="58"/>
      <c r="BE7" s="58"/>
      <c r="BF7" s="58"/>
      <c r="BG7" s="58"/>
      <c r="BH7" s="58"/>
      <c r="BI7" s="58"/>
      <c r="BJ7" s="58"/>
      <c r="BK7" s="58"/>
      <c r="BL7" s="58"/>
      <c r="BM7" s="58"/>
      <c r="BN7" s="58"/>
      <c r="BO7" s="58"/>
      <c r="BP7" s="58"/>
      <c r="BQ7" s="58"/>
      <c r="BR7" s="58"/>
      <c r="BS7" s="58"/>
      <c r="BT7" s="58"/>
      <c r="BU7" s="58"/>
      <c r="BV7" s="58"/>
      <c r="BW7" s="58"/>
      <c r="BX7" s="58"/>
      <c r="BY7" s="58"/>
      <c r="BZ7" s="58"/>
      <c r="CA7" s="58"/>
      <c r="CB7" s="58"/>
      <c r="CC7" s="58"/>
      <c r="CD7" s="58"/>
      <c r="CE7" s="58"/>
      <c r="CF7" s="58"/>
      <c r="CG7" s="58"/>
      <c r="CH7" s="58"/>
      <c r="CI7" s="58"/>
      <c r="CJ7" s="58"/>
      <c r="CK7" s="58"/>
      <c r="CL7" s="58"/>
      <c r="CM7" s="58"/>
      <c r="CN7" s="58"/>
      <c r="CO7" s="58"/>
      <c r="CP7" s="58"/>
      <c r="CQ7" s="58"/>
      <c r="CR7" s="58"/>
      <c r="CS7" s="58"/>
      <c r="CT7" s="58"/>
      <c r="CU7" s="58"/>
      <c r="CV7" s="58"/>
      <c r="CW7" s="58"/>
      <c r="CX7" s="58"/>
      <c r="CY7" s="58"/>
      <c r="CZ7" s="58"/>
      <c r="DA7" s="58"/>
      <c r="DB7" s="58"/>
      <c r="DC7" s="58"/>
      <c r="DD7" s="58"/>
      <c r="DE7" s="58"/>
      <c r="DF7" s="58"/>
      <c r="DG7" s="58"/>
      <c r="DH7" s="58"/>
      <c r="DI7" s="58"/>
      <c r="DJ7" s="58"/>
      <c r="DK7" s="58"/>
      <c r="DL7" s="58"/>
      <c r="DM7" s="58"/>
      <c r="DN7" s="58"/>
      <c r="DO7" s="58"/>
      <c r="DP7" s="58"/>
      <c r="DQ7" s="58"/>
      <c r="DR7" s="58"/>
      <c r="DS7" s="58"/>
      <c r="DT7" s="58"/>
      <c r="DU7" s="58"/>
      <c r="DV7" s="58"/>
      <c r="DW7" s="58"/>
      <c r="DX7" s="58"/>
      <c r="DY7" s="58"/>
      <c r="DZ7" s="58"/>
      <c r="EA7" s="58"/>
      <c r="EB7" s="58"/>
      <c r="EC7" s="58"/>
      <c r="ED7" s="58"/>
      <c r="EE7" s="58"/>
      <c r="EF7" s="58"/>
      <c r="EG7" s="58"/>
      <c r="EH7" s="58"/>
      <c r="EI7" s="58"/>
      <c r="EJ7" s="58"/>
      <c r="EK7" s="58"/>
      <c r="EL7" s="58"/>
      <c r="EM7" s="58"/>
      <c r="EN7" s="58"/>
      <c r="EO7" s="58"/>
      <c r="EP7" s="58"/>
      <c r="EQ7" s="58"/>
      <c r="ER7" s="58"/>
      <c r="ES7" s="58"/>
      <c r="ET7" s="58"/>
      <c r="EU7" s="58"/>
      <c r="EV7" s="58"/>
      <c r="EW7" s="58"/>
      <c r="EX7" s="58"/>
      <c r="EY7" s="58"/>
      <c r="EZ7" s="58"/>
      <c r="FA7" s="58"/>
      <c r="FB7" s="58"/>
      <c r="FC7" s="58"/>
      <c r="FD7" s="58"/>
      <c r="FE7" s="58"/>
    </row>
    <row r="8" spans="1:161" s="2" customFormat="1" ht="15.75" customHeight="1" x14ac:dyDescent="0.25">
      <c r="A8" s="58" t="s">
        <v>9</v>
      </c>
      <c r="B8" s="58"/>
      <c r="C8" s="58"/>
      <c r="D8" s="58"/>
      <c r="E8" s="58"/>
      <c r="F8" s="58"/>
      <c r="G8" s="58"/>
      <c r="H8" s="58"/>
      <c r="I8" s="58"/>
      <c r="J8" s="58"/>
      <c r="K8" s="58"/>
      <c r="L8" s="58"/>
      <c r="M8" s="58"/>
      <c r="N8" s="58"/>
      <c r="O8" s="58"/>
      <c r="P8" s="58"/>
      <c r="Q8" s="58"/>
      <c r="R8" s="58"/>
      <c r="S8" s="58"/>
      <c r="T8" s="58"/>
      <c r="U8" s="58"/>
      <c r="V8" s="58"/>
      <c r="W8" s="58"/>
      <c r="X8" s="58"/>
      <c r="Y8" s="58"/>
      <c r="Z8" s="58"/>
      <c r="AA8" s="58"/>
      <c r="AB8" s="58"/>
      <c r="AC8" s="58"/>
      <c r="AD8" s="58"/>
      <c r="AE8" s="58"/>
      <c r="AF8" s="58"/>
      <c r="AG8" s="58"/>
      <c r="AH8" s="58"/>
      <c r="AI8" s="58"/>
      <c r="AJ8" s="58"/>
      <c r="AK8" s="58"/>
      <c r="AL8" s="58"/>
      <c r="AM8" s="58"/>
      <c r="AN8" s="58"/>
      <c r="AO8" s="58"/>
      <c r="AP8" s="58"/>
      <c r="AQ8" s="58"/>
      <c r="AR8" s="58"/>
      <c r="AS8" s="58"/>
      <c r="AT8" s="58"/>
      <c r="AU8" s="58"/>
      <c r="AV8" s="58"/>
      <c r="AW8" s="58"/>
      <c r="AX8" s="58"/>
      <c r="AY8" s="58"/>
      <c r="AZ8" s="58"/>
      <c r="BA8" s="58"/>
      <c r="BB8" s="58"/>
      <c r="BC8" s="58"/>
      <c r="BD8" s="58"/>
      <c r="BE8" s="58"/>
      <c r="BF8" s="58"/>
      <c r="BG8" s="58"/>
      <c r="BH8" s="58"/>
      <c r="BI8" s="58"/>
      <c r="BJ8" s="58"/>
      <c r="BK8" s="58"/>
      <c r="BL8" s="58"/>
      <c r="BM8" s="58"/>
      <c r="BN8" s="58"/>
      <c r="BO8" s="58"/>
      <c r="BP8" s="58"/>
      <c r="BQ8" s="58"/>
      <c r="BR8" s="58"/>
      <c r="BS8" s="58"/>
      <c r="BT8" s="58"/>
      <c r="BU8" s="58"/>
      <c r="BV8" s="58"/>
      <c r="BW8" s="58"/>
      <c r="BX8" s="58"/>
      <c r="BY8" s="58"/>
      <c r="BZ8" s="58"/>
      <c r="CA8" s="58"/>
      <c r="CB8" s="58"/>
      <c r="CC8" s="58"/>
      <c r="CD8" s="58"/>
      <c r="CE8" s="58"/>
      <c r="CF8" s="58"/>
      <c r="CG8" s="58"/>
      <c r="CH8" s="58"/>
      <c r="CI8" s="58"/>
      <c r="CJ8" s="58"/>
      <c r="CK8" s="58"/>
      <c r="CL8" s="58"/>
      <c r="CM8" s="58"/>
      <c r="CN8" s="58"/>
      <c r="CO8" s="58"/>
      <c r="CP8" s="58"/>
      <c r="CQ8" s="58"/>
      <c r="CR8" s="58"/>
      <c r="CS8" s="58"/>
      <c r="CT8" s="58"/>
      <c r="CU8" s="58"/>
      <c r="CV8" s="58"/>
      <c r="CW8" s="58"/>
      <c r="CX8" s="58"/>
      <c r="CY8" s="58"/>
      <c r="CZ8" s="58"/>
      <c r="DA8" s="58"/>
      <c r="DB8" s="58"/>
      <c r="DC8" s="58"/>
      <c r="DD8" s="58"/>
      <c r="DE8" s="58"/>
      <c r="DF8" s="58"/>
      <c r="DG8" s="58"/>
      <c r="DH8" s="58"/>
      <c r="DI8" s="58"/>
      <c r="DJ8" s="58"/>
      <c r="DK8" s="58"/>
      <c r="DL8" s="58"/>
      <c r="DM8" s="58"/>
      <c r="DN8" s="58"/>
      <c r="DO8" s="58"/>
      <c r="DP8" s="58"/>
      <c r="DQ8" s="58"/>
      <c r="DR8" s="58"/>
      <c r="DS8" s="58"/>
      <c r="DT8" s="58"/>
      <c r="DU8" s="58"/>
      <c r="DV8" s="58"/>
      <c r="DW8" s="58"/>
      <c r="DX8" s="58"/>
      <c r="DY8" s="58"/>
      <c r="DZ8" s="58"/>
      <c r="EA8" s="58"/>
      <c r="EB8" s="58"/>
      <c r="EC8" s="58"/>
      <c r="ED8" s="58"/>
      <c r="EE8" s="58"/>
      <c r="EF8" s="58"/>
      <c r="EG8" s="58"/>
      <c r="EH8" s="58"/>
      <c r="EI8" s="58"/>
      <c r="EJ8" s="58"/>
      <c r="EK8" s="58"/>
      <c r="EL8" s="58"/>
      <c r="EM8" s="58"/>
      <c r="EN8" s="58"/>
      <c r="EO8" s="58"/>
      <c r="EP8" s="58"/>
      <c r="EQ8" s="58"/>
      <c r="ER8" s="58"/>
      <c r="ES8" s="58"/>
      <c r="ET8" s="58"/>
      <c r="EU8" s="58"/>
      <c r="EV8" s="58"/>
      <c r="EW8" s="58"/>
      <c r="EX8" s="58"/>
      <c r="EY8" s="58"/>
      <c r="EZ8" s="58"/>
      <c r="FA8" s="58"/>
      <c r="FB8" s="58"/>
      <c r="FC8" s="58"/>
      <c r="FD8" s="58"/>
      <c r="FE8" s="58"/>
    </row>
    <row r="10" spans="1:161" s="2" customFormat="1" ht="15.75" x14ac:dyDescent="0.25">
      <c r="A10" s="59" t="s">
        <v>10</v>
      </c>
      <c r="B10" s="59"/>
      <c r="C10" s="59"/>
      <c r="D10" s="59"/>
      <c r="E10" s="59"/>
      <c r="F10" s="59"/>
      <c r="G10" s="59"/>
      <c r="H10" s="59"/>
      <c r="I10" s="59"/>
      <c r="J10" s="59"/>
      <c r="K10" s="59"/>
      <c r="L10" s="59"/>
      <c r="M10" s="59"/>
      <c r="N10" s="59"/>
      <c r="O10" s="59"/>
      <c r="P10" s="59"/>
      <c r="Q10" s="59"/>
      <c r="R10" s="59"/>
      <c r="S10" s="59"/>
      <c r="T10" s="59"/>
      <c r="U10" s="59"/>
      <c r="V10" s="59"/>
      <c r="W10" s="59"/>
      <c r="X10" s="59"/>
      <c r="Y10" s="59"/>
      <c r="Z10" s="59"/>
      <c r="AA10" s="59"/>
      <c r="AB10" s="59"/>
      <c r="AC10" s="59"/>
      <c r="AD10" s="59"/>
      <c r="AE10" s="59"/>
      <c r="AF10" s="59"/>
      <c r="AG10" s="59"/>
      <c r="AH10" s="59"/>
      <c r="AI10" s="59"/>
      <c r="AJ10" s="59"/>
      <c r="AK10" s="59"/>
      <c r="AL10" s="59"/>
      <c r="AM10" s="59"/>
      <c r="AN10" s="59"/>
      <c r="AO10" s="59"/>
      <c r="AP10" s="59"/>
      <c r="AQ10" s="59"/>
      <c r="AR10" s="59"/>
      <c r="AS10" s="59"/>
      <c r="AT10" s="59"/>
      <c r="AU10" s="59"/>
      <c r="AV10" s="59"/>
      <c r="AW10" s="59"/>
      <c r="AX10" s="59"/>
      <c r="AY10" s="59"/>
      <c r="AZ10" s="59"/>
      <c r="BA10" s="59"/>
      <c r="BB10" s="59"/>
      <c r="BC10" s="59"/>
      <c r="BD10" s="59"/>
      <c r="BE10" s="59"/>
      <c r="BF10" s="59"/>
      <c r="BG10" s="59"/>
      <c r="BH10" s="59"/>
      <c r="BI10" s="59"/>
      <c r="BJ10" s="59"/>
      <c r="BK10" s="59"/>
      <c r="BL10" s="59"/>
      <c r="BM10" s="59"/>
      <c r="BN10" s="59"/>
      <c r="BO10" s="59"/>
      <c r="BP10" s="59"/>
      <c r="BQ10" s="59"/>
      <c r="BR10" s="59"/>
      <c r="BS10" s="59"/>
      <c r="BT10" s="59"/>
      <c r="BU10" s="59"/>
      <c r="BV10" s="59"/>
      <c r="BW10" s="59"/>
      <c r="BX10" s="59"/>
      <c r="BY10" s="59"/>
      <c r="BZ10" s="59"/>
      <c r="CA10" s="59"/>
      <c r="CB10" s="59"/>
      <c r="CC10" s="59"/>
      <c r="CD10" s="59"/>
      <c r="CE10" s="59"/>
      <c r="CF10" s="59"/>
      <c r="CG10" s="59"/>
      <c r="CH10" s="59"/>
      <c r="CI10" s="59"/>
      <c r="CJ10" s="59"/>
      <c r="CK10" s="59"/>
      <c r="CL10" s="59"/>
      <c r="CM10" s="59"/>
      <c r="CN10" s="59"/>
      <c r="CO10" s="59"/>
      <c r="CP10" s="59"/>
      <c r="CQ10" s="59"/>
      <c r="CR10" s="59"/>
      <c r="CS10" s="59"/>
      <c r="CT10" s="59"/>
      <c r="CU10" s="59"/>
      <c r="CV10" s="59"/>
      <c r="CW10" s="59"/>
      <c r="CX10" s="59"/>
      <c r="CY10" s="59"/>
      <c r="CZ10" s="59"/>
      <c r="DA10" s="59"/>
      <c r="DB10" s="59"/>
      <c r="DC10" s="59"/>
      <c r="DD10" s="59"/>
      <c r="DE10" s="59"/>
      <c r="DF10" s="59"/>
      <c r="DG10" s="59"/>
      <c r="DH10" s="59"/>
      <c r="DI10" s="59"/>
      <c r="DJ10" s="59"/>
      <c r="DK10" s="59"/>
      <c r="DL10" s="59"/>
      <c r="DM10" s="59"/>
      <c r="DN10" s="59"/>
      <c r="DO10" s="59"/>
      <c r="DP10" s="59"/>
      <c r="DQ10" s="59"/>
      <c r="DR10" s="59"/>
      <c r="DS10" s="59"/>
      <c r="DT10" s="59"/>
      <c r="DU10" s="59"/>
      <c r="DV10" s="59"/>
      <c r="DW10" s="59"/>
      <c r="DX10" s="59"/>
      <c r="DY10" s="59"/>
      <c r="DZ10" s="59"/>
      <c r="EA10" s="59"/>
      <c r="EB10" s="59"/>
      <c r="EC10" s="59"/>
      <c r="ED10" s="59"/>
      <c r="EE10" s="59"/>
      <c r="EF10" s="59"/>
      <c r="EG10" s="59"/>
      <c r="EH10" s="59"/>
      <c r="EI10" s="59"/>
      <c r="EJ10" s="59"/>
      <c r="EK10" s="59"/>
      <c r="EL10" s="59"/>
      <c r="EM10" s="59"/>
      <c r="EN10" s="59"/>
      <c r="EO10" s="59"/>
      <c r="EP10" s="59"/>
      <c r="EQ10" s="59"/>
      <c r="ER10" s="59"/>
      <c r="ES10" s="59"/>
      <c r="ET10" s="59"/>
      <c r="EU10" s="59"/>
      <c r="EV10" s="59"/>
      <c r="EW10" s="59"/>
      <c r="EX10" s="59"/>
      <c r="EY10" s="59"/>
      <c r="EZ10" s="59"/>
      <c r="FA10" s="59"/>
      <c r="FB10" s="59"/>
      <c r="FC10" s="59"/>
      <c r="FD10" s="59"/>
      <c r="FE10" s="59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60" t="s">
        <v>69</v>
      </c>
      <c r="AC12" s="60"/>
      <c r="AD12" s="60"/>
      <c r="AE12" s="60"/>
      <c r="AF12" s="60"/>
      <c r="AG12" s="60"/>
      <c r="AH12" s="60"/>
      <c r="AI12" s="60"/>
      <c r="AJ12" s="60"/>
      <c r="AK12" s="60"/>
      <c r="AL12" s="60"/>
      <c r="AM12" s="60"/>
      <c r="AN12" s="60"/>
      <c r="AO12" s="60"/>
      <c r="AP12" s="60"/>
      <c r="AQ12" s="60"/>
      <c r="AR12" s="60"/>
      <c r="AS12" s="60"/>
      <c r="AT12" s="60"/>
      <c r="AU12" s="60"/>
      <c r="AV12" s="60"/>
      <c r="AW12" s="60"/>
      <c r="AX12" s="60"/>
      <c r="AY12" s="60"/>
      <c r="AZ12" s="60"/>
      <c r="BA12" s="60"/>
      <c r="BB12" s="60"/>
      <c r="BC12" s="60"/>
      <c r="BD12" s="60"/>
      <c r="BE12" s="60"/>
      <c r="BF12" s="60"/>
      <c r="BG12" s="60"/>
      <c r="BH12" s="60"/>
      <c r="BI12" s="60"/>
      <c r="BJ12" s="60"/>
      <c r="BK12" s="60"/>
      <c r="BL12" s="60"/>
      <c r="BM12" s="60"/>
      <c r="BN12" s="60"/>
      <c r="BO12" s="60"/>
      <c r="BP12" s="60"/>
      <c r="BQ12" s="60"/>
      <c r="BR12" s="60"/>
      <c r="BS12" s="60"/>
      <c r="BT12" s="60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60" t="s">
        <v>31</v>
      </c>
      <c r="Z14" s="60"/>
      <c r="AA14" s="60"/>
      <c r="AB14" s="60"/>
      <c r="AC14" s="60"/>
      <c r="AD14" s="60"/>
      <c r="AE14" s="60"/>
      <c r="AF14" s="60"/>
      <c r="AG14" s="60"/>
      <c r="AH14" s="60"/>
      <c r="AI14" s="60"/>
      <c r="AJ14" s="60"/>
      <c r="AK14" s="60"/>
      <c r="AL14" s="60"/>
      <c r="AM14" s="60"/>
      <c r="AN14" s="60"/>
      <c r="AO14" s="60"/>
      <c r="AP14" s="60"/>
      <c r="AQ14" s="60"/>
      <c r="AR14" s="60"/>
      <c r="AS14" s="60"/>
      <c r="AT14" s="60"/>
      <c r="AU14" s="60"/>
      <c r="AV14" s="60"/>
      <c r="AW14" s="60"/>
      <c r="AX14" s="60"/>
      <c r="AY14" s="60"/>
      <c r="AZ14" s="60"/>
      <c r="BA14" s="60"/>
      <c r="BB14" s="60"/>
      <c r="BC14" s="60"/>
      <c r="BD14" s="60"/>
      <c r="BE14" s="60"/>
      <c r="BF14" s="60"/>
      <c r="BG14" s="60"/>
      <c r="BH14" s="60"/>
      <c r="BI14" s="60"/>
      <c r="BJ14" s="60"/>
      <c r="BK14" s="60"/>
      <c r="BL14" s="60"/>
      <c r="BM14" s="60"/>
      <c r="BN14" s="60"/>
      <c r="BO14" s="60"/>
      <c r="BP14" s="60"/>
      <c r="BQ14" s="60"/>
      <c r="BR14" s="60"/>
      <c r="BS14" s="60"/>
      <c r="BT14" s="60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48" t="s">
        <v>79</v>
      </c>
      <c r="U16" s="48"/>
      <c r="V16" s="48"/>
      <c r="W16" s="48"/>
      <c r="X16" s="48"/>
      <c r="Y16" s="48"/>
      <c r="Z16" s="48"/>
      <c r="AA16" s="48"/>
      <c r="AB16" s="48"/>
      <c r="AC16" s="48"/>
      <c r="AD16" s="48"/>
      <c r="AE16" s="48"/>
      <c r="AF16" s="48"/>
      <c r="AG16" s="48"/>
      <c r="AH16" s="48"/>
      <c r="AI16" s="48"/>
      <c r="AJ16" s="48"/>
      <c r="AK16" s="48"/>
      <c r="AL16" s="48"/>
      <c r="AM16" s="48"/>
      <c r="AN16" s="48"/>
      <c r="AO16" s="48"/>
      <c r="AP16" s="48"/>
      <c r="AQ16" s="48"/>
      <c r="AR16" s="48"/>
      <c r="AS16" s="48"/>
      <c r="AT16" s="48"/>
      <c r="AU16" s="48"/>
      <c r="AV16" s="48"/>
      <c r="AW16" s="48"/>
      <c r="AX16" s="48"/>
      <c r="AY16" s="48"/>
      <c r="AZ16" s="48"/>
      <c r="BA16" s="48"/>
      <c r="BB16" s="48"/>
      <c r="BC16" s="48"/>
      <c r="BD16" s="48"/>
      <c r="BE16" s="48"/>
      <c r="BF16" s="48"/>
      <c r="BG16" s="48"/>
      <c r="BH16" s="48"/>
      <c r="BI16" s="48"/>
      <c r="BJ16" s="48"/>
      <c r="BK16" s="48"/>
      <c r="BL16" s="48"/>
      <c r="BM16" s="48"/>
      <c r="BN16" s="48"/>
      <c r="BO16" s="48"/>
      <c r="BP16" s="48"/>
      <c r="BQ16" s="48"/>
      <c r="BR16" s="48"/>
      <c r="BS16" s="48"/>
      <c r="BT16" s="48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49"/>
      <c r="B18" s="50"/>
      <c r="C18" s="50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1"/>
      <c r="R18" s="26"/>
      <c r="S18" s="27"/>
      <c r="T18" s="27"/>
      <c r="U18" s="27"/>
      <c r="V18" s="27"/>
      <c r="W18" s="27"/>
      <c r="X18" s="27"/>
      <c r="Y18" s="27"/>
      <c r="Z18" s="27"/>
      <c r="AA18" s="27"/>
      <c r="AB18" s="27"/>
      <c r="AC18" s="27"/>
      <c r="AD18" s="27"/>
      <c r="AE18" s="27"/>
      <c r="AF18" s="27"/>
      <c r="AG18" s="27"/>
      <c r="AH18" s="27"/>
      <c r="AI18" s="28"/>
      <c r="AJ18" s="26" t="s">
        <v>15</v>
      </c>
      <c r="AK18" s="27"/>
      <c r="AL18" s="27"/>
      <c r="AM18" s="27"/>
      <c r="AN18" s="27"/>
      <c r="AO18" s="27"/>
      <c r="AP18" s="27"/>
      <c r="AQ18" s="27"/>
      <c r="AR18" s="27"/>
      <c r="AS18" s="27"/>
      <c r="AT18" s="27"/>
      <c r="AU18" s="27"/>
      <c r="AV18" s="27"/>
      <c r="AW18" s="27"/>
      <c r="AX18" s="27"/>
      <c r="AY18" s="27"/>
      <c r="AZ18" s="27"/>
      <c r="BA18" s="28"/>
      <c r="BB18" s="35" t="s">
        <v>20</v>
      </c>
      <c r="BC18" s="36"/>
      <c r="BD18" s="36"/>
      <c r="BE18" s="36"/>
      <c r="BF18" s="36"/>
      <c r="BG18" s="36"/>
      <c r="BH18" s="36"/>
      <c r="BI18" s="36"/>
      <c r="BJ18" s="36"/>
      <c r="BK18" s="36"/>
      <c r="BL18" s="36"/>
      <c r="BM18" s="36"/>
      <c r="BN18" s="36"/>
      <c r="BO18" s="36"/>
      <c r="BP18" s="36"/>
      <c r="BQ18" s="36"/>
      <c r="BR18" s="36"/>
      <c r="BS18" s="36"/>
      <c r="BT18" s="36"/>
      <c r="BU18" s="36"/>
      <c r="BV18" s="36"/>
      <c r="BW18" s="36"/>
      <c r="BX18" s="36"/>
      <c r="BY18" s="36"/>
      <c r="BZ18" s="36"/>
      <c r="CA18" s="36"/>
      <c r="CB18" s="36"/>
      <c r="CC18" s="36"/>
      <c r="CD18" s="36"/>
      <c r="CE18" s="36"/>
      <c r="CF18" s="36"/>
      <c r="CG18" s="37"/>
      <c r="CH18" s="26" t="s">
        <v>21</v>
      </c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27"/>
      <c r="CW18" s="27"/>
      <c r="CX18" s="27"/>
      <c r="CY18" s="27"/>
      <c r="CZ18" s="27"/>
      <c r="DA18" s="27"/>
      <c r="DB18" s="28"/>
      <c r="DC18" s="26" t="s">
        <v>22</v>
      </c>
      <c r="DD18" s="27"/>
      <c r="DE18" s="27"/>
      <c r="DF18" s="27"/>
      <c r="DG18" s="27"/>
      <c r="DH18" s="27"/>
      <c r="DI18" s="27"/>
      <c r="DJ18" s="27"/>
      <c r="DK18" s="27"/>
      <c r="DL18" s="27"/>
      <c r="DM18" s="27"/>
      <c r="DN18" s="27"/>
      <c r="DO18" s="27"/>
      <c r="DP18" s="27"/>
      <c r="DQ18" s="27"/>
      <c r="DR18" s="27"/>
      <c r="DS18" s="27"/>
      <c r="DT18" s="28"/>
      <c r="DU18" s="35" t="s">
        <v>23</v>
      </c>
      <c r="DV18" s="36"/>
      <c r="DW18" s="36"/>
      <c r="DX18" s="36"/>
      <c r="DY18" s="36"/>
      <c r="DZ18" s="36"/>
      <c r="EA18" s="36"/>
      <c r="EB18" s="36"/>
      <c r="EC18" s="36"/>
      <c r="ED18" s="36"/>
      <c r="EE18" s="36"/>
      <c r="EF18" s="36"/>
      <c r="EG18" s="36"/>
      <c r="EH18" s="36"/>
      <c r="EI18" s="36"/>
      <c r="EJ18" s="36"/>
      <c r="EK18" s="36"/>
      <c r="EL18" s="36"/>
      <c r="EM18" s="36"/>
      <c r="EN18" s="37"/>
      <c r="EO18" s="26" t="s">
        <v>24</v>
      </c>
      <c r="EP18" s="27"/>
      <c r="EQ18" s="27"/>
      <c r="ER18" s="27"/>
      <c r="ES18" s="27"/>
      <c r="ET18" s="27"/>
      <c r="EU18" s="27"/>
      <c r="EV18" s="27"/>
      <c r="EW18" s="27"/>
      <c r="EX18" s="27"/>
      <c r="EY18" s="27"/>
      <c r="EZ18" s="27"/>
      <c r="FA18" s="27"/>
      <c r="FB18" s="27"/>
      <c r="FC18" s="27"/>
      <c r="FD18" s="27"/>
      <c r="FE18" s="28"/>
    </row>
    <row r="19" spans="1:161" s="9" customFormat="1" ht="15" customHeight="1" x14ac:dyDescent="0.2">
      <c r="A19" s="52"/>
      <c r="B19" s="53"/>
      <c r="C19" s="53"/>
      <c r="D19" s="53"/>
      <c r="E19" s="53"/>
      <c r="F19" s="53"/>
      <c r="G19" s="53"/>
      <c r="H19" s="53"/>
      <c r="I19" s="53"/>
      <c r="J19" s="53"/>
      <c r="K19" s="53"/>
      <c r="L19" s="53"/>
      <c r="M19" s="53"/>
      <c r="N19" s="53"/>
      <c r="O19" s="53"/>
      <c r="P19" s="53"/>
      <c r="Q19" s="54"/>
      <c r="R19" s="29"/>
      <c r="S19" s="30"/>
      <c r="T19" s="30"/>
      <c r="U19" s="30"/>
      <c r="V19" s="30"/>
      <c r="W19" s="30"/>
      <c r="X19" s="30"/>
      <c r="Y19" s="30"/>
      <c r="Z19" s="30"/>
      <c r="AA19" s="30"/>
      <c r="AB19" s="30"/>
      <c r="AC19" s="30"/>
      <c r="AD19" s="30"/>
      <c r="AE19" s="30"/>
      <c r="AF19" s="30"/>
      <c r="AG19" s="30"/>
      <c r="AH19" s="30"/>
      <c r="AI19" s="31"/>
      <c r="AJ19" s="29"/>
      <c r="AK19" s="30"/>
      <c r="AL19" s="30"/>
      <c r="AM19" s="30"/>
      <c r="AN19" s="30"/>
      <c r="AO19" s="30"/>
      <c r="AP19" s="30"/>
      <c r="AQ19" s="30"/>
      <c r="AR19" s="30"/>
      <c r="AS19" s="30"/>
      <c r="AT19" s="30"/>
      <c r="AU19" s="30"/>
      <c r="AV19" s="30"/>
      <c r="AW19" s="30"/>
      <c r="AX19" s="30"/>
      <c r="AY19" s="30"/>
      <c r="AZ19" s="30"/>
      <c r="BA19" s="31"/>
      <c r="BB19" s="38" t="s">
        <v>16</v>
      </c>
      <c r="BC19" s="39"/>
      <c r="BD19" s="39"/>
      <c r="BE19" s="39"/>
      <c r="BF19" s="39"/>
      <c r="BG19" s="39"/>
      <c r="BH19" s="39"/>
      <c r="BI19" s="39"/>
      <c r="BJ19" s="39"/>
      <c r="BK19" s="39"/>
      <c r="BL19" s="39"/>
      <c r="BM19" s="39"/>
      <c r="BN19" s="39"/>
      <c r="BO19" s="39"/>
      <c r="BP19" s="39"/>
      <c r="BQ19" s="40"/>
      <c r="BR19" s="38" t="s">
        <v>17</v>
      </c>
      <c r="BS19" s="39"/>
      <c r="BT19" s="39"/>
      <c r="BU19" s="39"/>
      <c r="BV19" s="39"/>
      <c r="BW19" s="39"/>
      <c r="BX19" s="39"/>
      <c r="BY19" s="39"/>
      <c r="BZ19" s="39"/>
      <c r="CA19" s="39"/>
      <c r="CB19" s="39"/>
      <c r="CC19" s="39"/>
      <c r="CD19" s="39"/>
      <c r="CE19" s="39"/>
      <c r="CF19" s="39"/>
      <c r="CG19" s="40"/>
      <c r="CH19" s="29"/>
      <c r="CI19" s="30"/>
      <c r="CJ19" s="30"/>
      <c r="CK19" s="30"/>
      <c r="CL19" s="30"/>
      <c r="CM19" s="30"/>
      <c r="CN19" s="30"/>
      <c r="CO19" s="30"/>
      <c r="CP19" s="30"/>
      <c r="CQ19" s="30"/>
      <c r="CR19" s="30"/>
      <c r="CS19" s="30"/>
      <c r="CT19" s="30"/>
      <c r="CU19" s="30"/>
      <c r="CV19" s="30"/>
      <c r="CW19" s="30"/>
      <c r="CX19" s="30"/>
      <c r="CY19" s="30"/>
      <c r="CZ19" s="30"/>
      <c r="DA19" s="30"/>
      <c r="DB19" s="31"/>
      <c r="DC19" s="29"/>
      <c r="DD19" s="30"/>
      <c r="DE19" s="30"/>
      <c r="DF19" s="30"/>
      <c r="DG19" s="30"/>
      <c r="DH19" s="30"/>
      <c r="DI19" s="30"/>
      <c r="DJ19" s="30"/>
      <c r="DK19" s="30"/>
      <c r="DL19" s="30"/>
      <c r="DM19" s="30"/>
      <c r="DN19" s="30"/>
      <c r="DO19" s="30"/>
      <c r="DP19" s="30"/>
      <c r="DQ19" s="30"/>
      <c r="DR19" s="30"/>
      <c r="DS19" s="30"/>
      <c r="DT19" s="31"/>
      <c r="DU19" s="41" t="s">
        <v>18</v>
      </c>
      <c r="DV19" s="42"/>
      <c r="DW19" s="42"/>
      <c r="DX19" s="42"/>
      <c r="DY19" s="42"/>
      <c r="DZ19" s="42"/>
      <c r="EA19" s="42"/>
      <c r="EB19" s="42"/>
      <c r="EC19" s="42"/>
      <c r="ED19" s="43"/>
      <c r="EE19" s="41" t="s">
        <v>19</v>
      </c>
      <c r="EF19" s="42"/>
      <c r="EG19" s="42"/>
      <c r="EH19" s="42"/>
      <c r="EI19" s="42"/>
      <c r="EJ19" s="42"/>
      <c r="EK19" s="42"/>
      <c r="EL19" s="42"/>
      <c r="EM19" s="42"/>
      <c r="EN19" s="43"/>
      <c r="EO19" s="29"/>
      <c r="EP19" s="30"/>
      <c r="EQ19" s="30"/>
      <c r="ER19" s="30"/>
      <c r="ES19" s="30"/>
      <c r="ET19" s="30"/>
      <c r="EU19" s="30"/>
      <c r="EV19" s="30"/>
      <c r="EW19" s="30"/>
      <c r="EX19" s="30"/>
      <c r="EY19" s="30"/>
      <c r="EZ19" s="30"/>
      <c r="FA19" s="30"/>
      <c r="FB19" s="30"/>
      <c r="FC19" s="30"/>
      <c r="FD19" s="30"/>
      <c r="FE19" s="31"/>
    </row>
    <row r="20" spans="1:161" s="9" customFormat="1" ht="19.5" customHeight="1" x14ac:dyDescent="0.2">
      <c r="A20" s="55"/>
      <c r="B20" s="56"/>
      <c r="C20" s="56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7"/>
      <c r="R20" s="32"/>
      <c r="S20" s="33"/>
      <c r="T20" s="33"/>
      <c r="U20" s="33"/>
      <c r="V20" s="33"/>
      <c r="W20" s="33"/>
      <c r="X20" s="33"/>
      <c r="Y20" s="33"/>
      <c r="Z20" s="33"/>
      <c r="AA20" s="33"/>
      <c r="AB20" s="33"/>
      <c r="AC20" s="33"/>
      <c r="AD20" s="33"/>
      <c r="AE20" s="33"/>
      <c r="AF20" s="33"/>
      <c r="AG20" s="33"/>
      <c r="AH20" s="33"/>
      <c r="AI20" s="34"/>
      <c r="AJ20" s="32"/>
      <c r="AK20" s="33"/>
      <c r="AL20" s="33"/>
      <c r="AM20" s="33"/>
      <c r="AN20" s="33"/>
      <c r="AO20" s="33"/>
      <c r="AP20" s="33"/>
      <c r="AQ20" s="33"/>
      <c r="AR20" s="33"/>
      <c r="AS20" s="33"/>
      <c r="AT20" s="33"/>
      <c r="AU20" s="33"/>
      <c r="AV20" s="33"/>
      <c r="AW20" s="33"/>
      <c r="AX20" s="33"/>
      <c r="AY20" s="33"/>
      <c r="AZ20" s="33"/>
      <c r="BA20" s="34"/>
      <c r="BB20" s="47" t="s">
        <v>18</v>
      </c>
      <c r="BC20" s="47"/>
      <c r="BD20" s="47"/>
      <c r="BE20" s="47"/>
      <c r="BF20" s="47"/>
      <c r="BG20" s="47"/>
      <c r="BH20" s="47"/>
      <c r="BI20" s="47"/>
      <c r="BJ20" s="47" t="s">
        <v>19</v>
      </c>
      <c r="BK20" s="47"/>
      <c r="BL20" s="47"/>
      <c r="BM20" s="47"/>
      <c r="BN20" s="47"/>
      <c r="BO20" s="47"/>
      <c r="BP20" s="47"/>
      <c r="BQ20" s="47"/>
      <c r="BR20" s="47" t="s">
        <v>18</v>
      </c>
      <c r="BS20" s="47"/>
      <c r="BT20" s="47"/>
      <c r="BU20" s="47"/>
      <c r="BV20" s="47"/>
      <c r="BW20" s="47"/>
      <c r="BX20" s="47"/>
      <c r="BY20" s="47"/>
      <c r="BZ20" s="47" t="s">
        <v>19</v>
      </c>
      <c r="CA20" s="47"/>
      <c r="CB20" s="47"/>
      <c r="CC20" s="47"/>
      <c r="CD20" s="47"/>
      <c r="CE20" s="47"/>
      <c r="CF20" s="47"/>
      <c r="CG20" s="47"/>
      <c r="CH20" s="32"/>
      <c r="CI20" s="33"/>
      <c r="CJ20" s="33"/>
      <c r="CK20" s="33"/>
      <c r="CL20" s="33"/>
      <c r="CM20" s="33"/>
      <c r="CN20" s="33"/>
      <c r="CO20" s="33"/>
      <c r="CP20" s="33"/>
      <c r="CQ20" s="33"/>
      <c r="CR20" s="33"/>
      <c r="CS20" s="33"/>
      <c r="CT20" s="33"/>
      <c r="CU20" s="33"/>
      <c r="CV20" s="33"/>
      <c r="CW20" s="33"/>
      <c r="CX20" s="33"/>
      <c r="CY20" s="33"/>
      <c r="CZ20" s="33"/>
      <c r="DA20" s="33"/>
      <c r="DB20" s="34"/>
      <c r="DC20" s="32"/>
      <c r="DD20" s="33"/>
      <c r="DE20" s="33"/>
      <c r="DF20" s="33"/>
      <c r="DG20" s="33"/>
      <c r="DH20" s="33"/>
      <c r="DI20" s="33"/>
      <c r="DJ20" s="33"/>
      <c r="DK20" s="33"/>
      <c r="DL20" s="33"/>
      <c r="DM20" s="33"/>
      <c r="DN20" s="33"/>
      <c r="DO20" s="33"/>
      <c r="DP20" s="33"/>
      <c r="DQ20" s="33"/>
      <c r="DR20" s="33"/>
      <c r="DS20" s="33"/>
      <c r="DT20" s="34"/>
      <c r="DU20" s="44"/>
      <c r="DV20" s="45"/>
      <c r="DW20" s="45"/>
      <c r="DX20" s="45"/>
      <c r="DY20" s="45"/>
      <c r="DZ20" s="45"/>
      <c r="EA20" s="45"/>
      <c r="EB20" s="45"/>
      <c r="EC20" s="45"/>
      <c r="ED20" s="46"/>
      <c r="EE20" s="44"/>
      <c r="EF20" s="45"/>
      <c r="EG20" s="45"/>
      <c r="EH20" s="45"/>
      <c r="EI20" s="45"/>
      <c r="EJ20" s="45"/>
      <c r="EK20" s="45"/>
      <c r="EL20" s="45"/>
      <c r="EM20" s="45"/>
      <c r="EN20" s="46"/>
      <c r="EO20" s="32"/>
      <c r="EP20" s="33"/>
      <c r="EQ20" s="33"/>
      <c r="ER20" s="33"/>
      <c r="ES20" s="33"/>
      <c r="ET20" s="33"/>
      <c r="EU20" s="33"/>
      <c r="EV20" s="33"/>
      <c r="EW20" s="33"/>
      <c r="EX20" s="33"/>
      <c r="EY20" s="33"/>
      <c r="EZ20" s="33"/>
      <c r="FA20" s="33"/>
      <c r="FB20" s="33"/>
      <c r="FC20" s="33"/>
      <c r="FD20" s="33"/>
      <c r="FE20" s="34"/>
    </row>
    <row r="21" spans="1:161" s="9" customFormat="1" ht="14.25" customHeight="1" x14ac:dyDescent="0.2">
      <c r="A21" s="23">
        <v>1</v>
      </c>
      <c r="B21" s="24"/>
      <c r="C21" s="24"/>
      <c r="D21" s="24"/>
      <c r="E21" s="24"/>
      <c r="F21" s="24"/>
      <c r="G21" s="24"/>
      <c r="H21" s="24"/>
      <c r="I21" s="24"/>
      <c r="J21" s="24"/>
      <c r="K21" s="24"/>
      <c r="L21" s="24"/>
      <c r="M21" s="24"/>
      <c r="N21" s="24"/>
      <c r="O21" s="24"/>
      <c r="P21" s="24"/>
      <c r="Q21" s="25"/>
      <c r="R21" s="23">
        <v>2</v>
      </c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5"/>
      <c r="AJ21" s="16">
        <v>3</v>
      </c>
      <c r="AK21" s="16"/>
      <c r="AL21" s="16"/>
      <c r="AM21" s="16"/>
      <c r="AN21" s="16"/>
      <c r="AO21" s="16"/>
      <c r="AP21" s="16"/>
      <c r="AQ21" s="16"/>
      <c r="AR21" s="16"/>
      <c r="AS21" s="16"/>
      <c r="AT21" s="16"/>
      <c r="AU21" s="16"/>
      <c r="AV21" s="16"/>
      <c r="AW21" s="16"/>
      <c r="AX21" s="16"/>
      <c r="AY21" s="16"/>
      <c r="AZ21" s="16"/>
      <c r="BA21" s="16"/>
      <c r="BB21" s="16">
        <v>4</v>
      </c>
      <c r="BC21" s="16"/>
      <c r="BD21" s="16"/>
      <c r="BE21" s="16"/>
      <c r="BF21" s="16"/>
      <c r="BG21" s="16"/>
      <c r="BH21" s="16"/>
      <c r="BI21" s="16"/>
      <c r="BJ21" s="16">
        <v>5</v>
      </c>
      <c r="BK21" s="16"/>
      <c r="BL21" s="16"/>
      <c r="BM21" s="16"/>
      <c r="BN21" s="16"/>
      <c r="BO21" s="16"/>
      <c r="BP21" s="16"/>
      <c r="BQ21" s="16"/>
      <c r="BR21" s="16">
        <v>6</v>
      </c>
      <c r="BS21" s="16"/>
      <c r="BT21" s="16"/>
      <c r="BU21" s="16"/>
      <c r="BV21" s="16"/>
      <c r="BW21" s="16"/>
      <c r="BX21" s="16"/>
      <c r="BY21" s="16"/>
      <c r="BZ21" s="16">
        <v>7</v>
      </c>
      <c r="CA21" s="16"/>
      <c r="CB21" s="16"/>
      <c r="CC21" s="16"/>
      <c r="CD21" s="16"/>
      <c r="CE21" s="16"/>
      <c r="CF21" s="16"/>
      <c r="CG21" s="16"/>
      <c r="CH21" s="16">
        <v>8</v>
      </c>
      <c r="CI21" s="16"/>
      <c r="CJ21" s="16"/>
      <c r="CK21" s="16"/>
      <c r="CL21" s="16"/>
      <c r="CM21" s="16"/>
      <c r="CN21" s="16"/>
      <c r="CO21" s="16"/>
      <c r="CP21" s="16"/>
      <c r="CQ21" s="16"/>
      <c r="CR21" s="16"/>
      <c r="CS21" s="16"/>
      <c r="CT21" s="16"/>
      <c r="CU21" s="16"/>
      <c r="CV21" s="16"/>
      <c r="CW21" s="16"/>
      <c r="CX21" s="16"/>
      <c r="CY21" s="16"/>
      <c r="CZ21" s="16"/>
      <c r="DA21" s="16"/>
      <c r="DB21" s="16"/>
      <c r="DC21" s="16">
        <v>9</v>
      </c>
      <c r="DD21" s="16"/>
      <c r="DE21" s="16"/>
      <c r="DF21" s="16"/>
      <c r="DG21" s="16"/>
      <c r="DH21" s="16"/>
      <c r="DI21" s="16"/>
      <c r="DJ21" s="16"/>
      <c r="DK21" s="16"/>
      <c r="DL21" s="16"/>
      <c r="DM21" s="16"/>
      <c r="DN21" s="16"/>
      <c r="DO21" s="16"/>
      <c r="DP21" s="16"/>
      <c r="DQ21" s="16"/>
      <c r="DR21" s="16"/>
      <c r="DS21" s="16"/>
      <c r="DT21" s="16"/>
      <c r="DU21" s="16">
        <v>10</v>
      </c>
      <c r="DV21" s="16"/>
      <c r="DW21" s="16"/>
      <c r="DX21" s="16"/>
      <c r="DY21" s="16"/>
      <c r="DZ21" s="16"/>
      <c r="EA21" s="16"/>
      <c r="EB21" s="16"/>
      <c r="EC21" s="16"/>
      <c r="ED21" s="16"/>
      <c r="EE21" s="16">
        <v>11</v>
      </c>
      <c r="EF21" s="16"/>
      <c r="EG21" s="16"/>
      <c r="EH21" s="16"/>
      <c r="EI21" s="16"/>
      <c r="EJ21" s="16"/>
      <c r="EK21" s="16"/>
      <c r="EL21" s="16"/>
      <c r="EM21" s="16"/>
      <c r="EN21" s="16"/>
      <c r="EO21" s="16">
        <v>12</v>
      </c>
      <c r="EP21" s="16"/>
      <c r="EQ21" s="16"/>
      <c r="ER21" s="16"/>
      <c r="ES21" s="16"/>
      <c r="ET21" s="16"/>
      <c r="EU21" s="16"/>
      <c r="EV21" s="16"/>
      <c r="EW21" s="16"/>
      <c r="EX21" s="16"/>
      <c r="EY21" s="16"/>
      <c r="EZ21" s="16"/>
      <c r="FA21" s="16"/>
      <c r="FB21" s="16"/>
      <c r="FC21" s="16"/>
      <c r="FD21" s="16"/>
      <c r="FE21" s="16"/>
    </row>
    <row r="22" spans="1:161" s="9" customFormat="1" ht="13.5" customHeight="1" x14ac:dyDescent="0.2">
      <c r="A22" s="10"/>
      <c r="B22" s="17" t="s">
        <v>11</v>
      </c>
      <c r="C22" s="17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  <c r="O22" s="17"/>
      <c r="P22" s="17"/>
      <c r="Q22" s="18"/>
      <c r="R22" s="10"/>
      <c r="S22" s="19" t="s">
        <v>12</v>
      </c>
      <c r="T22" s="19"/>
      <c r="U22" s="19"/>
      <c r="V22" s="19"/>
      <c r="W22" s="19"/>
      <c r="X22" s="19"/>
      <c r="Y22" s="19"/>
      <c r="Z22" s="19"/>
      <c r="AA22" s="19"/>
      <c r="AB22" s="19"/>
      <c r="AC22" s="19"/>
      <c r="AD22" s="19"/>
      <c r="AE22" s="19"/>
      <c r="AF22" s="19"/>
      <c r="AG22" s="19"/>
      <c r="AH22" s="19"/>
      <c r="AI22" s="20"/>
      <c r="AJ22" s="61">
        <v>2.2999999999999998</v>
      </c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16"/>
      <c r="BC22" s="16"/>
      <c r="BD22" s="16"/>
      <c r="BE22" s="16"/>
      <c r="BF22" s="16"/>
      <c r="BG22" s="16"/>
      <c r="BH22" s="16"/>
      <c r="BI22" s="16"/>
      <c r="BJ22" s="16"/>
      <c r="BK22" s="16"/>
      <c r="BL22" s="16"/>
      <c r="BM22" s="16"/>
      <c r="BN22" s="16"/>
      <c r="BO22" s="16"/>
      <c r="BP22" s="16"/>
      <c r="BQ22" s="16"/>
      <c r="BR22" s="61">
        <v>13.5</v>
      </c>
      <c r="BS22" s="61"/>
      <c r="BT22" s="61"/>
      <c r="BU22" s="61"/>
      <c r="BV22" s="61"/>
      <c r="BW22" s="61"/>
      <c r="BX22" s="61"/>
      <c r="BY22" s="61"/>
      <c r="BZ22" s="61">
        <v>13.6</v>
      </c>
      <c r="CA22" s="61"/>
      <c r="CB22" s="61"/>
      <c r="CC22" s="61"/>
      <c r="CD22" s="61"/>
      <c r="CE22" s="61"/>
      <c r="CF22" s="61"/>
      <c r="CG22" s="61"/>
      <c r="CH22" s="61">
        <v>2.2999999999999998</v>
      </c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>
        <v>13.6</v>
      </c>
      <c r="DD22" s="61"/>
      <c r="DE22" s="61"/>
      <c r="DF22" s="61"/>
      <c r="DG22" s="61"/>
      <c r="DH22" s="61"/>
      <c r="DI22" s="61"/>
      <c r="DJ22" s="61"/>
      <c r="DK22" s="61"/>
      <c r="DL22" s="61"/>
      <c r="DM22" s="61"/>
      <c r="DN22" s="61"/>
      <c r="DO22" s="61"/>
      <c r="DP22" s="61"/>
      <c r="DQ22" s="61"/>
      <c r="DR22" s="61"/>
      <c r="DS22" s="61"/>
      <c r="DT22" s="61"/>
      <c r="DU22" s="16">
        <v>3</v>
      </c>
      <c r="DV22" s="16"/>
      <c r="DW22" s="16"/>
      <c r="DX22" s="16"/>
      <c r="DY22" s="16"/>
      <c r="DZ22" s="16"/>
      <c r="EA22" s="16"/>
      <c r="EB22" s="16"/>
      <c r="EC22" s="16"/>
      <c r="ED22" s="16"/>
      <c r="EE22" s="61">
        <f>1353/744</f>
        <v>1.8185483870967742</v>
      </c>
      <c r="EF22" s="61"/>
      <c r="EG22" s="61"/>
      <c r="EH22" s="61"/>
      <c r="EI22" s="61"/>
      <c r="EJ22" s="61"/>
      <c r="EK22" s="61"/>
      <c r="EL22" s="61"/>
      <c r="EM22" s="61"/>
      <c r="EN22" s="61"/>
      <c r="EO22" s="61">
        <f>AJ22+EE22</f>
        <v>4.1185483870967738</v>
      </c>
      <c r="EP22" s="16"/>
      <c r="EQ22" s="16"/>
      <c r="ER22" s="16"/>
      <c r="ES22" s="16"/>
      <c r="ET22" s="16"/>
      <c r="EU22" s="16"/>
      <c r="EV22" s="16"/>
      <c r="EW22" s="16"/>
      <c r="EX22" s="16"/>
      <c r="EY22" s="16"/>
      <c r="EZ22" s="16"/>
      <c r="FA22" s="16"/>
      <c r="FB22" s="16"/>
      <c r="FC22" s="16"/>
      <c r="FD22" s="16"/>
      <c r="FE22" s="16"/>
    </row>
    <row r="23" spans="1:161" s="9" customFormat="1" ht="39.75" customHeight="1" x14ac:dyDescent="0.2">
      <c r="A23" s="10"/>
      <c r="B23" s="17" t="s">
        <v>33</v>
      </c>
      <c r="C23" s="17"/>
      <c r="D23" s="17"/>
      <c r="E23" s="17"/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8"/>
      <c r="R23" s="10"/>
      <c r="S23" s="19" t="s">
        <v>13</v>
      </c>
      <c r="T23" s="19"/>
      <c r="U23" s="19"/>
      <c r="V23" s="19"/>
      <c r="W23" s="19"/>
      <c r="X23" s="19"/>
      <c r="Y23" s="19"/>
      <c r="Z23" s="19"/>
      <c r="AA23" s="19"/>
      <c r="AB23" s="19"/>
      <c r="AC23" s="19"/>
      <c r="AD23" s="19"/>
      <c r="AE23" s="19"/>
      <c r="AF23" s="19"/>
      <c r="AG23" s="19"/>
      <c r="AH23" s="19"/>
      <c r="AI23" s="20"/>
      <c r="AJ23" s="62">
        <f>1696/744</f>
        <v>2.2795698924731185</v>
      </c>
      <c r="AK23" s="62"/>
      <c r="AL23" s="62"/>
      <c r="AM23" s="62"/>
      <c r="AN23" s="62"/>
      <c r="AO23" s="62"/>
      <c r="AP23" s="62"/>
      <c r="AQ23" s="62"/>
      <c r="AR23" s="62"/>
      <c r="AS23" s="62"/>
      <c r="AT23" s="62"/>
      <c r="AU23" s="62"/>
      <c r="AV23" s="62"/>
      <c r="AW23" s="62"/>
      <c r="AX23" s="62"/>
      <c r="AY23" s="62"/>
      <c r="AZ23" s="62"/>
      <c r="BA23" s="62"/>
      <c r="BB23" s="16"/>
      <c r="BC23" s="16"/>
      <c r="BD23" s="16"/>
      <c r="BE23" s="16"/>
      <c r="BF23" s="16"/>
      <c r="BG23" s="16"/>
      <c r="BH23" s="16"/>
      <c r="BI23" s="16"/>
      <c r="BJ23" s="16"/>
      <c r="BK23" s="16"/>
      <c r="BL23" s="16"/>
      <c r="BM23" s="16"/>
      <c r="BN23" s="16"/>
      <c r="BO23" s="16"/>
      <c r="BP23" s="16"/>
      <c r="BQ23" s="16"/>
      <c r="BR23" s="16"/>
      <c r="BS23" s="16"/>
      <c r="BT23" s="16"/>
      <c r="BU23" s="16"/>
      <c r="BV23" s="16"/>
      <c r="BW23" s="16"/>
      <c r="BX23" s="16"/>
      <c r="BY23" s="16"/>
      <c r="BZ23" s="16"/>
      <c r="CA23" s="16"/>
      <c r="CB23" s="16"/>
      <c r="CC23" s="16"/>
      <c r="CD23" s="16"/>
      <c r="CE23" s="16"/>
      <c r="CF23" s="16"/>
      <c r="CG23" s="16"/>
      <c r="CH23" s="16"/>
      <c r="CI23" s="16"/>
      <c r="CJ23" s="16"/>
      <c r="CK23" s="16"/>
      <c r="CL23" s="16"/>
      <c r="CM23" s="16"/>
      <c r="CN23" s="16"/>
      <c r="CO23" s="16"/>
      <c r="CP23" s="16"/>
      <c r="CQ23" s="16"/>
      <c r="CR23" s="16"/>
      <c r="CS23" s="16"/>
      <c r="CT23" s="16"/>
      <c r="CU23" s="16"/>
      <c r="CV23" s="16"/>
      <c r="CW23" s="16"/>
      <c r="CX23" s="16"/>
      <c r="CY23" s="16"/>
      <c r="CZ23" s="16"/>
      <c r="DA23" s="16"/>
      <c r="DB23" s="16"/>
      <c r="DC23" s="16"/>
      <c r="DD23" s="16"/>
      <c r="DE23" s="16"/>
      <c r="DF23" s="16"/>
      <c r="DG23" s="16"/>
      <c r="DH23" s="16"/>
      <c r="DI23" s="16"/>
      <c r="DJ23" s="16"/>
      <c r="DK23" s="16"/>
      <c r="DL23" s="16"/>
      <c r="DM23" s="16"/>
      <c r="DN23" s="16"/>
      <c r="DO23" s="16"/>
      <c r="DP23" s="16"/>
      <c r="DQ23" s="16"/>
      <c r="DR23" s="16"/>
      <c r="DS23" s="16"/>
      <c r="DT23" s="16"/>
      <c r="DU23" s="62">
        <f>1467/744</f>
        <v>1.971774193548387</v>
      </c>
      <c r="DV23" s="62"/>
      <c r="DW23" s="62"/>
      <c r="DX23" s="62"/>
      <c r="DY23" s="62"/>
      <c r="DZ23" s="62"/>
      <c r="EA23" s="62"/>
      <c r="EB23" s="62"/>
      <c r="EC23" s="62"/>
      <c r="ED23" s="62"/>
      <c r="EE23" s="62">
        <f>1467/744</f>
        <v>1.971774193548387</v>
      </c>
      <c r="EF23" s="62"/>
      <c r="EG23" s="62"/>
      <c r="EH23" s="62"/>
      <c r="EI23" s="62"/>
      <c r="EJ23" s="62"/>
      <c r="EK23" s="62"/>
      <c r="EL23" s="62"/>
      <c r="EM23" s="62"/>
      <c r="EN23" s="62"/>
      <c r="EO23" s="61">
        <f>AJ23+EE23</f>
        <v>4.2513440860215059</v>
      </c>
      <c r="EP23" s="61"/>
      <c r="EQ23" s="61"/>
      <c r="ER23" s="61"/>
      <c r="ES23" s="61"/>
      <c r="ET23" s="61"/>
      <c r="EU23" s="61"/>
      <c r="EV23" s="61"/>
      <c r="EW23" s="61"/>
      <c r="EX23" s="61"/>
      <c r="EY23" s="61"/>
      <c r="EZ23" s="61"/>
      <c r="FA23" s="61"/>
      <c r="FB23" s="61"/>
      <c r="FC23" s="61"/>
      <c r="FD23" s="61"/>
      <c r="FE23" s="61"/>
    </row>
    <row r="24" spans="1:161" s="9" customFormat="1" ht="39.75" customHeight="1" x14ac:dyDescent="0.2">
      <c r="A24" s="10"/>
      <c r="B24" s="17"/>
      <c r="C24" s="17"/>
      <c r="D24" s="17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8"/>
      <c r="R24" s="10"/>
      <c r="S24" s="19" t="s">
        <v>14</v>
      </c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  <c r="AE24" s="19"/>
      <c r="AF24" s="19"/>
      <c r="AG24" s="19"/>
      <c r="AH24" s="19"/>
      <c r="AI24" s="20"/>
      <c r="AJ24" s="16"/>
      <c r="AK24" s="16"/>
      <c r="AL24" s="16"/>
      <c r="AM24" s="16"/>
      <c r="AN24" s="16"/>
      <c r="AO24" s="16"/>
      <c r="AP24" s="16"/>
      <c r="AQ24" s="16"/>
      <c r="AR24" s="16"/>
      <c r="AS24" s="16"/>
      <c r="AT24" s="16"/>
      <c r="AU24" s="16"/>
      <c r="AV24" s="16"/>
      <c r="AW24" s="16"/>
      <c r="AX24" s="16"/>
      <c r="AY24" s="16"/>
      <c r="AZ24" s="16"/>
      <c r="BA24" s="16"/>
      <c r="BB24" s="16"/>
      <c r="BC24" s="16"/>
      <c r="BD24" s="16"/>
      <c r="BE24" s="16"/>
      <c r="BF24" s="16"/>
      <c r="BG24" s="16"/>
      <c r="BH24" s="16"/>
      <c r="BI24" s="16"/>
      <c r="BJ24" s="16"/>
      <c r="BK24" s="16"/>
      <c r="BL24" s="16"/>
      <c r="BM24" s="16"/>
      <c r="BN24" s="16"/>
      <c r="BO24" s="16"/>
      <c r="BP24" s="16"/>
      <c r="BQ24" s="16"/>
      <c r="BR24" s="16"/>
      <c r="BS24" s="16"/>
      <c r="BT24" s="16"/>
      <c r="BU24" s="16"/>
      <c r="BV24" s="16"/>
      <c r="BW24" s="16"/>
      <c r="BX24" s="16"/>
      <c r="BY24" s="16"/>
      <c r="BZ24" s="16"/>
      <c r="CA24" s="16"/>
      <c r="CB24" s="16"/>
      <c r="CC24" s="16"/>
      <c r="CD24" s="16"/>
      <c r="CE24" s="16"/>
      <c r="CF24" s="16"/>
      <c r="CG24" s="16"/>
      <c r="CH24" s="16"/>
      <c r="CI24" s="16"/>
      <c r="CJ24" s="16"/>
      <c r="CK24" s="16"/>
      <c r="CL24" s="16"/>
      <c r="CM24" s="16"/>
      <c r="CN24" s="16"/>
      <c r="CO24" s="16"/>
      <c r="CP24" s="16"/>
      <c r="CQ24" s="16"/>
      <c r="CR24" s="16"/>
      <c r="CS24" s="16"/>
      <c r="CT24" s="16"/>
      <c r="CU24" s="16"/>
      <c r="CV24" s="16"/>
      <c r="CW24" s="16"/>
      <c r="CX24" s="16"/>
      <c r="CY24" s="16"/>
      <c r="CZ24" s="16"/>
      <c r="DA24" s="16"/>
      <c r="DB24" s="16"/>
      <c r="DC24" s="16"/>
      <c r="DD24" s="16"/>
      <c r="DE24" s="16"/>
      <c r="DF24" s="16"/>
      <c r="DG24" s="16"/>
      <c r="DH24" s="16"/>
      <c r="DI24" s="16"/>
      <c r="DJ24" s="16"/>
      <c r="DK24" s="16"/>
      <c r="DL24" s="16"/>
      <c r="DM24" s="16"/>
      <c r="DN24" s="16"/>
      <c r="DO24" s="16"/>
      <c r="DP24" s="16"/>
      <c r="DQ24" s="16"/>
      <c r="DR24" s="16"/>
      <c r="DS24" s="16"/>
      <c r="DT24" s="16"/>
      <c r="DU24" s="16"/>
      <c r="DV24" s="16"/>
      <c r="DW24" s="16"/>
      <c r="DX24" s="16"/>
      <c r="DY24" s="16"/>
      <c r="DZ24" s="16"/>
      <c r="EA24" s="16"/>
      <c r="EB24" s="16"/>
      <c r="EC24" s="16"/>
      <c r="ED24" s="16"/>
      <c r="EE24" s="16"/>
      <c r="EF24" s="16"/>
      <c r="EG24" s="16"/>
      <c r="EH24" s="16"/>
      <c r="EI24" s="16"/>
      <c r="EJ24" s="16"/>
      <c r="EK24" s="16"/>
      <c r="EL24" s="16"/>
      <c r="EM24" s="16"/>
      <c r="EN24" s="16"/>
      <c r="EO24" s="16"/>
      <c r="EP24" s="16"/>
      <c r="EQ24" s="16"/>
      <c r="ER24" s="16"/>
      <c r="ES24" s="16"/>
      <c r="ET24" s="16"/>
      <c r="EU24" s="16"/>
      <c r="EV24" s="16"/>
      <c r="EW24" s="16"/>
      <c r="EX24" s="16"/>
      <c r="EY24" s="16"/>
      <c r="EZ24" s="16"/>
      <c r="FA24" s="16"/>
      <c r="FB24" s="16"/>
      <c r="FC24" s="16"/>
      <c r="FD24" s="16"/>
      <c r="FE24" s="16"/>
    </row>
    <row r="25" spans="1:161" s="9" customFormat="1" ht="53.25" customHeight="1" x14ac:dyDescent="0.2">
      <c r="A25" s="10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8"/>
      <c r="R25" s="10"/>
      <c r="S25" s="19" t="s">
        <v>25</v>
      </c>
      <c r="T25" s="19"/>
      <c r="U25" s="19"/>
      <c r="V25" s="19"/>
      <c r="W25" s="19"/>
      <c r="X25" s="19"/>
      <c r="Y25" s="19"/>
      <c r="Z25" s="19"/>
      <c r="AA25" s="19"/>
      <c r="AB25" s="19"/>
      <c r="AC25" s="19"/>
      <c r="AD25" s="19"/>
      <c r="AE25" s="19"/>
      <c r="AF25" s="19"/>
      <c r="AG25" s="19"/>
      <c r="AH25" s="19"/>
      <c r="AI25" s="20"/>
      <c r="AJ25" s="16"/>
      <c r="AK25" s="16"/>
      <c r="AL25" s="16"/>
      <c r="AM25" s="16"/>
      <c r="AN25" s="16"/>
      <c r="AO25" s="16"/>
      <c r="AP25" s="16"/>
      <c r="AQ25" s="16"/>
      <c r="AR25" s="16"/>
      <c r="AS25" s="16"/>
      <c r="AT25" s="16"/>
      <c r="AU25" s="16"/>
      <c r="AV25" s="16"/>
      <c r="AW25" s="16"/>
      <c r="AX25" s="16"/>
      <c r="AY25" s="16"/>
      <c r="AZ25" s="16"/>
      <c r="BA25" s="16"/>
      <c r="BB25" s="16"/>
      <c r="BC25" s="16"/>
      <c r="BD25" s="16"/>
      <c r="BE25" s="16"/>
      <c r="BF25" s="16"/>
      <c r="BG25" s="16"/>
      <c r="BH25" s="16"/>
      <c r="BI25" s="16"/>
      <c r="BJ25" s="16"/>
      <c r="BK25" s="16"/>
      <c r="BL25" s="16"/>
      <c r="BM25" s="16"/>
      <c r="BN25" s="16"/>
      <c r="BO25" s="16"/>
      <c r="BP25" s="16"/>
      <c r="BQ25" s="16"/>
      <c r="BR25" s="16"/>
      <c r="BS25" s="16"/>
      <c r="BT25" s="16"/>
      <c r="BU25" s="16"/>
      <c r="BV25" s="16"/>
      <c r="BW25" s="16"/>
      <c r="BX25" s="16"/>
      <c r="BY25" s="16"/>
      <c r="BZ25" s="16"/>
      <c r="CA25" s="16"/>
      <c r="CB25" s="16"/>
      <c r="CC25" s="16"/>
      <c r="CD25" s="16"/>
      <c r="CE25" s="16"/>
      <c r="CF25" s="16"/>
      <c r="CG25" s="16"/>
      <c r="CH25" s="16"/>
      <c r="CI25" s="16"/>
      <c r="CJ25" s="16"/>
      <c r="CK25" s="16"/>
      <c r="CL25" s="16"/>
      <c r="CM25" s="16"/>
      <c r="CN25" s="16"/>
      <c r="CO25" s="16"/>
      <c r="CP25" s="16"/>
      <c r="CQ25" s="16"/>
      <c r="CR25" s="16"/>
      <c r="CS25" s="16"/>
      <c r="CT25" s="16"/>
      <c r="CU25" s="16"/>
      <c r="CV25" s="16"/>
      <c r="CW25" s="16"/>
      <c r="CX25" s="16"/>
      <c r="CY25" s="16"/>
      <c r="CZ25" s="16"/>
      <c r="DA25" s="16"/>
      <c r="DB25" s="16"/>
      <c r="DC25" s="16"/>
      <c r="DD25" s="16"/>
      <c r="DE25" s="16"/>
      <c r="DF25" s="16"/>
      <c r="DG25" s="16"/>
      <c r="DH25" s="16"/>
      <c r="DI25" s="16"/>
      <c r="DJ25" s="16"/>
      <c r="DK25" s="16"/>
      <c r="DL25" s="16"/>
      <c r="DM25" s="16"/>
      <c r="DN25" s="16"/>
      <c r="DO25" s="16"/>
      <c r="DP25" s="16"/>
      <c r="DQ25" s="16"/>
      <c r="DR25" s="16"/>
      <c r="DS25" s="16"/>
      <c r="DT25" s="16"/>
      <c r="DU25" s="16"/>
      <c r="DV25" s="16"/>
      <c r="DW25" s="16"/>
      <c r="DX25" s="16"/>
      <c r="DY25" s="16"/>
      <c r="DZ25" s="16"/>
      <c r="EA25" s="16"/>
      <c r="EB25" s="16"/>
      <c r="EC25" s="16"/>
      <c r="ED25" s="16"/>
      <c r="EE25" s="16"/>
      <c r="EF25" s="16"/>
      <c r="EG25" s="16"/>
      <c r="EH25" s="16"/>
      <c r="EI25" s="16"/>
      <c r="EJ25" s="16"/>
      <c r="EK25" s="16"/>
      <c r="EL25" s="16"/>
      <c r="EM25" s="16"/>
      <c r="EN25" s="16"/>
      <c r="EO25" s="16"/>
      <c r="EP25" s="16"/>
      <c r="EQ25" s="16"/>
      <c r="ER25" s="16"/>
      <c r="ES25" s="16"/>
      <c r="ET25" s="16"/>
      <c r="EU25" s="16"/>
      <c r="EV25" s="16"/>
      <c r="EW25" s="16"/>
      <c r="EX25" s="16"/>
      <c r="EY25" s="16"/>
      <c r="EZ25" s="16"/>
      <c r="FA25" s="16"/>
      <c r="FB25" s="16"/>
      <c r="FC25" s="16"/>
      <c r="FD25" s="16"/>
      <c r="FE25" s="16"/>
    </row>
    <row r="26" spans="1:161" s="9" customFormat="1" ht="57" customHeight="1" x14ac:dyDescent="0.2">
      <c r="A26" s="10"/>
      <c r="B26" s="21" t="s">
        <v>26</v>
      </c>
      <c r="C26" s="21"/>
      <c r="D26" s="21"/>
      <c r="E26" s="21"/>
      <c r="F26" s="21"/>
      <c r="G26" s="21"/>
      <c r="H26" s="21"/>
      <c r="I26" s="21"/>
      <c r="J26" s="21"/>
      <c r="K26" s="21"/>
      <c r="L26" s="21"/>
      <c r="M26" s="21"/>
      <c r="N26" s="21"/>
      <c r="O26" s="21"/>
      <c r="P26" s="21"/>
      <c r="Q26" s="22"/>
      <c r="R26" s="10"/>
      <c r="S26" s="19" t="s">
        <v>12</v>
      </c>
      <c r="T26" s="19"/>
      <c r="U26" s="19"/>
      <c r="V26" s="19"/>
      <c r="W26" s="19"/>
      <c r="X26" s="19"/>
      <c r="Y26" s="19"/>
      <c r="Z26" s="19"/>
      <c r="AA26" s="19"/>
      <c r="AB26" s="19"/>
      <c r="AC26" s="19"/>
      <c r="AD26" s="19"/>
      <c r="AE26" s="19"/>
      <c r="AF26" s="19"/>
      <c r="AG26" s="19"/>
      <c r="AH26" s="19"/>
      <c r="AI26" s="20"/>
      <c r="AJ26" s="16"/>
      <c r="AK26" s="16"/>
      <c r="AL26" s="16"/>
      <c r="AM26" s="16"/>
      <c r="AN26" s="16"/>
      <c r="AO26" s="16"/>
      <c r="AP26" s="16"/>
      <c r="AQ26" s="16"/>
      <c r="AR26" s="16"/>
      <c r="AS26" s="16"/>
      <c r="AT26" s="16"/>
      <c r="AU26" s="16"/>
      <c r="AV26" s="16"/>
      <c r="AW26" s="16"/>
      <c r="AX26" s="16"/>
      <c r="AY26" s="16"/>
      <c r="AZ26" s="16"/>
      <c r="BA26" s="16"/>
      <c r="BB26" s="16"/>
      <c r="BC26" s="16"/>
      <c r="BD26" s="16"/>
      <c r="BE26" s="16"/>
      <c r="BF26" s="16"/>
      <c r="BG26" s="16"/>
      <c r="BH26" s="16"/>
      <c r="BI26" s="16"/>
      <c r="BJ26" s="16"/>
      <c r="BK26" s="16"/>
      <c r="BL26" s="16"/>
      <c r="BM26" s="16"/>
      <c r="BN26" s="16"/>
      <c r="BO26" s="16"/>
      <c r="BP26" s="16"/>
      <c r="BQ26" s="16"/>
      <c r="BR26" s="16"/>
      <c r="BS26" s="16"/>
      <c r="BT26" s="16"/>
      <c r="BU26" s="16"/>
      <c r="BV26" s="16"/>
      <c r="BW26" s="16"/>
      <c r="BX26" s="16"/>
      <c r="BY26" s="16"/>
      <c r="BZ26" s="16"/>
      <c r="CA26" s="16"/>
      <c r="CB26" s="16"/>
      <c r="CC26" s="16"/>
      <c r="CD26" s="16"/>
      <c r="CE26" s="16"/>
      <c r="CF26" s="16"/>
      <c r="CG26" s="16"/>
      <c r="CH26" s="16"/>
      <c r="CI26" s="16"/>
      <c r="CJ26" s="16"/>
      <c r="CK26" s="16"/>
      <c r="CL26" s="16"/>
      <c r="CM26" s="16"/>
      <c r="CN26" s="16"/>
      <c r="CO26" s="16"/>
      <c r="CP26" s="16"/>
      <c r="CQ26" s="16"/>
      <c r="CR26" s="16"/>
      <c r="CS26" s="16"/>
      <c r="CT26" s="16"/>
      <c r="CU26" s="16"/>
      <c r="CV26" s="16"/>
      <c r="CW26" s="16"/>
      <c r="CX26" s="16"/>
      <c r="CY26" s="16"/>
      <c r="CZ26" s="16"/>
      <c r="DA26" s="16"/>
      <c r="DB26" s="16"/>
      <c r="DC26" s="16"/>
      <c r="DD26" s="16"/>
      <c r="DE26" s="16"/>
      <c r="DF26" s="16"/>
      <c r="DG26" s="16"/>
      <c r="DH26" s="16"/>
      <c r="DI26" s="16"/>
      <c r="DJ26" s="16"/>
      <c r="DK26" s="16"/>
      <c r="DL26" s="16"/>
      <c r="DM26" s="16"/>
      <c r="DN26" s="16"/>
      <c r="DO26" s="16"/>
      <c r="DP26" s="16"/>
      <c r="DQ26" s="16"/>
      <c r="DR26" s="16"/>
      <c r="DS26" s="16"/>
      <c r="DT26" s="16"/>
      <c r="DU26" s="16"/>
      <c r="DV26" s="16"/>
      <c r="DW26" s="16"/>
      <c r="DX26" s="16"/>
      <c r="DY26" s="16"/>
      <c r="DZ26" s="16"/>
      <c r="EA26" s="16"/>
      <c r="EB26" s="16"/>
      <c r="EC26" s="16"/>
      <c r="ED26" s="16"/>
      <c r="EE26" s="16"/>
      <c r="EF26" s="16"/>
      <c r="EG26" s="16"/>
      <c r="EH26" s="16"/>
      <c r="EI26" s="16"/>
      <c r="EJ26" s="16"/>
      <c r="EK26" s="16"/>
      <c r="EL26" s="16"/>
      <c r="EM26" s="16"/>
      <c r="EN26" s="16"/>
      <c r="EO26" s="16"/>
      <c r="EP26" s="16"/>
      <c r="EQ26" s="16"/>
      <c r="ER26" s="16"/>
      <c r="ES26" s="16"/>
      <c r="ET26" s="16"/>
      <c r="EU26" s="16"/>
      <c r="EV26" s="16"/>
      <c r="EW26" s="16"/>
      <c r="EX26" s="16"/>
      <c r="EY26" s="16"/>
      <c r="EZ26" s="16"/>
      <c r="FA26" s="16"/>
      <c r="FB26" s="16"/>
      <c r="FC26" s="16"/>
      <c r="FD26" s="16"/>
      <c r="FE26" s="16"/>
    </row>
    <row r="27" spans="1:161" s="9" customFormat="1" ht="39.75" customHeight="1" x14ac:dyDescent="0.2">
      <c r="A27" s="10"/>
      <c r="B27" s="17"/>
      <c r="C27" s="17"/>
      <c r="D27" s="17"/>
      <c r="E27" s="17"/>
      <c r="F27" s="17"/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8"/>
      <c r="R27" s="10"/>
      <c r="S27" s="19" t="s">
        <v>13</v>
      </c>
      <c r="T27" s="19"/>
      <c r="U27" s="19"/>
      <c r="V27" s="19"/>
      <c r="W27" s="19"/>
      <c r="X27" s="19"/>
      <c r="Y27" s="19"/>
      <c r="Z27" s="19"/>
      <c r="AA27" s="19"/>
      <c r="AB27" s="19"/>
      <c r="AC27" s="19"/>
      <c r="AD27" s="19"/>
      <c r="AE27" s="19"/>
      <c r="AF27" s="19"/>
      <c r="AG27" s="19"/>
      <c r="AH27" s="19"/>
      <c r="AI27" s="20"/>
      <c r="AJ27" s="16"/>
      <c r="AK27" s="16"/>
      <c r="AL27" s="16"/>
      <c r="AM27" s="16"/>
      <c r="AN27" s="16"/>
      <c r="AO27" s="16"/>
      <c r="AP27" s="16"/>
      <c r="AQ27" s="16"/>
      <c r="AR27" s="16"/>
      <c r="AS27" s="16"/>
      <c r="AT27" s="16"/>
      <c r="AU27" s="16"/>
      <c r="AV27" s="16"/>
      <c r="AW27" s="16"/>
      <c r="AX27" s="16"/>
      <c r="AY27" s="16"/>
      <c r="AZ27" s="16"/>
      <c r="BA27" s="16"/>
      <c r="BB27" s="16"/>
      <c r="BC27" s="16"/>
      <c r="BD27" s="16"/>
      <c r="BE27" s="16"/>
      <c r="BF27" s="16"/>
      <c r="BG27" s="16"/>
      <c r="BH27" s="16"/>
      <c r="BI27" s="16"/>
      <c r="BJ27" s="16"/>
      <c r="BK27" s="16"/>
      <c r="BL27" s="16"/>
      <c r="BM27" s="16"/>
      <c r="BN27" s="16"/>
      <c r="BO27" s="16"/>
      <c r="BP27" s="16"/>
      <c r="BQ27" s="16"/>
      <c r="BR27" s="16"/>
      <c r="BS27" s="16"/>
      <c r="BT27" s="16"/>
      <c r="BU27" s="16"/>
      <c r="BV27" s="16"/>
      <c r="BW27" s="16"/>
      <c r="BX27" s="16"/>
      <c r="BY27" s="16"/>
      <c r="BZ27" s="16"/>
      <c r="CA27" s="16"/>
      <c r="CB27" s="16"/>
      <c r="CC27" s="16"/>
      <c r="CD27" s="16"/>
      <c r="CE27" s="16"/>
      <c r="CF27" s="16"/>
      <c r="CG27" s="16"/>
      <c r="CH27" s="16"/>
      <c r="CI27" s="16"/>
      <c r="CJ27" s="16"/>
      <c r="CK27" s="16"/>
      <c r="CL27" s="16"/>
      <c r="CM27" s="16"/>
      <c r="CN27" s="16"/>
      <c r="CO27" s="16"/>
      <c r="CP27" s="16"/>
      <c r="CQ27" s="16"/>
      <c r="CR27" s="16"/>
      <c r="CS27" s="16"/>
      <c r="CT27" s="16"/>
      <c r="CU27" s="16"/>
      <c r="CV27" s="16"/>
      <c r="CW27" s="16"/>
      <c r="CX27" s="16"/>
      <c r="CY27" s="16"/>
      <c r="CZ27" s="16"/>
      <c r="DA27" s="16"/>
      <c r="DB27" s="16"/>
      <c r="DC27" s="16"/>
      <c r="DD27" s="16"/>
      <c r="DE27" s="16"/>
      <c r="DF27" s="16"/>
      <c r="DG27" s="16"/>
      <c r="DH27" s="16"/>
      <c r="DI27" s="16"/>
      <c r="DJ27" s="16"/>
      <c r="DK27" s="16"/>
      <c r="DL27" s="16"/>
      <c r="DM27" s="16"/>
      <c r="DN27" s="16"/>
      <c r="DO27" s="16"/>
      <c r="DP27" s="16"/>
      <c r="DQ27" s="16"/>
      <c r="DR27" s="16"/>
      <c r="DS27" s="16"/>
      <c r="DT27" s="16"/>
      <c r="DU27" s="16"/>
      <c r="DV27" s="16"/>
      <c r="DW27" s="16"/>
      <c r="DX27" s="16"/>
      <c r="DY27" s="16"/>
      <c r="DZ27" s="16"/>
      <c r="EA27" s="16"/>
      <c r="EB27" s="16"/>
      <c r="EC27" s="16"/>
      <c r="ED27" s="16"/>
      <c r="EE27" s="16"/>
      <c r="EF27" s="16"/>
      <c r="EG27" s="16"/>
      <c r="EH27" s="16"/>
      <c r="EI27" s="16"/>
      <c r="EJ27" s="16"/>
      <c r="EK27" s="16"/>
      <c r="EL27" s="16"/>
      <c r="EM27" s="16"/>
      <c r="EN27" s="16"/>
      <c r="EO27" s="16"/>
      <c r="EP27" s="16"/>
      <c r="EQ27" s="16"/>
      <c r="ER27" s="16"/>
      <c r="ES27" s="16"/>
      <c r="ET27" s="16"/>
      <c r="EU27" s="16"/>
      <c r="EV27" s="16"/>
      <c r="EW27" s="16"/>
      <c r="EX27" s="16"/>
      <c r="EY27" s="16"/>
      <c r="EZ27" s="16"/>
      <c r="FA27" s="16"/>
      <c r="FB27" s="16"/>
      <c r="FC27" s="16"/>
      <c r="FD27" s="16"/>
      <c r="FE27" s="16"/>
    </row>
    <row r="28" spans="1:161" s="9" customFormat="1" ht="39.75" customHeight="1" x14ac:dyDescent="0.2">
      <c r="A28" s="10"/>
      <c r="B28" s="17"/>
      <c r="C28" s="17"/>
      <c r="D28" s="17"/>
      <c r="E28" s="17"/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8"/>
      <c r="R28" s="10"/>
      <c r="S28" s="19" t="s">
        <v>14</v>
      </c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20"/>
      <c r="AJ28" s="16"/>
      <c r="AK28" s="16"/>
      <c r="AL28" s="16"/>
      <c r="AM28" s="16"/>
      <c r="AN28" s="16"/>
      <c r="AO28" s="16"/>
      <c r="AP28" s="16"/>
      <c r="AQ28" s="16"/>
      <c r="AR28" s="16"/>
      <c r="AS28" s="16"/>
      <c r="AT28" s="16"/>
      <c r="AU28" s="16"/>
      <c r="AV28" s="16"/>
      <c r="AW28" s="16"/>
      <c r="AX28" s="16"/>
      <c r="AY28" s="16"/>
      <c r="AZ28" s="16"/>
      <c r="BA28" s="16"/>
      <c r="BB28" s="16"/>
      <c r="BC28" s="16"/>
      <c r="BD28" s="16"/>
      <c r="BE28" s="16"/>
      <c r="BF28" s="16"/>
      <c r="BG28" s="16"/>
      <c r="BH28" s="16"/>
      <c r="BI28" s="16"/>
      <c r="BJ28" s="16"/>
      <c r="BK28" s="16"/>
      <c r="BL28" s="16"/>
      <c r="BM28" s="16"/>
      <c r="BN28" s="16"/>
      <c r="BO28" s="16"/>
      <c r="BP28" s="16"/>
      <c r="BQ28" s="16"/>
      <c r="BR28" s="16"/>
      <c r="BS28" s="16"/>
      <c r="BT28" s="16"/>
      <c r="BU28" s="16"/>
      <c r="BV28" s="16"/>
      <c r="BW28" s="16"/>
      <c r="BX28" s="16"/>
      <c r="BY28" s="16"/>
      <c r="BZ28" s="16"/>
      <c r="CA28" s="16"/>
      <c r="CB28" s="16"/>
      <c r="CC28" s="16"/>
      <c r="CD28" s="16"/>
      <c r="CE28" s="16"/>
      <c r="CF28" s="16"/>
      <c r="CG28" s="16"/>
      <c r="CH28" s="16"/>
      <c r="CI28" s="16"/>
      <c r="CJ28" s="16"/>
      <c r="CK28" s="16"/>
      <c r="CL28" s="16"/>
      <c r="CM28" s="16"/>
      <c r="CN28" s="16"/>
      <c r="CO28" s="16"/>
      <c r="CP28" s="16"/>
      <c r="CQ28" s="16"/>
      <c r="CR28" s="16"/>
      <c r="CS28" s="16"/>
      <c r="CT28" s="16"/>
      <c r="CU28" s="16"/>
      <c r="CV28" s="16"/>
      <c r="CW28" s="16"/>
      <c r="CX28" s="16"/>
      <c r="CY28" s="16"/>
      <c r="CZ28" s="16"/>
      <c r="DA28" s="16"/>
      <c r="DB28" s="16"/>
      <c r="DC28" s="16"/>
      <c r="DD28" s="16"/>
      <c r="DE28" s="16"/>
      <c r="DF28" s="16"/>
      <c r="DG28" s="16"/>
      <c r="DH28" s="16"/>
      <c r="DI28" s="16"/>
      <c r="DJ28" s="16"/>
      <c r="DK28" s="16"/>
      <c r="DL28" s="16"/>
      <c r="DM28" s="16"/>
      <c r="DN28" s="16"/>
      <c r="DO28" s="16"/>
      <c r="DP28" s="16"/>
      <c r="DQ28" s="16"/>
      <c r="DR28" s="16"/>
      <c r="DS28" s="16"/>
      <c r="DT28" s="16"/>
      <c r="DU28" s="16"/>
      <c r="DV28" s="16"/>
      <c r="DW28" s="16"/>
      <c r="DX28" s="16"/>
      <c r="DY28" s="16"/>
      <c r="DZ28" s="16"/>
      <c r="EA28" s="16"/>
      <c r="EB28" s="16"/>
      <c r="EC28" s="16"/>
      <c r="ED28" s="16"/>
      <c r="EE28" s="16"/>
      <c r="EF28" s="16"/>
      <c r="EG28" s="16"/>
      <c r="EH28" s="16"/>
      <c r="EI28" s="16"/>
      <c r="EJ28" s="16"/>
      <c r="EK28" s="16"/>
      <c r="EL28" s="16"/>
      <c r="EM28" s="16"/>
      <c r="EN28" s="16"/>
      <c r="EO28" s="16"/>
      <c r="EP28" s="16"/>
      <c r="EQ28" s="16"/>
      <c r="ER28" s="16"/>
      <c r="ES28" s="16"/>
      <c r="ET28" s="16"/>
      <c r="EU28" s="16"/>
      <c r="EV28" s="16"/>
      <c r="EW28" s="16"/>
      <c r="EX28" s="16"/>
      <c r="EY28" s="16"/>
      <c r="EZ28" s="16"/>
      <c r="FA28" s="16"/>
      <c r="FB28" s="16"/>
      <c r="FC28" s="16"/>
      <c r="FD28" s="16"/>
      <c r="FE28" s="16"/>
    </row>
    <row r="29" spans="1:161" s="9" customFormat="1" ht="53.25" customHeight="1" x14ac:dyDescent="0.2">
      <c r="A29" s="10"/>
      <c r="B29" s="17"/>
      <c r="C29" s="17"/>
      <c r="D29" s="17"/>
      <c r="E29" s="17"/>
      <c r="F29" s="17"/>
      <c r="G29" s="17"/>
      <c r="H29" s="17"/>
      <c r="I29" s="17"/>
      <c r="J29" s="17"/>
      <c r="K29" s="17"/>
      <c r="L29" s="17"/>
      <c r="M29" s="17"/>
      <c r="N29" s="17"/>
      <c r="O29" s="17"/>
      <c r="P29" s="17"/>
      <c r="Q29" s="18"/>
      <c r="R29" s="10"/>
      <c r="S29" s="19" t="s">
        <v>25</v>
      </c>
      <c r="T29" s="19"/>
      <c r="U29" s="19"/>
      <c r="V29" s="19"/>
      <c r="W29" s="19"/>
      <c r="X29" s="19"/>
      <c r="Y29" s="19"/>
      <c r="Z29" s="19"/>
      <c r="AA29" s="19"/>
      <c r="AB29" s="19"/>
      <c r="AC29" s="19"/>
      <c r="AD29" s="19"/>
      <c r="AE29" s="19"/>
      <c r="AF29" s="19"/>
      <c r="AG29" s="19"/>
      <c r="AH29" s="19"/>
      <c r="AI29" s="20"/>
      <c r="AJ29" s="16"/>
      <c r="AK29" s="16"/>
      <c r="AL29" s="16"/>
      <c r="AM29" s="16"/>
      <c r="AN29" s="16"/>
      <c r="AO29" s="16"/>
      <c r="AP29" s="16"/>
      <c r="AQ29" s="16"/>
      <c r="AR29" s="16"/>
      <c r="AS29" s="16"/>
      <c r="AT29" s="16"/>
      <c r="AU29" s="16"/>
      <c r="AV29" s="16"/>
      <c r="AW29" s="16"/>
      <c r="AX29" s="16"/>
      <c r="AY29" s="16"/>
      <c r="AZ29" s="16"/>
      <c r="BA29" s="16"/>
      <c r="BB29" s="16"/>
      <c r="BC29" s="16"/>
      <c r="BD29" s="16"/>
      <c r="BE29" s="16"/>
      <c r="BF29" s="16"/>
      <c r="BG29" s="16"/>
      <c r="BH29" s="16"/>
      <c r="BI29" s="16"/>
      <c r="BJ29" s="16"/>
      <c r="BK29" s="16"/>
      <c r="BL29" s="16"/>
      <c r="BM29" s="16"/>
      <c r="BN29" s="16"/>
      <c r="BO29" s="16"/>
      <c r="BP29" s="16"/>
      <c r="BQ29" s="16"/>
      <c r="BR29" s="16"/>
      <c r="BS29" s="16"/>
      <c r="BT29" s="16"/>
      <c r="BU29" s="16"/>
      <c r="BV29" s="16"/>
      <c r="BW29" s="16"/>
      <c r="BX29" s="16"/>
      <c r="BY29" s="16"/>
      <c r="BZ29" s="16"/>
      <c r="CA29" s="16"/>
      <c r="CB29" s="16"/>
      <c r="CC29" s="16"/>
      <c r="CD29" s="16"/>
      <c r="CE29" s="16"/>
      <c r="CF29" s="16"/>
      <c r="CG29" s="16"/>
      <c r="CH29" s="16"/>
      <c r="CI29" s="16"/>
      <c r="CJ29" s="16"/>
      <c r="CK29" s="16"/>
      <c r="CL29" s="16"/>
      <c r="CM29" s="16"/>
      <c r="CN29" s="16"/>
      <c r="CO29" s="16"/>
      <c r="CP29" s="16"/>
      <c r="CQ29" s="16"/>
      <c r="CR29" s="16"/>
      <c r="CS29" s="16"/>
      <c r="CT29" s="16"/>
      <c r="CU29" s="16"/>
      <c r="CV29" s="16"/>
      <c r="CW29" s="16"/>
      <c r="CX29" s="16"/>
      <c r="CY29" s="16"/>
      <c r="CZ29" s="16"/>
      <c r="DA29" s="16"/>
      <c r="DB29" s="16"/>
      <c r="DC29" s="16"/>
      <c r="DD29" s="16"/>
      <c r="DE29" s="16"/>
      <c r="DF29" s="16"/>
      <c r="DG29" s="16"/>
      <c r="DH29" s="16"/>
      <c r="DI29" s="16"/>
      <c r="DJ29" s="16"/>
      <c r="DK29" s="16"/>
      <c r="DL29" s="16"/>
      <c r="DM29" s="16"/>
      <c r="DN29" s="16"/>
      <c r="DO29" s="16"/>
      <c r="DP29" s="16"/>
      <c r="DQ29" s="16"/>
      <c r="DR29" s="16"/>
      <c r="DS29" s="16"/>
      <c r="DT29" s="16"/>
      <c r="DU29" s="16"/>
      <c r="DV29" s="16"/>
      <c r="DW29" s="16"/>
      <c r="DX29" s="16"/>
      <c r="DY29" s="16"/>
      <c r="DZ29" s="16"/>
      <c r="EA29" s="16"/>
      <c r="EB29" s="16"/>
      <c r="EC29" s="16"/>
      <c r="ED29" s="16"/>
      <c r="EE29" s="16"/>
      <c r="EF29" s="16"/>
      <c r="EG29" s="16"/>
      <c r="EH29" s="16"/>
      <c r="EI29" s="16"/>
      <c r="EJ29" s="16"/>
      <c r="EK29" s="16"/>
      <c r="EL29" s="16"/>
      <c r="EM29" s="16"/>
      <c r="EN29" s="16"/>
      <c r="EO29" s="16"/>
      <c r="EP29" s="16"/>
      <c r="EQ29" s="16"/>
      <c r="ER29" s="16"/>
      <c r="ES29" s="16"/>
      <c r="ET29" s="16"/>
      <c r="EU29" s="16"/>
      <c r="EV29" s="16"/>
      <c r="EW29" s="16"/>
      <c r="EX29" s="16"/>
      <c r="EY29" s="16"/>
      <c r="EZ29" s="16"/>
      <c r="FA29" s="16"/>
      <c r="FB29" s="16"/>
      <c r="FC29" s="16"/>
      <c r="FD29" s="16"/>
      <c r="FE29" s="16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4" t="s">
        <v>27</v>
      </c>
      <c r="B32" s="15"/>
      <c r="C32" s="15"/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/>
      <c r="BA32" s="15"/>
      <c r="BB32" s="15"/>
      <c r="BC32" s="15"/>
      <c r="BD32" s="15"/>
      <c r="BE32" s="15"/>
      <c r="BF32" s="15"/>
      <c r="BG32" s="15"/>
      <c r="BH32" s="15"/>
      <c r="BI32" s="15"/>
      <c r="BJ32" s="15"/>
      <c r="BK32" s="15"/>
      <c r="BL32" s="15"/>
      <c r="BM32" s="15"/>
      <c r="BN32" s="15"/>
      <c r="BO32" s="15"/>
      <c r="BP32" s="15"/>
      <c r="BQ32" s="15"/>
      <c r="BR32" s="15"/>
      <c r="BS32" s="15"/>
      <c r="BT32" s="15"/>
      <c r="BU32" s="15"/>
      <c r="BV32" s="15"/>
      <c r="BW32" s="15"/>
      <c r="BX32" s="15"/>
      <c r="BY32" s="15"/>
      <c r="BZ32" s="15"/>
      <c r="CA32" s="15"/>
      <c r="CB32" s="15"/>
      <c r="CC32" s="15"/>
      <c r="CD32" s="15"/>
      <c r="CE32" s="15"/>
      <c r="CF32" s="15"/>
      <c r="CG32" s="15"/>
      <c r="CH32" s="15"/>
      <c r="CI32" s="15"/>
      <c r="CJ32" s="15"/>
      <c r="CK32" s="15"/>
      <c r="CL32" s="15"/>
      <c r="CM32" s="15"/>
      <c r="CN32" s="15"/>
      <c r="CO32" s="15"/>
      <c r="CP32" s="15"/>
      <c r="CQ32" s="15"/>
      <c r="CR32" s="15"/>
      <c r="CS32" s="15"/>
      <c r="CT32" s="15"/>
      <c r="CU32" s="15"/>
      <c r="CV32" s="15"/>
      <c r="CW32" s="15"/>
      <c r="CX32" s="15"/>
      <c r="CY32" s="15"/>
      <c r="CZ32" s="15"/>
      <c r="DA32" s="15"/>
      <c r="DB32" s="15"/>
      <c r="DC32" s="15"/>
      <c r="DD32" s="15"/>
      <c r="DE32" s="15"/>
      <c r="DF32" s="15"/>
      <c r="DG32" s="15"/>
      <c r="DH32" s="15"/>
      <c r="DI32" s="15"/>
      <c r="DJ32" s="15"/>
      <c r="DK32" s="15"/>
      <c r="DL32" s="15"/>
      <c r="DM32" s="15"/>
      <c r="DN32" s="15"/>
      <c r="DO32" s="15"/>
      <c r="DP32" s="15"/>
      <c r="DQ32" s="15"/>
      <c r="DR32" s="15"/>
      <c r="DS32" s="15"/>
      <c r="DT32" s="15"/>
      <c r="DU32" s="15"/>
      <c r="DV32" s="15"/>
      <c r="DW32" s="15"/>
      <c r="DX32" s="15"/>
      <c r="DY32" s="15"/>
      <c r="DZ32" s="15"/>
      <c r="EA32" s="15"/>
      <c r="EB32" s="15"/>
      <c r="EC32" s="15"/>
      <c r="ED32" s="15"/>
      <c r="EE32" s="15"/>
      <c r="EF32" s="15"/>
      <c r="EG32" s="15"/>
      <c r="EH32" s="15"/>
      <c r="EI32" s="15"/>
      <c r="EJ32" s="15"/>
      <c r="EK32" s="15"/>
      <c r="EL32" s="15"/>
      <c r="EM32" s="15"/>
      <c r="EN32" s="15"/>
      <c r="EO32" s="15"/>
      <c r="EP32" s="15"/>
      <c r="EQ32" s="15"/>
      <c r="ER32" s="15"/>
      <c r="ES32" s="15"/>
      <c r="ET32" s="15"/>
      <c r="EU32" s="15"/>
      <c r="EV32" s="15"/>
      <c r="EW32" s="15"/>
      <c r="EX32" s="15"/>
      <c r="EY32" s="15"/>
      <c r="EZ32" s="15"/>
      <c r="FA32" s="15"/>
      <c r="FB32" s="15"/>
      <c r="FC32" s="15"/>
      <c r="FD32" s="15"/>
      <c r="FE32" s="15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workbookViewId="0">
      <selection activeCell="FT22" sqref="FT22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58" t="s">
        <v>7</v>
      </c>
      <c r="B6" s="58"/>
      <c r="C6" s="58"/>
      <c r="D6" s="58"/>
      <c r="E6" s="58"/>
      <c r="F6" s="58"/>
      <c r="G6" s="58"/>
      <c r="H6" s="58"/>
      <c r="I6" s="58"/>
      <c r="J6" s="58"/>
      <c r="K6" s="58"/>
      <c r="L6" s="58"/>
      <c r="M6" s="58"/>
      <c r="N6" s="58"/>
      <c r="O6" s="58"/>
      <c r="P6" s="58"/>
      <c r="Q6" s="58"/>
      <c r="R6" s="58"/>
      <c r="S6" s="58"/>
      <c r="T6" s="58"/>
      <c r="U6" s="58"/>
      <c r="V6" s="58"/>
      <c r="W6" s="58"/>
      <c r="X6" s="58"/>
      <c r="Y6" s="58"/>
      <c r="Z6" s="58"/>
      <c r="AA6" s="58"/>
      <c r="AB6" s="58"/>
      <c r="AC6" s="58"/>
      <c r="AD6" s="58"/>
      <c r="AE6" s="58"/>
      <c r="AF6" s="58"/>
      <c r="AG6" s="58"/>
      <c r="AH6" s="58"/>
      <c r="AI6" s="58"/>
      <c r="AJ6" s="58"/>
      <c r="AK6" s="58"/>
      <c r="AL6" s="58"/>
      <c r="AM6" s="58"/>
      <c r="AN6" s="58"/>
      <c r="AO6" s="58"/>
      <c r="AP6" s="58"/>
      <c r="AQ6" s="58"/>
      <c r="AR6" s="58"/>
      <c r="AS6" s="58"/>
      <c r="AT6" s="58"/>
      <c r="AU6" s="58"/>
      <c r="AV6" s="58"/>
      <c r="AW6" s="58"/>
      <c r="AX6" s="58"/>
      <c r="AY6" s="58"/>
      <c r="AZ6" s="58"/>
      <c r="BA6" s="58"/>
      <c r="BB6" s="58"/>
      <c r="BC6" s="58"/>
      <c r="BD6" s="58"/>
      <c r="BE6" s="58"/>
      <c r="BF6" s="58"/>
      <c r="BG6" s="58"/>
      <c r="BH6" s="58"/>
      <c r="BI6" s="58"/>
      <c r="BJ6" s="58"/>
      <c r="BK6" s="58"/>
      <c r="BL6" s="58"/>
      <c r="BM6" s="58"/>
      <c r="BN6" s="58"/>
      <c r="BO6" s="58"/>
      <c r="BP6" s="58"/>
      <c r="BQ6" s="58"/>
      <c r="BR6" s="58"/>
      <c r="BS6" s="58"/>
      <c r="BT6" s="58"/>
      <c r="BU6" s="58"/>
      <c r="BV6" s="58"/>
      <c r="BW6" s="58"/>
      <c r="BX6" s="58"/>
      <c r="BY6" s="58"/>
      <c r="BZ6" s="58"/>
      <c r="CA6" s="58"/>
      <c r="CB6" s="58"/>
      <c r="CC6" s="58"/>
      <c r="CD6" s="58"/>
      <c r="CE6" s="58"/>
      <c r="CF6" s="58"/>
      <c r="CG6" s="58"/>
      <c r="CH6" s="58"/>
      <c r="CI6" s="58"/>
      <c r="CJ6" s="58"/>
      <c r="CK6" s="58"/>
      <c r="CL6" s="58"/>
      <c r="CM6" s="58"/>
      <c r="CN6" s="58"/>
      <c r="CO6" s="58"/>
      <c r="CP6" s="58"/>
      <c r="CQ6" s="58"/>
      <c r="CR6" s="58"/>
      <c r="CS6" s="58"/>
      <c r="CT6" s="58"/>
      <c r="CU6" s="58"/>
      <c r="CV6" s="58"/>
      <c r="CW6" s="58"/>
      <c r="CX6" s="58"/>
      <c r="CY6" s="58"/>
      <c r="CZ6" s="58"/>
      <c r="DA6" s="58"/>
      <c r="DB6" s="58"/>
      <c r="DC6" s="58"/>
      <c r="DD6" s="58"/>
      <c r="DE6" s="58"/>
      <c r="DF6" s="58"/>
      <c r="DG6" s="58"/>
      <c r="DH6" s="58"/>
      <c r="DI6" s="58"/>
      <c r="DJ6" s="58"/>
      <c r="DK6" s="58"/>
      <c r="DL6" s="58"/>
      <c r="DM6" s="58"/>
      <c r="DN6" s="58"/>
      <c r="DO6" s="58"/>
      <c r="DP6" s="58"/>
      <c r="DQ6" s="58"/>
      <c r="DR6" s="58"/>
      <c r="DS6" s="58"/>
      <c r="DT6" s="58"/>
      <c r="DU6" s="58"/>
      <c r="DV6" s="58"/>
      <c r="DW6" s="58"/>
      <c r="DX6" s="58"/>
      <c r="DY6" s="58"/>
      <c r="DZ6" s="58"/>
      <c r="EA6" s="58"/>
      <c r="EB6" s="58"/>
      <c r="EC6" s="58"/>
      <c r="ED6" s="58"/>
      <c r="EE6" s="58"/>
      <c r="EF6" s="58"/>
      <c r="EG6" s="58"/>
      <c r="EH6" s="58"/>
      <c r="EI6" s="58"/>
      <c r="EJ6" s="58"/>
      <c r="EK6" s="58"/>
      <c r="EL6" s="58"/>
      <c r="EM6" s="58"/>
      <c r="EN6" s="58"/>
      <c r="EO6" s="58"/>
      <c r="EP6" s="58"/>
      <c r="EQ6" s="58"/>
      <c r="ER6" s="58"/>
      <c r="ES6" s="58"/>
      <c r="ET6" s="58"/>
      <c r="EU6" s="58"/>
      <c r="EV6" s="58"/>
      <c r="EW6" s="58"/>
      <c r="EX6" s="58"/>
      <c r="EY6" s="58"/>
      <c r="EZ6" s="58"/>
      <c r="FA6" s="58"/>
      <c r="FB6" s="58"/>
      <c r="FC6" s="58"/>
      <c r="FD6" s="58"/>
      <c r="FE6" s="58"/>
    </row>
    <row r="7" spans="1:161" s="2" customFormat="1" ht="15.75" customHeight="1" x14ac:dyDescent="0.25">
      <c r="A7" s="58" t="s">
        <v>8</v>
      </c>
      <c r="B7" s="58"/>
      <c r="C7" s="58"/>
      <c r="D7" s="58"/>
      <c r="E7" s="58"/>
      <c r="F7" s="58"/>
      <c r="G7" s="58"/>
      <c r="H7" s="58"/>
      <c r="I7" s="58"/>
      <c r="J7" s="58"/>
      <c r="K7" s="58"/>
      <c r="L7" s="58"/>
      <c r="M7" s="58"/>
      <c r="N7" s="58"/>
      <c r="O7" s="58"/>
      <c r="P7" s="58"/>
      <c r="Q7" s="58"/>
      <c r="R7" s="58"/>
      <c r="S7" s="58"/>
      <c r="T7" s="58"/>
      <c r="U7" s="58"/>
      <c r="V7" s="58"/>
      <c r="W7" s="58"/>
      <c r="X7" s="58"/>
      <c r="Y7" s="58"/>
      <c r="Z7" s="58"/>
      <c r="AA7" s="58"/>
      <c r="AB7" s="58"/>
      <c r="AC7" s="58"/>
      <c r="AD7" s="58"/>
      <c r="AE7" s="58"/>
      <c r="AF7" s="58"/>
      <c r="AG7" s="58"/>
      <c r="AH7" s="58"/>
      <c r="AI7" s="58"/>
      <c r="AJ7" s="58"/>
      <c r="AK7" s="58"/>
      <c r="AL7" s="58"/>
      <c r="AM7" s="58"/>
      <c r="AN7" s="58"/>
      <c r="AO7" s="58"/>
      <c r="AP7" s="58"/>
      <c r="AQ7" s="58"/>
      <c r="AR7" s="58"/>
      <c r="AS7" s="58"/>
      <c r="AT7" s="58"/>
      <c r="AU7" s="58"/>
      <c r="AV7" s="58"/>
      <c r="AW7" s="58"/>
      <c r="AX7" s="58"/>
      <c r="AY7" s="58"/>
      <c r="AZ7" s="58"/>
      <c r="BA7" s="58"/>
      <c r="BB7" s="58"/>
      <c r="BC7" s="58"/>
      <c r="BD7" s="58"/>
      <c r="BE7" s="58"/>
      <c r="BF7" s="58"/>
      <c r="BG7" s="58"/>
      <c r="BH7" s="58"/>
      <c r="BI7" s="58"/>
      <c r="BJ7" s="58"/>
      <c r="BK7" s="58"/>
      <c r="BL7" s="58"/>
      <c r="BM7" s="58"/>
      <c r="BN7" s="58"/>
      <c r="BO7" s="58"/>
      <c r="BP7" s="58"/>
      <c r="BQ7" s="58"/>
      <c r="BR7" s="58"/>
      <c r="BS7" s="58"/>
      <c r="BT7" s="58"/>
      <c r="BU7" s="58"/>
      <c r="BV7" s="58"/>
      <c r="BW7" s="58"/>
      <c r="BX7" s="58"/>
      <c r="BY7" s="58"/>
      <c r="BZ7" s="58"/>
      <c r="CA7" s="58"/>
      <c r="CB7" s="58"/>
      <c r="CC7" s="58"/>
      <c r="CD7" s="58"/>
      <c r="CE7" s="58"/>
      <c r="CF7" s="58"/>
      <c r="CG7" s="58"/>
      <c r="CH7" s="58"/>
      <c r="CI7" s="58"/>
      <c r="CJ7" s="58"/>
      <c r="CK7" s="58"/>
      <c r="CL7" s="58"/>
      <c r="CM7" s="58"/>
      <c r="CN7" s="58"/>
      <c r="CO7" s="58"/>
      <c r="CP7" s="58"/>
      <c r="CQ7" s="58"/>
      <c r="CR7" s="58"/>
      <c r="CS7" s="58"/>
      <c r="CT7" s="58"/>
      <c r="CU7" s="58"/>
      <c r="CV7" s="58"/>
      <c r="CW7" s="58"/>
      <c r="CX7" s="58"/>
      <c r="CY7" s="58"/>
      <c r="CZ7" s="58"/>
      <c r="DA7" s="58"/>
      <c r="DB7" s="58"/>
      <c r="DC7" s="58"/>
      <c r="DD7" s="58"/>
      <c r="DE7" s="58"/>
      <c r="DF7" s="58"/>
      <c r="DG7" s="58"/>
      <c r="DH7" s="58"/>
      <c r="DI7" s="58"/>
      <c r="DJ7" s="58"/>
      <c r="DK7" s="58"/>
      <c r="DL7" s="58"/>
      <c r="DM7" s="58"/>
      <c r="DN7" s="58"/>
      <c r="DO7" s="58"/>
      <c r="DP7" s="58"/>
      <c r="DQ7" s="58"/>
      <c r="DR7" s="58"/>
      <c r="DS7" s="58"/>
      <c r="DT7" s="58"/>
      <c r="DU7" s="58"/>
      <c r="DV7" s="58"/>
      <c r="DW7" s="58"/>
      <c r="DX7" s="58"/>
      <c r="DY7" s="58"/>
      <c r="DZ7" s="58"/>
      <c r="EA7" s="58"/>
      <c r="EB7" s="58"/>
      <c r="EC7" s="58"/>
      <c r="ED7" s="58"/>
      <c r="EE7" s="58"/>
      <c r="EF7" s="58"/>
      <c r="EG7" s="58"/>
      <c r="EH7" s="58"/>
      <c r="EI7" s="58"/>
      <c r="EJ7" s="58"/>
      <c r="EK7" s="58"/>
      <c r="EL7" s="58"/>
      <c r="EM7" s="58"/>
      <c r="EN7" s="58"/>
      <c r="EO7" s="58"/>
      <c r="EP7" s="58"/>
      <c r="EQ7" s="58"/>
      <c r="ER7" s="58"/>
      <c r="ES7" s="58"/>
      <c r="ET7" s="58"/>
      <c r="EU7" s="58"/>
      <c r="EV7" s="58"/>
      <c r="EW7" s="58"/>
      <c r="EX7" s="58"/>
      <c r="EY7" s="58"/>
      <c r="EZ7" s="58"/>
      <c r="FA7" s="58"/>
      <c r="FB7" s="58"/>
      <c r="FC7" s="58"/>
      <c r="FD7" s="58"/>
      <c r="FE7" s="58"/>
    </row>
    <row r="8" spans="1:161" s="2" customFormat="1" ht="15.75" customHeight="1" x14ac:dyDescent="0.25">
      <c r="A8" s="58" t="s">
        <v>9</v>
      </c>
      <c r="B8" s="58"/>
      <c r="C8" s="58"/>
      <c r="D8" s="58"/>
      <c r="E8" s="58"/>
      <c r="F8" s="58"/>
      <c r="G8" s="58"/>
      <c r="H8" s="58"/>
      <c r="I8" s="58"/>
      <c r="J8" s="58"/>
      <c r="K8" s="58"/>
      <c r="L8" s="58"/>
      <c r="M8" s="58"/>
      <c r="N8" s="58"/>
      <c r="O8" s="58"/>
      <c r="P8" s="58"/>
      <c r="Q8" s="58"/>
      <c r="R8" s="58"/>
      <c r="S8" s="58"/>
      <c r="T8" s="58"/>
      <c r="U8" s="58"/>
      <c r="V8" s="58"/>
      <c r="W8" s="58"/>
      <c r="X8" s="58"/>
      <c r="Y8" s="58"/>
      <c r="Z8" s="58"/>
      <c r="AA8" s="58"/>
      <c r="AB8" s="58"/>
      <c r="AC8" s="58"/>
      <c r="AD8" s="58"/>
      <c r="AE8" s="58"/>
      <c r="AF8" s="58"/>
      <c r="AG8" s="58"/>
      <c r="AH8" s="58"/>
      <c r="AI8" s="58"/>
      <c r="AJ8" s="58"/>
      <c r="AK8" s="58"/>
      <c r="AL8" s="58"/>
      <c r="AM8" s="58"/>
      <c r="AN8" s="58"/>
      <c r="AO8" s="58"/>
      <c r="AP8" s="58"/>
      <c r="AQ8" s="58"/>
      <c r="AR8" s="58"/>
      <c r="AS8" s="58"/>
      <c r="AT8" s="58"/>
      <c r="AU8" s="58"/>
      <c r="AV8" s="58"/>
      <c r="AW8" s="58"/>
      <c r="AX8" s="58"/>
      <c r="AY8" s="58"/>
      <c r="AZ8" s="58"/>
      <c r="BA8" s="58"/>
      <c r="BB8" s="58"/>
      <c r="BC8" s="58"/>
      <c r="BD8" s="58"/>
      <c r="BE8" s="58"/>
      <c r="BF8" s="58"/>
      <c r="BG8" s="58"/>
      <c r="BH8" s="58"/>
      <c r="BI8" s="58"/>
      <c r="BJ8" s="58"/>
      <c r="BK8" s="58"/>
      <c r="BL8" s="58"/>
      <c r="BM8" s="58"/>
      <c r="BN8" s="58"/>
      <c r="BO8" s="58"/>
      <c r="BP8" s="58"/>
      <c r="BQ8" s="58"/>
      <c r="BR8" s="58"/>
      <c r="BS8" s="58"/>
      <c r="BT8" s="58"/>
      <c r="BU8" s="58"/>
      <c r="BV8" s="58"/>
      <c r="BW8" s="58"/>
      <c r="BX8" s="58"/>
      <c r="BY8" s="58"/>
      <c r="BZ8" s="58"/>
      <c r="CA8" s="58"/>
      <c r="CB8" s="58"/>
      <c r="CC8" s="58"/>
      <c r="CD8" s="58"/>
      <c r="CE8" s="58"/>
      <c r="CF8" s="58"/>
      <c r="CG8" s="58"/>
      <c r="CH8" s="58"/>
      <c r="CI8" s="58"/>
      <c r="CJ8" s="58"/>
      <c r="CK8" s="58"/>
      <c r="CL8" s="58"/>
      <c r="CM8" s="58"/>
      <c r="CN8" s="58"/>
      <c r="CO8" s="58"/>
      <c r="CP8" s="58"/>
      <c r="CQ8" s="58"/>
      <c r="CR8" s="58"/>
      <c r="CS8" s="58"/>
      <c r="CT8" s="58"/>
      <c r="CU8" s="58"/>
      <c r="CV8" s="58"/>
      <c r="CW8" s="58"/>
      <c r="CX8" s="58"/>
      <c r="CY8" s="58"/>
      <c r="CZ8" s="58"/>
      <c r="DA8" s="58"/>
      <c r="DB8" s="58"/>
      <c r="DC8" s="58"/>
      <c r="DD8" s="58"/>
      <c r="DE8" s="58"/>
      <c r="DF8" s="58"/>
      <c r="DG8" s="58"/>
      <c r="DH8" s="58"/>
      <c r="DI8" s="58"/>
      <c r="DJ8" s="58"/>
      <c r="DK8" s="58"/>
      <c r="DL8" s="58"/>
      <c r="DM8" s="58"/>
      <c r="DN8" s="58"/>
      <c r="DO8" s="58"/>
      <c r="DP8" s="58"/>
      <c r="DQ8" s="58"/>
      <c r="DR8" s="58"/>
      <c r="DS8" s="58"/>
      <c r="DT8" s="58"/>
      <c r="DU8" s="58"/>
      <c r="DV8" s="58"/>
      <c r="DW8" s="58"/>
      <c r="DX8" s="58"/>
      <c r="DY8" s="58"/>
      <c r="DZ8" s="58"/>
      <c r="EA8" s="58"/>
      <c r="EB8" s="58"/>
      <c r="EC8" s="58"/>
      <c r="ED8" s="58"/>
      <c r="EE8" s="58"/>
      <c r="EF8" s="58"/>
      <c r="EG8" s="58"/>
      <c r="EH8" s="58"/>
      <c r="EI8" s="58"/>
      <c r="EJ8" s="58"/>
      <c r="EK8" s="58"/>
      <c r="EL8" s="58"/>
      <c r="EM8" s="58"/>
      <c r="EN8" s="58"/>
      <c r="EO8" s="58"/>
      <c r="EP8" s="58"/>
      <c r="EQ8" s="58"/>
      <c r="ER8" s="58"/>
      <c r="ES8" s="58"/>
      <c r="ET8" s="58"/>
      <c r="EU8" s="58"/>
      <c r="EV8" s="58"/>
      <c r="EW8" s="58"/>
      <c r="EX8" s="58"/>
      <c r="EY8" s="58"/>
      <c r="EZ8" s="58"/>
      <c r="FA8" s="58"/>
      <c r="FB8" s="58"/>
      <c r="FC8" s="58"/>
      <c r="FD8" s="58"/>
      <c r="FE8" s="58"/>
    </row>
    <row r="10" spans="1:161" s="2" customFormat="1" ht="15.75" x14ac:dyDescent="0.25">
      <c r="A10" s="59" t="s">
        <v>10</v>
      </c>
      <c r="B10" s="59"/>
      <c r="C10" s="59"/>
      <c r="D10" s="59"/>
      <c r="E10" s="59"/>
      <c r="F10" s="59"/>
      <c r="G10" s="59"/>
      <c r="H10" s="59"/>
      <c r="I10" s="59"/>
      <c r="J10" s="59"/>
      <c r="K10" s="59"/>
      <c r="L10" s="59"/>
      <c r="M10" s="59"/>
      <c r="N10" s="59"/>
      <c r="O10" s="59"/>
      <c r="P10" s="59"/>
      <c r="Q10" s="59"/>
      <c r="R10" s="59"/>
      <c r="S10" s="59"/>
      <c r="T10" s="59"/>
      <c r="U10" s="59"/>
      <c r="V10" s="59"/>
      <c r="W10" s="59"/>
      <c r="X10" s="59"/>
      <c r="Y10" s="59"/>
      <c r="Z10" s="59"/>
      <c r="AA10" s="59"/>
      <c r="AB10" s="59"/>
      <c r="AC10" s="59"/>
      <c r="AD10" s="59"/>
      <c r="AE10" s="59"/>
      <c r="AF10" s="59"/>
      <c r="AG10" s="59"/>
      <c r="AH10" s="59"/>
      <c r="AI10" s="59"/>
      <c r="AJ10" s="59"/>
      <c r="AK10" s="59"/>
      <c r="AL10" s="59"/>
      <c r="AM10" s="59"/>
      <c r="AN10" s="59"/>
      <c r="AO10" s="59"/>
      <c r="AP10" s="59"/>
      <c r="AQ10" s="59"/>
      <c r="AR10" s="59"/>
      <c r="AS10" s="59"/>
      <c r="AT10" s="59"/>
      <c r="AU10" s="59"/>
      <c r="AV10" s="59"/>
      <c r="AW10" s="59"/>
      <c r="AX10" s="59"/>
      <c r="AY10" s="59"/>
      <c r="AZ10" s="59"/>
      <c r="BA10" s="59"/>
      <c r="BB10" s="59"/>
      <c r="BC10" s="59"/>
      <c r="BD10" s="59"/>
      <c r="BE10" s="59"/>
      <c r="BF10" s="59"/>
      <c r="BG10" s="59"/>
      <c r="BH10" s="59"/>
      <c r="BI10" s="59"/>
      <c r="BJ10" s="59"/>
      <c r="BK10" s="59"/>
      <c r="BL10" s="59"/>
      <c r="BM10" s="59"/>
      <c r="BN10" s="59"/>
      <c r="BO10" s="59"/>
      <c r="BP10" s="59"/>
      <c r="BQ10" s="59"/>
      <c r="BR10" s="59"/>
      <c r="BS10" s="59"/>
      <c r="BT10" s="59"/>
      <c r="BU10" s="59"/>
      <c r="BV10" s="59"/>
      <c r="BW10" s="59"/>
      <c r="BX10" s="59"/>
      <c r="BY10" s="59"/>
      <c r="BZ10" s="59"/>
      <c r="CA10" s="59"/>
      <c r="CB10" s="59"/>
      <c r="CC10" s="59"/>
      <c r="CD10" s="59"/>
      <c r="CE10" s="59"/>
      <c r="CF10" s="59"/>
      <c r="CG10" s="59"/>
      <c r="CH10" s="59"/>
      <c r="CI10" s="59"/>
      <c r="CJ10" s="59"/>
      <c r="CK10" s="59"/>
      <c r="CL10" s="59"/>
      <c r="CM10" s="59"/>
      <c r="CN10" s="59"/>
      <c r="CO10" s="59"/>
      <c r="CP10" s="59"/>
      <c r="CQ10" s="59"/>
      <c r="CR10" s="59"/>
      <c r="CS10" s="59"/>
      <c r="CT10" s="59"/>
      <c r="CU10" s="59"/>
      <c r="CV10" s="59"/>
      <c r="CW10" s="59"/>
      <c r="CX10" s="59"/>
      <c r="CY10" s="59"/>
      <c r="CZ10" s="59"/>
      <c r="DA10" s="59"/>
      <c r="DB10" s="59"/>
      <c r="DC10" s="59"/>
      <c r="DD10" s="59"/>
      <c r="DE10" s="59"/>
      <c r="DF10" s="59"/>
      <c r="DG10" s="59"/>
      <c r="DH10" s="59"/>
      <c r="DI10" s="59"/>
      <c r="DJ10" s="59"/>
      <c r="DK10" s="59"/>
      <c r="DL10" s="59"/>
      <c r="DM10" s="59"/>
      <c r="DN10" s="59"/>
      <c r="DO10" s="59"/>
      <c r="DP10" s="59"/>
      <c r="DQ10" s="59"/>
      <c r="DR10" s="59"/>
      <c r="DS10" s="59"/>
      <c r="DT10" s="59"/>
      <c r="DU10" s="59"/>
      <c r="DV10" s="59"/>
      <c r="DW10" s="59"/>
      <c r="DX10" s="59"/>
      <c r="DY10" s="59"/>
      <c r="DZ10" s="59"/>
      <c r="EA10" s="59"/>
      <c r="EB10" s="59"/>
      <c r="EC10" s="59"/>
      <c r="ED10" s="59"/>
      <c r="EE10" s="59"/>
      <c r="EF10" s="59"/>
      <c r="EG10" s="59"/>
      <c r="EH10" s="59"/>
      <c r="EI10" s="59"/>
      <c r="EJ10" s="59"/>
      <c r="EK10" s="59"/>
      <c r="EL10" s="59"/>
      <c r="EM10" s="59"/>
      <c r="EN10" s="59"/>
      <c r="EO10" s="59"/>
      <c r="EP10" s="59"/>
      <c r="EQ10" s="59"/>
      <c r="ER10" s="59"/>
      <c r="ES10" s="59"/>
      <c r="ET10" s="59"/>
      <c r="EU10" s="59"/>
      <c r="EV10" s="59"/>
      <c r="EW10" s="59"/>
      <c r="EX10" s="59"/>
      <c r="EY10" s="59"/>
      <c r="EZ10" s="59"/>
      <c r="FA10" s="59"/>
      <c r="FB10" s="59"/>
      <c r="FC10" s="59"/>
      <c r="FD10" s="59"/>
      <c r="FE10" s="59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60" t="s">
        <v>69</v>
      </c>
      <c r="AC12" s="60"/>
      <c r="AD12" s="60"/>
      <c r="AE12" s="60"/>
      <c r="AF12" s="60"/>
      <c r="AG12" s="60"/>
      <c r="AH12" s="60"/>
      <c r="AI12" s="60"/>
      <c r="AJ12" s="60"/>
      <c r="AK12" s="60"/>
      <c r="AL12" s="60"/>
      <c r="AM12" s="60"/>
      <c r="AN12" s="60"/>
      <c r="AO12" s="60"/>
      <c r="AP12" s="60"/>
      <c r="AQ12" s="60"/>
      <c r="AR12" s="60"/>
      <c r="AS12" s="60"/>
      <c r="AT12" s="60"/>
      <c r="AU12" s="60"/>
      <c r="AV12" s="60"/>
      <c r="AW12" s="60"/>
      <c r="AX12" s="60"/>
      <c r="AY12" s="60"/>
      <c r="AZ12" s="60"/>
      <c r="BA12" s="60"/>
      <c r="BB12" s="60"/>
      <c r="BC12" s="60"/>
      <c r="BD12" s="60"/>
      <c r="BE12" s="60"/>
      <c r="BF12" s="60"/>
      <c r="BG12" s="60"/>
      <c r="BH12" s="60"/>
      <c r="BI12" s="60"/>
      <c r="BJ12" s="60"/>
      <c r="BK12" s="60"/>
      <c r="BL12" s="60"/>
      <c r="BM12" s="60"/>
      <c r="BN12" s="60"/>
      <c r="BO12" s="60"/>
      <c r="BP12" s="60"/>
      <c r="BQ12" s="60"/>
      <c r="BR12" s="60"/>
      <c r="BS12" s="60"/>
      <c r="BT12" s="60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60" t="s">
        <v>31</v>
      </c>
      <c r="Z14" s="60"/>
      <c r="AA14" s="60"/>
      <c r="AB14" s="60"/>
      <c r="AC14" s="60"/>
      <c r="AD14" s="60"/>
      <c r="AE14" s="60"/>
      <c r="AF14" s="60"/>
      <c r="AG14" s="60"/>
      <c r="AH14" s="60"/>
      <c r="AI14" s="60"/>
      <c r="AJ14" s="60"/>
      <c r="AK14" s="60"/>
      <c r="AL14" s="60"/>
      <c r="AM14" s="60"/>
      <c r="AN14" s="60"/>
      <c r="AO14" s="60"/>
      <c r="AP14" s="60"/>
      <c r="AQ14" s="60"/>
      <c r="AR14" s="60"/>
      <c r="AS14" s="60"/>
      <c r="AT14" s="60"/>
      <c r="AU14" s="60"/>
      <c r="AV14" s="60"/>
      <c r="AW14" s="60"/>
      <c r="AX14" s="60"/>
      <c r="AY14" s="60"/>
      <c r="AZ14" s="60"/>
      <c r="BA14" s="60"/>
      <c r="BB14" s="60"/>
      <c r="BC14" s="60"/>
      <c r="BD14" s="60"/>
      <c r="BE14" s="60"/>
      <c r="BF14" s="60"/>
      <c r="BG14" s="60"/>
      <c r="BH14" s="60"/>
      <c r="BI14" s="60"/>
      <c r="BJ14" s="60"/>
      <c r="BK14" s="60"/>
      <c r="BL14" s="60"/>
      <c r="BM14" s="60"/>
      <c r="BN14" s="60"/>
      <c r="BO14" s="60"/>
      <c r="BP14" s="60"/>
      <c r="BQ14" s="60"/>
      <c r="BR14" s="60"/>
      <c r="BS14" s="60"/>
      <c r="BT14" s="60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48" t="s">
        <v>78</v>
      </c>
      <c r="U16" s="48"/>
      <c r="V16" s="48"/>
      <c r="W16" s="48"/>
      <c r="X16" s="48"/>
      <c r="Y16" s="48"/>
      <c r="Z16" s="48"/>
      <c r="AA16" s="48"/>
      <c r="AB16" s="48"/>
      <c r="AC16" s="48"/>
      <c r="AD16" s="48"/>
      <c r="AE16" s="48"/>
      <c r="AF16" s="48"/>
      <c r="AG16" s="48"/>
      <c r="AH16" s="48"/>
      <c r="AI16" s="48"/>
      <c r="AJ16" s="48"/>
      <c r="AK16" s="48"/>
      <c r="AL16" s="48"/>
      <c r="AM16" s="48"/>
      <c r="AN16" s="48"/>
      <c r="AO16" s="48"/>
      <c r="AP16" s="48"/>
      <c r="AQ16" s="48"/>
      <c r="AR16" s="48"/>
      <c r="AS16" s="48"/>
      <c r="AT16" s="48"/>
      <c r="AU16" s="48"/>
      <c r="AV16" s="48"/>
      <c r="AW16" s="48"/>
      <c r="AX16" s="48"/>
      <c r="AY16" s="48"/>
      <c r="AZ16" s="48"/>
      <c r="BA16" s="48"/>
      <c r="BB16" s="48"/>
      <c r="BC16" s="48"/>
      <c r="BD16" s="48"/>
      <c r="BE16" s="48"/>
      <c r="BF16" s="48"/>
      <c r="BG16" s="48"/>
      <c r="BH16" s="48"/>
      <c r="BI16" s="48"/>
      <c r="BJ16" s="48"/>
      <c r="BK16" s="48"/>
      <c r="BL16" s="48"/>
      <c r="BM16" s="48"/>
      <c r="BN16" s="48"/>
      <c r="BO16" s="48"/>
      <c r="BP16" s="48"/>
      <c r="BQ16" s="48"/>
      <c r="BR16" s="48"/>
      <c r="BS16" s="48"/>
      <c r="BT16" s="48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49"/>
      <c r="B18" s="50"/>
      <c r="C18" s="50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1"/>
      <c r="R18" s="26"/>
      <c r="S18" s="27"/>
      <c r="T18" s="27"/>
      <c r="U18" s="27"/>
      <c r="V18" s="27"/>
      <c r="W18" s="27"/>
      <c r="X18" s="27"/>
      <c r="Y18" s="27"/>
      <c r="Z18" s="27"/>
      <c r="AA18" s="27"/>
      <c r="AB18" s="27"/>
      <c r="AC18" s="27"/>
      <c r="AD18" s="27"/>
      <c r="AE18" s="27"/>
      <c r="AF18" s="27"/>
      <c r="AG18" s="27"/>
      <c r="AH18" s="27"/>
      <c r="AI18" s="28"/>
      <c r="AJ18" s="26" t="s">
        <v>15</v>
      </c>
      <c r="AK18" s="27"/>
      <c r="AL18" s="27"/>
      <c r="AM18" s="27"/>
      <c r="AN18" s="27"/>
      <c r="AO18" s="27"/>
      <c r="AP18" s="27"/>
      <c r="AQ18" s="27"/>
      <c r="AR18" s="27"/>
      <c r="AS18" s="27"/>
      <c r="AT18" s="27"/>
      <c r="AU18" s="27"/>
      <c r="AV18" s="27"/>
      <c r="AW18" s="27"/>
      <c r="AX18" s="27"/>
      <c r="AY18" s="27"/>
      <c r="AZ18" s="27"/>
      <c r="BA18" s="28"/>
      <c r="BB18" s="35" t="s">
        <v>20</v>
      </c>
      <c r="BC18" s="36"/>
      <c r="BD18" s="36"/>
      <c r="BE18" s="36"/>
      <c r="BF18" s="36"/>
      <c r="BG18" s="36"/>
      <c r="BH18" s="36"/>
      <c r="BI18" s="36"/>
      <c r="BJ18" s="36"/>
      <c r="BK18" s="36"/>
      <c r="BL18" s="36"/>
      <c r="BM18" s="36"/>
      <c r="BN18" s="36"/>
      <c r="BO18" s="36"/>
      <c r="BP18" s="36"/>
      <c r="BQ18" s="36"/>
      <c r="BR18" s="36"/>
      <c r="BS18" s="36"/>
      <c r="BT18" s="36"/>
      <c r="BU18" s="36"/>
      <c r="BV18" s="36"/>
      <c r="BW18" s="36"/>
      <c r="BX18" s="36"/>
      <c r="BY18" s="36"/>
      <c r="BZ18" s="36"/>
      <c r="CA18" s="36"/>
      <c r="CB18" s="36"/>
      <c r="CC18" s="36"/>
      <c r="CD18" s="36"/>
      <c r="CE18" s="36"/>
      <c r="CF18" s="36"/>
      <c r="CG18" s="37"/>
      <c r="CH18" s="26" t="s">
        <v>21</v>
      </c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27"/>
      <c r="CW18" s="27"/>
      <c r="CX18" s="27"/>
      <c r="CY18" s="27"/>
      <c r="CZ18" s="27"/>
      <c r="DA18" s="27"/>
      <c r="DB18" s="28"/>
      <c r="DC18" s="26" t="s">
        <v>22</v>
      </c>
      <c r="DD18" s="27"/>
      <c r="DE18" s="27"/>
      <c r="DF18" s="27"/>
      <c r="DG18" s="27"/>
      <c r="DH18" s="27"/>
      <c r="DI18" s="27"/>
      <c r="DJ18" s="27"/>
      <c r="DK18" s="27"/>
      <c r="DL18" s="27"/>
      <c r="DM18" s="27"/>
      <c r="DN18" s="27"/>
      <c r="DO18" s="27"/>
      <c r="DP18" s="27"/>
      <c r="DQ18" s="27"/>
      <c r="DR18" s="27"/>
      <c r="DS18" s="27"/>
      <c r="DT18" s="28"/>
      <c r="DU18" s="35" t="s">
        <v>23</v>
      </c>
      <c r="DV18" s="36"/>
      <c r="DW18" s="36"/>
      <c r="DX18" s="36"/>
      <c r="DY18" s="36"/>
      <c r="DZ18" s="36"/>
      <c r="EA18" s="36"/>
      <c r="EB18" s="36"/>
      <c r="EC18" s="36"/>
      <c r="ED18" s="36"/>
      <c r="EE18" s="36"/>
      <c r="EF18" s="36"/>
      <c r="EG18" s="36"/>
      <c r="EH18" s="36"/>
      <c r="EI18" s="36"/>
      <c r="EJ18" s="36"/>
      <c r="EK18" s="36"/>
      <c r="EL18" s="36"/>
      <c r="EM18" s="36"/>
      <c r="EN18" s="37"/>
      <c r="EO18" s="26" t="s">
        <v>24</v>
      </c>
      <c r="EP18" s="27"/>
      <c r="EQ18" s="27"/>
      <c r="ER18" s="27"/>
      <c r="ES18" s="27"/>
      <c r="ET18" s="27"/>
      <c r="EU18" s="27"/>
      <c r="EV18" s="27"/>
      <c r="EW18" s="27"/>
      <c r="EX18" s="27"/>
      <c r="EY18" s="27"/>
      <c r="EZ18" s="27"/>
      <c r="FA18" s="27"/>
      <c r="FB18" s="27"/>
      <c r="FC18" s="27"/>
      <c r="FD18" s="27"/>
      <c r="FE18" s="28"/>
    </row>
    <row r="19" spans="1:161" s="9" customFormat="1" ht="15" customHeight="1" x14ac:dyDescent="0.2">
      <c r="A19" s="52"/>
      <c r="B19" s="53"/>
      <c r="C19" s="53"/>
      <c r="D19" s="53"/>
      <c r="E19" s="53"/>
      <c r="F19" s="53"/>
      <c r="G19" s="53"/>
      <c r="H19" s="53"/>
      <c r="I19" s="53"/>
      <c r="J19" s="53"/>
      <c r="K19" s="53"/>
      <c r="L19" s="53"/>
      <c r="M19" s="53"/>
      <c r="N19" s="53"/>
      <c r="O19" s="53"/>
      <c r="P19" s="53"/>
      <c r="Q19" s="54"/>
      <c r="R19" s="29"/>
      <c r="S19" s="30"/>
      <c r="T19" s="30"/>
      <c r="U19" s="30"/>
      <c r="V19" s="30"/>
      <c r="W19" s="30"/>
      <c r="X19" s="30"/>
      <c r="Y19" s="30"/>
      <c r="Z19" s="30"/>
      <c r="AA19" s="30"/>
      <c r="AB19" s="30"/>
      <c r="AC19" s="30"/>
      <c r="AD19" s="30"/>
      <c r="AE19" s="30"/>
      <c r="AF19" s="30"/>
      <c r="AG19" s="30"/>
      <c r="AH19" s="30"/>
      <c r="AI19" s="31"/>
      <c r="AJ19" s="29"/>
      <c r="AK19" s="30"/>
      <c r="AL19" s="30"/>
      <c r="AM19" s="30"/>
      <c r="AN19" s="30"/>
      <c r="AO19" s="30"/>
      <c r="AP19" s="30"/>
      <c r="AQ19" s="30"/>
      <c r="AR19" s="30"/>
      <c r="AS19" s="30"/>
      <c r="AT19" s="30"/>
      <c r="AU19" s="30"/>
      <c r="AV19" s="30"/>
      <c r="AW19" s="30"/>
      <c r="AX19" s="30"/>
      <c r="AY19" s="30"/>
      <c r="AZ19" s="30"/>
      <c r="BA19" s="31"/>
      <c r="BB19" s="38" t="s">
        <v>16</v>
      </c>
      <c r="BC19" s="39"/>
      <c r="BD19" s="39"/>
      <c r="BE19" s="39"/>
      <c r="BF19" s="39"/>
      <c r="BG19" s="39"/>
      <c r="BH19" s="39"/>
      <c r="BI19" s="39"/>
      <c r="BJ19" s="39"/>
      <c r="BK19" s="39"/>
      <c r="BL19" s="39"/>
      <c r="BM19" s="39"/>
      <c r="BN19" s="39"/>
      <c r="BO19" s="39"/>
      <c r="BP19" s="39"/>
      <c r="BQ19" s="40"/>
      <c r="BR19" s="38" t="s">
        <v>17</v>
      </c>
      <c r="BS19" s="39"/>
      <c r="BT19" s="39"/>
      <c r="BU19" s="39"/>
      <c r="BV19" s="39"/>
      <c r="BW19" s="39"/>
      <c r="BX19" s="39"/>
      <c r="BY19" s="39"/>
      <c r="BZ19" s="39"/>
      <c r="CA19" s="39"/>
      <c r="CB19" s="39"/>
      <c r="CC19" s="39"/>
      <c r="CD19" s="39"/>
      <c r="CE19" s="39"/>
      <c r="CF19" s="39"/>
      <c r="CG19" s="40"/>
      <c r="CH19" s="29"/>
      <c r="CI19" s="30"/>
      <c r="CJ19" s="30"/>
      <c r="CK19" s="30"/>
      <c r="CL19" s="30"/>
      <c r="CM19" s="30"/>
      <c r="CN19" s="30"/>
      <c r="CO19" s="30"/>
      <c r="CP19" s="30"/>
      <c r="CQ19" s="30"/>
      <c r="CR19" s="30"/>
      <c r="CS19" s="30"/>
      <c r="CT19" s="30"/>
      <c r="CU19" s="30"/>
      <c r="CV19" s="30"/>
      <c r="CW19" s="30"/>
      <c r="CX19" s="30"/>
      <c r="CY19" s="30"/>
      <c r="CZ19" s="30"/>
      <c r="DA19" s="30"/>
      <c r="DB19" s="31"/>
      <c r="DC19" s="29"/>
      <c r="DD19" s="30"/>
      <c r="DE19" s="30"/>
      <c r="DF19" s="30"/>
      <c r="DG19" s="30"/>
      <c r="DH19" s="30"/>
      <c r="DI19" s="30"/>
      <c r="DJ19" s="30"/>
      <c r="DK19" s="30"/>
      <c r="DL19" s="30"/>
      <c r="DM19" s="30"/>
      <c r="DN19" s="30"/>
      <c r="DO19" s="30"/>
      <c r="DP19" s="30"/>
      <c r="DQ19" s="30"/>
      <c r="DR19" s="30"/>
      <c r="DS19" s="30"/>
      <c r="DT19" s="31"/>
      <c r="DU19" s="41" t="s">
        <v>18</v>
      </c>
      <c r="DV19" s="42"/>
      <c r="DW19" s="42"/>
      <c r="DX19" s="42"/>
      <c r="DY19" s="42"/>
      <c r="DZ19" s="42"/>
      <c r="EA19" s="42"/>
      <c r="EB19" s="42"/>
      <c r="EC19" s="42"/>
      <c r="ED19" s="43"/>
      <c r="EE19" s="41" t="s">
        <v>19</v>
      </c>
      <c r="EF19" s="42"/>
      <c r="EG19" s="42"/>
      <c r="EH19" s="42"/>
      <c r="EI19" s="42"/>
      <c r="EJ19" s="42"/>
      <c r="EK19" s="42"/>
      <c r="EL19" s="42"/>
      <c r="EM19" s="42"/>
      <c r="EN19" s="43"/>
      <c r="EO19" s="29"/>
      <c r="EP19" s="30"/>
      <c r="EQ19" s="30"/>
      <c r="ER19" s="30"/>
      <c r="ES19" s="30"/>
      <c r="ET19" s="30"/>
      <c r="EU19" s="30"/>
      <c r="EV19" s="30"/>
      <c r="EW19" s="30"/>
      <c r="EX19" s="30"/>
      <c r="EY19" s="30"/>
      <c r="EZ19" s="30"/>
      <c r="FA19" s="30"/>
      <c r="FB19" s="30"/>
      <c r="FC19" s="30"/>
      <c r="FD19" s="30"/>
      <c r="FE19" s="31"/>
    </row>
    <row r="20" spans="1:161" s="9" customFormat="1" ht="19.5" customHeight="1" x14ac:dyDescent="0.2">
      <c r="A20" s="55"/>
      <c r="B20" s="56"/>
      <c r="C20" s="56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7"/>
      <c r="R20" s="32"/>
      <c r="S20" s="33"/>
      <c r="T20" s="33"/>
      <c r="U20" s="33"/>
      <c r="V20" s="33"/>
      <c r="W20" s="33"/>
      <c r="X20" s="33"/>
      <c r="Y20" s="33"/>
      <c r="Z20" s="33"/>
      <c r="AA20" s="33"/>
      <c r="AB20" s="33"/>
      <c r="AC20" s="33"/>
      <c r="AD20" s="33"/>
      <c r="AE20" s="33"/>
      <c r="AF20" s="33"/>
      <c r="AG20" s="33"/>
      <c r="AH20" s="33"/>
      <c r="AI20" s="34"/>
      <c r="AJ20" s="32"/>
      <c r="AK20" s="33"/>
      <c r="AL20" s="33"/>
      <c r="AM20" s="33"/>
      <c r="AN20" s="33"/>
      <c r="AO20" s="33"/>
      <c r="AP20" s="33"/>
      <c r="AQ20" s="33"/>
      <c r="AR20" s="33"/>
      <c r="AS20" s="33"/>
      <c r="AT20" s="33"/>
      <c r="AU20" s="33"/>
      <c r="AV20" s="33"/>
      <c r="AW20" s="33"/>
      <c r="AX20" s="33"/>
      <c r="AY20" s="33"/>
      <c r="AZ20" s="33"/>
      <c r="BA20" s="34"/>
      <c r="BB20" s="47" t="s">
        <v>18</v>
      </c>
      <c r="BC20" s="47"/>
      <c r="BD20" s="47"/>
      <c r="BE20" s="47"/>
      <c r="BF20" s="47"/>
      <c r="BG20" s="47"/>
      <c r="BH20" s="47"/>
      <c r="BI20" s="47"/>
      <c r="BJ20" s="47" t="s">
        <v>19</v>
      </c>
      <c r="BK20" s="47"/>
      <c r="BL20" s="47"/>
      <c r="BM20" s="47"/>
      <c r="BN20" s="47"/>
      <c r="BO20" s="47"/>
      <c r="BP20" s="47"/>
      <c r="BQ20" s="47"/>
      <c r="BR20" s="47" t="s">
        <v>18</v>
      </c>
      <c r="BS20" s="47"/>
      <c r="BT20" s="47"/>
      <c r="BU20" s="47"/>
      <c r="BV20" s="47"/>
      <c r="BW20" s="47"/>
      <c r="BX20" s="47"/>
      <c r="BY20" s="47"/>
      <c r="BZ20" s="47" t="s">
        <v>19</v>
      </c>
      <c r="CA20" s="47"/>
      <c r="CB20" s="47"/>
      <c r="CC20" s="47"/>
      <c r="CD20" s="47"/>
      <c r="CE20" s="47"/>
      <c r="CF20" s="47"/>
      <c r="CG20" s="47"/>
      <c r="CH20" s="32"/>
      <c r="CI20" s="33"/>
      <c r="CJ20" s="33"/>
      <c r="CK20" s="33"/>
      <c r="CL20" s="33"/>
      <c r="CM20" s="33"/>
      <c r="CN20" s="33"/>
      <c r="CO20" s="33"/>
      <c r="CP20" s="33"/>
      <c r="CQ20" s="33"/>
      <c r="CR20" s="33"/>
      <c r="CS20" s="33"/>
      <c r="CT20" s="33"/>
      <c r="CU20" s="33"/>
      <c r="CV20" s="33"/>
      <c r="CW20" s="33"/>
      <c r="CX20" s="33"/>
      <c r="CY20" s="33"/>
      <c r="CZ20" s="33"/>
      <c r="DA20" s="33"/>
      <c r="DB20" s="34"/>
      <c r="DC20" s="32"/>
      <c r="DD20" s="33"/>
      <c r="DE20" s="33"/>
      <c r="DF20" s="33"/>
      <c r="DG20" s="33"/>
      <c r="DH20" s="33"/>
      <c r="DI20" s="33"/>
      <c r="DJ20" s="33"/>
      <c r="DK20" s="33"/>
      <c r="DL20" s="33"/>
      <c r="DM20" s="33"/>
      <c r="DN20" s="33"/>
      <c r="DO20" s="33"/>
      <c r="DP20" s="33"/>
      <c r="DQ20" s="33"/>
      <c r="DR20" s="33"/>
      <c r="DS20" s="33"/>
      <c r="DT20" s="34"/>
      <c r="DU20" s="44"/>
      <c r="DV20" s="45"/>
      <c r="DW20" s="45"/>
      <c r="DX20" s="45"/>
      <c r="DY20" s="45"/>
      <c r="DZ20" s="45"/>
      <c r="EA20" s="45"/>
      <c r="EB20" s="45"/>
      <c r="EC20" s="45"/>
      <c r="ED20" s="46"/>
      <c r="EE20" s="44"/>
      <c r="EF20" s="45"/>
      <c r="EG20" s="45"/>
      <c r="EH20" s="45"/>
      <c r="EI20" s="45"/>
      <c r="EJ20" s="45"/>
      <c r="EK20" s="45"/>
      <c r="EL20" s="45"/>
      <c r="EM20" s="45"/>
      <c r="EN20" s="46"/>
      <c r="EO20" s="32"/>
      <c r="EP20" s="33"/>
      <c r="EQ20" s="33"/>
      <c r="ER20" s="33"/>
      <c r="ES20" s="33"/>
      <c r="ET20" s="33"/>
      <c r="EU20" s="33"/>
      <c r="EV20" s="33"/>
      <c r="EW20" s="33"/>
      <c r="EX20" s="33"/>
      <c r="EY20" s="33"/>
      <c r="EZ20" s="33"/>
      <c r="FA20" s="33"/>
      <c r="FB20" s="33"/>
      <c r="FC20" s="33"/>
      <c r="FD20" s="33"/>
      <c r="FE20" s="34"/>
    </row>
    <row r="21" spans="1:161" s="9" customFormat="1" ht="14.25" customHeight="1" x14ac:dyDescent="0.2">
      <c r="A21" s="23">
        <v>1</v>
      </c>
      <c r="B21" s="24"/>
      <c r="C21" s="24"/>
      <c r="D21" s="24"/>
      <c r="E21" s="24"/>
      <c r="F21" s="24"/>
      <c r="G21" s="24"/>
      <c r="H21" s="24"/>
      <c r="I21" s="24"/>
      <c r="J21" s="24"/>
      <c r="K21" s="24"/>
      <c r="L21" s="24"/>
      <c r="M21" s="24"/>
      <c r="N21" s="24"/>
      <c r="O21" s="24"/>
      <c r="P21" s="24"/>
      <c r="Q21" s="25"/>
      <c r="R21" s="23">
        <v>2</v>
      </c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5"/>
      <c r="AJ21" s="16">
        <v>3</v>
      </c>
      <c r="AK21" s="16"/>
      <c r="AL21" s="16"/>
      <c r="AM21" s="16"/>
      <c r="AN21" s="16"/>
      <c r="AO21" s="16"/>
      <c r="AP21" s="16"/>
      <c r="AQ21" s="16"/>
      <c r="AR21" s="16"/>
      <c r="AS21" s="16"/>
      <c r="AT21" s="16"/>
      <c r="AU21" s="16"/>
      <c r="AV21" s="16"/>
      <c r="AW21" s="16"/>
      <c r="AX21" s="16"/>
      <c r="AY21" s="16"/>
      <c r="AZ21" s="16"/>
      <c r="BA21" s="16"/>
      <c r="BB21" s="16">
        <v>4</v>
      </c>
      <c r="BC21" s="16"/>
      <c r="BD21" s="16"/>
      <c r="BE21" s="16"/>
      <c r="BF21" s="16"/>
      <c r="BG21" s="16"/>
      <c r="BH21" s="16"/>
      <c r="BI21" s="16"/>
      <c r="BJ21" s="16">
        <v>5</v>
      </c>
      <c r="BK21" s="16"/>
      <c r="BL21" s="16"/>
      <c r="BM21" s="16"/>
      <c r="BN21" s="16"/>
      <c r="BO21" s="16"/>
      <c r="BP21" s="16"/>
      <c r="BQ21" s="16"/>
      <c r="BR21" s="16">
        <v>6</v>
      </c>
      <c r="BS21" s="16"/>
      <c r="BT21" s="16"/>
      <c r="BU21" s="16"/>
      <c r="BV21" s="16"/>
      <c r="BW21" s="16"/>
      <c r="BX21" s="16"/>
      <c r="BY21" s="16"/>
      <c r="BZ21" s="16">
        <v>7</v>
      </c>
      <c r="CA21" s="16"/>
      <c r="CB21" s="16"/>
      <c r="CC21" s="16"/>
      <c r="CD21" s="16"/>
      <c r="CE21" s="16"/>
      <c r="CF21" s="16"/>
      <c r="CG21" s="16"/>
      <c r="CH21" s="16">
        <v>8</v>
      </c>
      <c r="CI21" s="16"/>
      <c r="CJ21" s="16"/>
      <c r="CK21" s="16"/>
      <c r="CL21" s="16"/>
      <c r="CM21" s="16"/>
      <c r="CN21" s="16"/>
      <c r="CO21" s="16"/>
      <c r="CP21" s="16"/>
      <c r="CQ21" s="16"/>
      <c r="CR21" s="16"/>
      <c r="CS21" s="16"/>
      <c r="CT21" s="16"/>
      <c r="CU21" s="16"/>
      <c r="CV21" s="16"/>
      <c r="CW21" s="16"/>
      <c r="CX21" s="16"/>
      <c r="CY21" s="16"/>
      <c r="CZ21" s="16"/>
      <c r="DA21" s="16"/>
      <c r="DB21" s="16"/>
      <c r="DC21" s="16">
        <v>9</v>
      </c>
      <c r="DD21" s="16"/>
      <c r="DE21" s="16"/>
      <c r="DF21" s="16"/>
      <c r="DG21" s="16"/>
      <c r="DH21" s="16"/>
      <c r="DI21" s="16"/>
      <c r="DJ21" s="16"/>
      <c r="DK21" s="16"/>
      <c r="DL21" s="16"/>
      <c r="DM21" s="16"/>
      <c r="DN21" s="16"/>
      <c r="DO21" s="16"/>
      <c r="DP21" s="16"/>
      <c r="DQ21" s="16"/>
      <c r="DR21" s="16"/>
      <c r="DS21" s="16"/>
      <c r="DT21" s="16"/>
      <c r="DU21" s="16">
        <v>10</v>
      </c>
      <c r="DV21" s="16"/>
      <c r="DW21" s="16"/>
      <c r="DX21" s="16"/>
      <c r="DY21" s="16"/>
      <c r="DZ21" s="16"/>
      <c r="EA21" s="16"/>
      <c r="EB21" s="16"/>
      <c r="EC21" s="16"/>
      <c r="ED21" s="16"/>
      <c r="EE21" s="16">
        <v>11</v>
      </c>
      <c r="EF21" s="16"/>
      <c r="EG21" s="16"/>
      <c r="EH21" s="16"/>
      <c r="EI21" s="16"/>
      <c r="EJ21" s="16"/>
      <c r="EK21" s="16"/>
      <c r="EL21" s="16"/>
      <c r="EM21" s="16"/>
      <c r="EN21" s="16"/>
      <c r="EO21" s="16">
        <v>12</v>
      </c>
      <c r="EP21" s="16"/>
      <c r="EQ21" s="16"/>
      <c r="ER21" s="16"/>
      <c r="ES21" s="16"/>
      <c r="ET21" s="16"/>
      <c r="EU21" s="16"/>
      <c r="EV21" s="16"/>
      <c r="EW21" s="16"/>
      <c r="EX21" s="16"/>
      <c r="EY21" s="16"/>
      <c r="EZ21" s="16"/>
      <c r="FA21" s="16"/>
      <c r="FB21" s="16"/>
      <c r="FC21" s="16"/>
      <c r="FD21" s="16"/>
      <c r="FE21" s="16"/>
    </row>
    <row r="22" spans="1:161" s="9" customFormat="1" ht="13.5" customHeight="1" x14ac:dyDescent="0.2">
      <c r="A22" s="10"/>
      <c r="B22" s="17" t="s">
        <v>11</v>
      </c>
      <c r="C22" s="17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  <c r="O22" s="17"/>
      <c r="P22" s="17"/>
      <c r="Q22" s="18"/>
      <c r="R22" s="10"/>
      <c r="S22" s="19" t="s">
        <v>12</v>
      </c>
      <c r="T22" s="19"/>
      <c r="U22" s="19"/>
      <c r="V22" s="19"/>
      <c r="W22" s="19"/>
      <c r="X22" s="19"/>
      <c r="Y22" s="19"/>
      <c r="Z22" s="19"/>
      <c r="AA22" s="19"/>
      <c r="AB22" s="19"/>
      <c r="AC22" s="19"/>
      <c r="AD22" s="19"/>
      <c r="AE22" s="19"/>
      <c r="AF22" s="19"/>
      <c r="AG22" s="19"/>
      <c r="AH22" s="19"/>
      <c r="AI22" s="20"/>
      <c r="AJ22" s="61">
        <v>2.2999999999999998</v>
      </c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16"/>
      <c r="BC22" s="16"/>
      <c r="BD22" s="16"/>
      <c r="BE22" s="16"/>
      <c r="BF22" s="16"/>
      <c r="BG22" s="16"/>
      <c r="BH22" s="16"/>
      <c r="BI22" s="16"/>
      <c r="BJ22" s="16"/>
      <c r="BK22" s="16"/>
      <c r="BL22" s="16"/>
      <c r="BM22" s="16"/>
      <c r="BN22" s="16"/>
      <c r="BO22" s="16"/>
      <c r="BP22" s="16"/>
      <c r="BQ22" s="16"/>
      <c r="BR22" s="61">
        <v>14</v>
      </c>
      <c r="BS22" s="61"/>
      <c r="BT22" s="61"/>
      <c r="BU22" s="61"/>
      <c r="BV22" s="61"/>
      <c r="BW22" s="61"/>
      <c r="BX22" s="61"/>
      <c r="BY22" s="61"/>
      <c r="BZ22" s="61">
        <v>14</v>
      </c>
      <c r="CA22" s="61"/>
      <c r="CB22" s="61"/>
      <c r="CC22" s="61"/>
      <c r="CD22" s="61"/>
      <c r="CE22" s="61"/>
      <c r="CF22" s="61"/>
      <c r="CG22" s="61"/>
      <c r="CH22" s="61">
        <v>2.2999999999999998</v>
      </c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>
        <v>14</v>
      </c>
      <c r="DD22" s="61"/>
      <c r="DE22" s="61"/>
      <c r="DF22" s="61"/>
      <c r="DG22" s="61"/>
      <c r="DH22" s="61"/>
      <c r="DI22" s="61"/>
      <c r="DJ22" s="61"/>
      <c r="DK22" s="61"/>
      <c r="DL22" s="61"/>
      <c r="DM22" s="61"/>
      <c r="DN22" s="61"/>
      <c r="DO22" s="61"/>
      <c r="DP22" s="61"/>
      <c r="DQ22" s="61"/>
      <c r="DR22" s="61"/>
      <c r="DS22" s="61"/>
      <c r="DT22" s="61"/>
      <c r="DU22" s="16">
        <v>3</v>
      </c>
      <c r="DV22" s="16"/>
      <c r="DW22" s="16"/>
      <c r="DX22" s="16"/>
      <c r="DY22" s="16"/>
      <c r="DZ22" s="16"/>
      <c r="EA22" s="16"/>
      <c r="EB22" s="16"/>
      <c r="EC22" s="16"/>
      <c r="ED22" s="16"/>
      <c r="EE22" s="61">
        <f>1584/744</f>
        <v>2.129032258064516</v>
      </c>
      <c r="EF22" s="61"/>
      <c r="EG22" s="61"/>
      <c r="EH22" s="61"/>
      <c r="EI22" s="61"/>
      <c r="EJ22" s="61"/>
      <c r="EK22" s="61"/>
      <c r="EL22" s="61"/>
      <c r="EM22" s="61"/>
      <c r="EN22" s="61"/>
      <c r="EO22" s="61">
        <f>AJ22+EE22</f>
        <v>4.4290322580645158</v>
      </c>
      <c r="EP22" s="16"/>
      <c r="EQ22" s="16"/>
      <c r="ER22" s="16"/>
      <c r="ES22" s="16"/>
      <c r="ET22" s="16"/>
      <c r="EU22" s="16"/>
      <c r="EV22" s="16"/>
      <c r="EW22" s="16"/>
      <c r="EX22" s="16"/>
      <c r="EY22" s="16"/>
      <c r="EZ22" s="16"/>
      <c r="FA22" s="16"/>
      <c r="FB22" s="16"/>
      <c r="FC22" s="16"/>
      <c r="FD22" s="16"/>
      <c r="FE22" s="16"/>
    </row>
    <row r="23" spans="1:161" s="9" customFormat="1" ht="39.75" customHeight="1" x14ac:dyDescent="0.2">
      <c r="A23" s="10"/>
      <c r="B23" s="17" t="s">
        <v>33</v>
      </c>
      <c r="C23" s="17"/>
      <c r="D23" s="17"/>
      <c r="E23" s="17"/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8"/>
      <c r="R23" s="10"/>
      <c r="S23" s="19" t="s">
        <v>13</v>
      </c>
      <c r="T23" s="19"/>
      <c r="U23" s="19"/>
      <c r="V23" s="19"/>
      <c r="W23" s="19"/>
      <c r="X23" s="19"/>
      <c r="Y23" s="19"/>
      <c r="Z23" s="19"/>
      <c r="AA23" s="19"/>
      <c r="AB23" s="19"/>
      <c r="AC23" s="19"/>
      <c r="AD23" s="19"/>
      <c r="AE23" s="19"/>
      <c r="AF23" s="19"/>
      <c r="AG23" s="19"/>
      <c r="AH23" s="19"/>
      <c r="AI23" s="20"/>
      <c r="AJ23" s="62">
        <f>1787/744</f>
        <v>2.4018817204301075</v>
      </c>
      <c r="AK23" s="62"/>
      <c r="AL23" s="62"/>
      <c r="AM23" s="62"/>
      <c r="AN23" s="62"/>
      <c r="AO23" s="62"/>
      <c r="AP23" s="62"/>
      <c r="AQ23" s="62"/>
      <c r="AR23" s="62"/>
      <c r="AS23" s="62"/>
      <c r="AT23" s="62"/>
      <c r="AU23" s="62"/>
      <c r="AV23" s="62"/>
      <c r="AW23" s="62"/>
      <c r="AX23" s="62"/>
      <c r="AY23" s="62"/>
      <c r="AZ23" s="62"/>
      <c r="BA23" s="62"/>
      <c r="BB23" s="16"/>
      <c r="BC23" s="16"/>
      <c r="BD23" s="16"/>
      <c r="BE23" s="16"/>
      <c r="BF23" s="16"/>
      <c r="BG23" s="16"/>
      <c r="BH23" s="16"/>
      <c r="BI23" s="16"/>
      <c r="BJ23" s="16"/>
      <c r="BK23" s="16"/>
      <c r="BL23" s="16"/>
      <c r="BM23" s="16"/>
      <c r="BN23" s="16"/>
      <c r="BO23" s="16"/>
      <c r="BP23" s="16"/>
      <c r="BQ23" s="16"/>
      <c r="BR23" s="16"/>
      <c r="BS23" s="16"/>
      <c r="BT23" s="16"/>
      <c r="BU23" s="16"/>
      <c r="BV23" s="16"/>
      <c r="BW23" s="16"/>
      <c r="BX23" s="16"/>
      <c r="BY23" s="16"/>
      <c r="BZ23" s="16"/>
      <c r="CA23" s="16"/>
      <c r="CB23" s="16"/>
      <c r="CC23" s="16"/>
      <c r="CD23" s="16"/>
      <c r="CE23" s="16"/>
      <c r="CF23" s="16"/>
      <c r="CG23" s="16"/>
      <c r="CH23" s="16"/>
      <c r="CI23" s="16"/>
      <c r="CJ23" s="16"/>
      <c r="CK23" s="16"/>
      <c r="CL23" s="16"/>
      <c r="CM23" s="16"/>
      <c r="CN23" s="16"/>
      <c r="CO23" s="16"/>
      <c r="CP23" s="16"/>
      <c r="CQ23" s="16"/>
      <c r="CR23" s="16"/>
      <c r="CS23" s="16"/>
      <c r="CT23" s="16"/>
      <c r="CU23" s="16"/>
      <c r="CV23" s="16"/>
      <c r="CW23" s="16"/>
      <c r="CX23" s="16"/>
      <c r="CY23" s="16"/>
      <c r="CZ23" s="16"/>
      <c r="DA23" s="16"/>
      <c r="DB23" s="16"/>
      <c r="DC23" s="16"/>
      <c r="DD23" s="16"/>
      <c r="DE23" s="16"/>
      <c r="DF23" s="16"/>
      <c r="DG23" s="16"/>
      <c r="DH23" s="16"/>
      <c r="DI23" s="16"/>
      <c r="DJ23" s="16"/>
      <c r="DK23" s="16"/>
      <c r="DL23" s="16"/>
      <c r="DM23" s="16"/>
      <c r="DN23" s="16"/>
      <c r="DO23" s="16"/>
      <c r="DP23" s="16"/>
      <c r="DQ23" s="16"/>
      <c r="DR23" s="16"/>
      <c r="DS23" s="16"/>
      <c r="DT23" s="16"/>
      <c r="DU23" s="62">
        <f>1710/744</f>
        <v>2.2983870967741935</v>
      </c>
      <c r="DV23" s="62"/>
      <c r="DW23" s="62"/>
      <c r="DX23" s="62"/>
      <c r="DY23" s="62"/>
      <c r="DZ23" s="62"/>
      <c r="EA23" s="62"/>
      <c r="EB23" s="62"/>
      <c r="EC23" s="62"/>
      <c r="ED23" s="62"/>
      <c r="EE23" s="62">
        <f>1710/744</f>
        <v>2.2983870967741935</v>
      </c>
      <c r="EF23" s="62"/>
      <c r="EG23" s="62"/>
      <c r="EH23" s="62"/>
      <c r="EI23" s="62"/>
      <c r="EJ23" s="62"/>
      <c r="EK23" s="62"/>
      <c r="EL23" s="62"/>
      <c r="EM23" s="62"/>
      <c r="EN23" s="62"/>
      <c r="EO23" s="61">
        <f>AJ23+EE23</f>
        <v>4.700268817204301</v>
      </c>
      <c r="EP23" s="61"/>
      <c r="EQ23" s="61"/>
      <c r="ER23" s="61"/>
      <c r="ES23" s="61"/>
      <c r="ET23" s="61"/>
      <c r="EU23" s="61"/>
      <c r="EV23" s="61"/>
      <c r="EW23" s="61"/>
      <c r="EX23" s="61"/>
      <c r="EY23" s="61"/>
      <c r="EZ23" s="61"/>
      <c r="FA23" s="61"/>
      <c r="FB23" s="61"/>
      <c r="FC23" s="61"/>
      <c r="FD23" s="61"/>
      <c r="FE23" s="61"/>
    </row>
    <row r="24" spans="1:161" s="9" customFormat="1" ht="39.75" customHeight="1" x14ac:dyDescent="0.2">
      <c r="A24" s="10"/>
      <c r="B24" s="17"/>
      <c r="C24" s="17"/>
      <c r="D24" s="17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8"/>
      <c r="R24" s="10"/>
      <c r="S24" s="19" t="s">
        <v>14</v>
      </c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  <c r="AE24" s="19"/>
      <c r="AF24" s="19"/>
      <c r="AG24" s="19"/>
      <c r="AH24" s="19"/>
      <c r="AI24" s="20"/>
      <c r="AJ24" s="16"/>
      <c r="AK24" s="16"/>
      <c r="AL24" s="16"/>
      <c r="AM24" s="16"/>
      <c r="AN24" s="16"/>
      <c r="AO24" s="16"/>
      <c r="AP24" s="16"/>
      <c r="AQ24" s="16"/>
      <c r="AR24" s="16"/>
      <c r="AS24" s="16"/>
      <c r="AT24" s="16"/>
      <c r="AU24" s="16"/>
      <c r="AV24" s="16"/>
      <c r="AW24" s="16"/>
      <c r="AX24" s="16"/>
      <c r="AY24" s="16"/>
      <c r="AZ24" s="16"/>
      <c r="BA24" s="16"/>
      <c r="BB24" s="16"/>
      <c r="BC24" s="16"/>
      <c r="BD24" s="16"/>
      <c r="BE24" s="16"/>
      <c r="BF24" s="16"/>
      <c r="BG24" s="16"/>
      <c r="BH24" s="16"/>
      <c r="BI24" s="16"/>
      <c r="BJ24" s="16"/>
      <c r="BK24" s="16"/>
      <c r="BL24" s="16"/>
      <c r="BM24" s="16"/>
      <c r="BN24" s="16"/>
      <c r="BO24" s="16"/>
      <c r="BP24" s="16"/>
      <c r="BQ24" s="16"/>
      <c r="BR24" s="16"/>
      <c r="BS24" s="16"/>
      <c r="BT24" s="16"/>
      <c r="BU24" s="16"/>
      <c r="BV24" s="16"/>
      <c r="BW24" s="16"/>
      <c r="BX24" s="16"/>
      <c r="BY24" s="16"/>
      <c r="BZ24" s="16"/>
      <c r="CA24" s="16"/>
      <c r="CB24" s="16"/>
      <c r="CC24" s="16"/>
      <c r="CD24" s="16"/>
      <c r="CE24" s="16"/>
      <c r="CF24" s="16"/>
      <c r="CG24" s="16"/>
      <c r="CH24" s="16"/>
      <c r="CI24" s="16"/>
      <c r="CJ24" s="16"/>
      <c r="CK24" s="16"/>
      <c r="CL24" s="16"/>
      <c r="CM24" s="16"/>
      <c r="CN24" s="16"/>
      <c r="CO24" s="16"/>
      <c r="CP24" s="16"/>
      <c r="CQ24" s="16"/>
      <c r="CR24" s="16"/>
      <c r="CS24" s="16"/>
      <c r="CT24" s="16"/>
      <c r="CU24" s="16"/>
      <c r="CV24" s="16"/>
      <c r="CW24" s="16"/>
      <c r="CX24" s="16"/>
      <c r="CY24" s="16"/>
      <c r="CZ24" s="16"/>
      <c r="DA24" s="16"/>
      <c r="DB24" s="16"/>
      <c r="DC24" s="16"/>
      <c r="DD24" s="16"/>
      <c r="DE24" s="16"/>
      <c r="DF24" s="16"/>
      <c r="DG24" s="16"/>
      <c r="DH24" s="16"/>
      <c r="DI24" s="16"/>
      <c r="DJ24" s="16"/>
      <c r="DK24" s="16"/>
      <c r="DL24" s="16"/>
      <c r="DM24" s="16"/>
      <c r="DN24" s="16"/>
      <c r="DO24" s="16"/>
      <c r="DP24" s="16"/>
      <c r="DQ24" s="16"/>
      <c r="DR24" s="16"/>
      <c r="DS24" s="16"/>
      <c r="DT24" s="16"/>
      <c r="DU24" s="16"/>
      <c r="DV24" s="16"/>
      <c r="DW24" s="16"/>
      <c r="DX24" s="16"/>
      <c r="DY24" s="16"/>
      <c r="DZ24" s="16"/>
      <c r="EA24" s="16"/>
      <c r="EB24" s="16"/>
      <c r="EC24" s="16"/>
      <c r="ED24" s="16"/>
      <c r="EE24" s="16"/>
      <c r="EF24" s="16"/>
      <c r="EG24" s="16"/>
      <c r="EH24" s="16"/>
      <c r="EI24" s="16"/>
      <c r="EJ24" s="16"/>
      <c r="EK24" s="16"/>
      <c r="EL24" s="16"/>
      <c r="EM24" s="16"/>
      <c r="EN24" s="16"/>
      <c r="EO24" s="16"/>
      <c r="EP24" s="16"/>
      <c r="EQ24" s="16"/>
      <c r="ER24" s="16"/>
      <c r="ES24" s="16"/>
      <c r="ET24" s="16"/>
      <c r="EU24" s="16"/>
      <c r="EV24" s="16"/>
      <c r="EW24" s="16"/>
      <c r="EX24" s="16"/>
      <c r="EY24" s="16"/>
      <c r="EZ24" s="16"/>
      <c r="FA24" s="16"/>
      <c r="FB24" s="16"/>
      <c r="FC24" s="16"/>
      <c r="FD24" s="16"/>
      <c r="FE24" s="16"/>
    </row>
    <row r="25" spans="1:161" s="9" customFormat="1" ht="53.25" customHeight="1" x14ac:dyDescent="0.2">
      <c r="A25" s="10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8"/>
      <c r="R25" s="10"/>
      <c r="S25" s="19" t="s">
        <v>25</v>
      </c>
      <c r="T25" s="19"/>
      <c r="U25" s="19"/>
      <c r="V25" s="19"/>
      <c r="W25" s="19"/>
      <c r="X25" s="19"/>
      <c r="Y25" s="19"/>
      <c r="Z25" s="19"/>
      <c r="AA25" s="19"/>
      <c r="AB25" s="19"/>
      <c r="AC25" s="19"/>
      <c r="AD25" s="19"/>
      <c r="AE25" s="19"/>
      <c r="AF25" s="19"/>
      <c r="AG25" s="19"/>
      <c r="AH25" s="19"/>
      <c r="AI25" s="20"/>
      <c r="AJ25" s="16"/>
      <c r="AK25" s="16"/>
      <c r="AL25" s="16"/>
      <c r="AM25" s="16"/>
      <c r="AN25" s="16"/>
      <c r="AO25" s="16"/>
      <c r="AP25" s="16"/>
      <c r="AQ25" s="16"/>
      <c r="AR25" s="16"/>
      <c r="AS25" s="16"/>
      <c r="AT25" s="16"/>
      <c r="AU25" s="16"/>
      <c r="AV25" s="16"/>
      <c r="AW25" s="16"/>
      <c r="AX25" s="16"/>
      <c r="AY25" s="16"/>
      <c r="AZ25" s="16"/>
      <c r="BA25" s="16"/>
      <c r="BB25" s="16"/>
      <c r="BC25" s="16"/>
      <c r="BD25" s="16"/>
      <c r="BE25" s="16"/>
      <c r="BF25" s="16"/>
      <c r="BG25" s="16"/>
      <c r="BH25" s="16"/>
      <c r="BI25" s="16"/>
      <c r="BJ25" s="16"/>
      <c r="BK25" s="16"/>
      <c r="BL25" s="16"/>
      <c r="BM25" s="16"/>
      <c r="BN25" s="16"/>
      <c r="BO25" s="16"/>
      <c r="BP25" s="16"/>
      <c r="BQ25" s="16"/>
      <c r="BR25" s="16"/>
      <c r="BS25" s="16"/>
      <c r="BT25" s="16"/>
      <c r="BU25" s="16"/>
      <c r="BV25" s="16"/>
      <c r="BW25" s="16"/>
      <c r="BX25" s="16"/>
      <c r="BY25" s="16"/>
      <c r="BZ25" s="16"/>
      <c r="CA25" s="16"/>
      <c r="CB25" s="16"/>
      <c r="CC25" s="16"/>
      <c r="CD25" s="16"/>
      <c r="CE25" s="16"/>
      <c r="CF25" s="16"/>
      <c r="CG25" s="16"/>
      <c r="CH25" s="16"/>
      <c r="CI25" s="16"/>
      <c r="CJ25" s="16"/>
      <c r="CK25" s="16"/>
      <c r="CL25" s="16"/>
      <c r="CM25" s="16"/>
      <c r="CN25" s="16"/>
      <c r="CO25" s="16"/>
      <c r="CP25" s="16"/>
      <c r="CQ25" s="16"/>
      <c r="CR25" s="16"/>
      <c r="CS25" s="16"/>
      <c r="CT25" s="16"/>
      <c r="CU25" s="16"/>
      <c r="CV25" s="16"/>
      <c r="CW25" s="16"/>
      <c r="CX25" s="16"/>
      <c r="CY25" s="16"/>
      <c r="CZ25" s="16"/>
      <c r="DA25" s="16"/>
      <c r="DB25" s="16"/>
      <c r="DC25" s="16"/>
      <c r="DD25" s="16"/>
      <c r="DE25" s="16"/>
      <c r="DF25" s="16"/>
      <c r="DG25" s="16"/>
      <c r="DH25" s="16"/>
      <c r="DI25" s="16"/>
      <c r="DJ25" s="16"/>
      <c r="DK25" s="16"/>
      <c r="DL25" s="16"/>
      <c r="DM25" s="16"/>
      <c r="DN25" s="16"/>
      <c r="DO25" s="16"/>
      <c r="DP25" s="16"/>
      <c r="DQ25" s="16"/>
      <c r="DR25" s="16"/>
      <c r="DS25" s="16"/>
      <c r="DT25" s="16"/>
      <c r="DU25" s="16"/>
      <c r="DV25" s="16"/>
      <c r="DW25" s="16"/>
      <c r="DX25" s="16"/>
      <c r="DY25" s="16"/>
      <c r="DZ25" s="16"/>
      <c r="EA25" s="16"/>
      <c r="EB25" s="16"/>
      <c r="EC25" s="16"/>
      <c r="ED25" s="16"/>
      <c r="EE25" s="16"/>
      <c r="EF25" s="16"/>
      <c r="EG25" s="16"/>
      <c r="EH25" s="16"/>
      <c r="EI25" s="16"/>
      <c r="EJ25" s="16"/>
      <c r="EK25" s="16"/>
      <c r="EL25" s="16"/>
      <c r="EM25" s="16"/>
      <c r="EN25" s="16"/>
      <c r="EO25" s="16"/>
      <c r="EP25" s="16"/>
      <c r="EQ25" s="16"/>
      <c r="ER25" s="16"/>
      <c r="ES25" s="16"/>
      <c r="ET25" s="16"/>
      <c r="EU25" s="16"/>
      <c r="EV25" s="16"/>
      <c r="EW25" s="16"/>
      <c r="EX25" s="16"/>
      <c r="EY25" s="16"/>
      <c r="EZ25" s="16"/>
      <c r="FA25" s="16"/>
      <c r="FB25" s="16"/>
      <c r="FC25" s="16"/>
      <c r="FD25" s="16"/>
      <c r="FE25" s="16"/>
    </row>
    <row r="26" spans="1:161" s="9" customFormat="1" ht="57" customHeight="1" x14ac:dyDescent="0.2">
      <c r="A26" s="10"/>
      <c r="B26" s="21" t="s">
        <v>26</v>
      </c>
      <c r="C26" s="21"/>
      <c r="D26" s="21"/>
      <c r="E26" s="21"/>
      <c r="F26" s="21"/>
      <c r="G26" s="21"/>
      <c r="H26" s="21"/>
      <c r="I26" s="21"/>
      <c r="J26" s="21"/>
      <c r="K26" s="21"/>
      <c r="L26" s="21"/>
      <c r="M26" s="21"/>
      <c r="N26" s="21"/>
      <c r="O26" s="21"/>
      <c r="P26" s="21"/>
      <c r="Q26" s="22"/>
      <c r="R26" s="10"/>
      <c r="S26" s="19" t="s">
        <v>12</v>
      </c>
      <c r="T26" s="19"/>
      <c r="U26" s="19"/>
      <c r="V26" s="19"/>
      <c r="W26" s="19"/>
      <c r="X26" s="19"/>
      <c r="Y26" s="19"/>
      <c r="Z26" s="19"/>
      <c r="AA26" s="19"/>
      <c r="AB26" s="19"/>
      <c r="AC26" s="19"/>
      <c r="AD26" s="19"/>
      <c r="AE26" s="19"/>
      <c r="AF26" s="19"/>
      <c r="AG26" s="19"/>
      <c r="AH26" s="19"/>
      <c r="AI26" s="20"/>
      <c r="AJ26" s="16"/>
      <c r="AK26" s="16"/>
      <c r="AL26" s="16"/>
      <c r="AM26" s="16"/>
      <c r="AN26" s="16"/>
      <c r="AO26" s="16"/>
      <c r="AP26" s="16"/>
      <c r="AQ26" s="16"/>
      <c r="AR26" s="16"/>
      <c r="AS26" s="16"/>
      <c r="AT26" s="16"/>
      <c r="AU26" s="16"/>
      <c r="AV26" s="16"/>
      <c r="AW26" s="16"/>
      <c r="AX26" s="16"/>
      <c r="AY26" s="16"/>
      <c r="AZ26" s="16"/>
      <c r="BA26" s="16"/>
      <c r="BB26" s="16"/>
      <c r="BC26" s="16"/>
      <c r="BD26" s="16"/>
      <c r="BE26" s="16"/>
      <c r="BF26" s="16"/>
      <c r="BG26" s="16"/>
      <c r="BH26" s="16"/>
      <c r="BI26" s="16"/>
      <c r="BJ26" s="16"/>
      <c r="BK26" s="16"/>
      <c r="BL26" s="16"/>
      <c r="BM26" s="16"/>
      <c r="BN26" s="16"/>
      <c r="BO26" s="16"/>
      <c r="BP26" s="16"/>
      <c r="BQ26" s="16"/>
      <c r="BR26" s="16"/>
      <c r="BS26" s="16"/>
      <c r="BT26" s="16"/>
      <c r="BU26" s="16"/>
      <c r="BV26" s="16"/>
      <c r="BW26" s="16"/>
      <c r="BX26" s="16"/>
      <c r="BY26" s="16"/>
      <c r="BZ26" s="16"/>
      <c r="CA26" s="16"/>
      <c r="CB26" s="16"/>
      <c r="CC26" s="16"/>
      <c r="CD26" s="16"/>
      <c r="CE26" s="16"/>
      <c r="CF26" s="16"/>
      <c r="CG26" s="16"/>
      <c r="CH26" s="16"/>
      <c r="CI26" s="16"/>
      <c r="CJ26" s="16"/>
      <c r="CK26" s="16"/>
      <c r="CL26" s="16"/>
      <c r="CM26" s="16"/>
      <c r="CN26" s="16"/>
      <c r="CO26" s="16"/>
      <c r="CP26" s="16"/>
      <c r="CQ26" s="16"/>
      <c r="CR26" s="16"/>
      <c r="CS26" s="16"/>
      <c r="CT26" s="16"/>
      <c r="CU26" s="16"/>
      <c r="CV26" s="16"/>
      <c r="CW26" s="16"/>
      <c r="CX26" s="16"/>
      <c r="CY26" s="16"/>
      <c r="CZ26" s="16"/>
      <c r="DA26" s="16"/>
      <c r="DB26" s="16"/>
      <c r="DC26" s="16"/>
      <c r="DD26" s="16"/>
      <c r="DE26" s="16"/>
      <c r="DF26" s="16"/>
      <c r="DG26" s="16"/>
      <c r="DH26" s="16"/>
      <c r="DI26" s="16"/>
      <c r="DJ26" s="16"/>
      <c r="DK26" s="16"/>
      <c r="DL26" s="16"/>
      <c r="DM26" s="16"/>
      <c r="DN26" s="16"/>
      <c r="DO26" s="16"/>
      <c r="DP26" s="16"/>
      <c r="DQ26" s="16"/>
      <c r="DR26" s="16"/>
      <c r="DS26" s="16"/>
      <c r="DT26" s="16"/>
      <c r="DU26" s="16"/>
      <c r="DV26" s="16"/>
      <c r="DW26" s="16"/>
      <c r="DX26" s="16"/>
      <c r="DY26" s="16"/>
      <c r="DZ26" s="16"/>
      <c r="EA26" s="16"/>
      <c r="EB26" s="16"/>
      <c r="EC26" s="16"/>
      <c r="ED26" s="16"/>
      <c r="EE26" s="16"/>
      <c r="EF26" s="16"/>
      <c r="EG26" s="16"/>
      <c r="EH26" s="16"/>
      <c r="EI26" s="16"/>
      <c r="EJ26" s="16"/>
      <c r="EK26" s="16"/>
      <c r="EL26" s="16"/>
      <c r="EM26" s="16"/>
      <c r="EN26" s="16"/>
      <c r="EO26" s="16"/>
      <c r="EP26" s="16"/>
      <c r="EQ26" s="16"/>
      <c r="ER26" s="16"/>
      <c r="ES26" s="16"/>
      <c r="ET26" s="16"/>
      <c r="EU26" s="16"/>
      <c r="EV26" s="16"/>
      <c r="EW26" s="16"/>
      <c r="EX26" s="16"/>
      <c r="EY26" s="16"/>
      <c r="EZ26" s="16"/>
      <c r="FA26" s="16"/>
      <c r="FB26" s="16"/>
      <c r="FC26" s="16"/>
      <c r="FD26" s="16"/>
      <c r="FE26" s="16"/>
    </row>
    <row r="27" spans="1:161" s="9" customFormat="1" ht="39.75" customHeight="1" x14ac:dyDescent="0.2">
      <c r="A27" s="10"/>
      <c r="B27" s="17"/>
      <c r="C27" s="17"/>
      <c r="D27" s="17"/>
      <c r="E27" s="17"/>
      <c r="F27" s="17"/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8"/>
      <c r="R27" s="10"/>
      <c r="S27" s="19" t="s">
        <v>13</v>
      </c>
      <c r="T27" s="19"/>
      <c r="U27" s="19"/>
      <c r="V27" s="19"/>
      <c r="W27" s="19"/>
      <c r="X27" s="19"/>
      <c r="Y27" s="19"/>
      <c r="Z27" s="19"/>
      <c r="AA27" s="19"/>
      <c r="AB27" s="19"/>
      <c r="AC27" s="19"/>
      <c r="AD27" s="19"/>
      <c r="AE27" s="19"/>
      <c r="AF27" s="19"/>
      <c r="AG27" s="19"/>
      <c r="AH27" s="19"/>
      <c r="AI27" s="20"/>
      <c r="AJ27" s="16"/>
      <c r="AK27" s="16"/>
      <c r="AL27" s="16"/>
      <c r="AM27" s="16"/>
      <c r="AN27" s="16"/>
      <c r="AO27" s="16"/>
      <c r="AP27" s="16"/>
      <c r="AQ27" s="16"/>
      <c r="AR27" s="16"/>
      <c r="AS27" s="16"/>
      <c r="AT27" s="16"/>
      <c r="AU27" s="16"/>
      <c r="AV27" s="16"/>
      <c r="AW27" s="16"/>
      <c r="AX27" s="16"/>
      <c r="AY27" s="16"/>
      <c r="AZ27" s="16"/>
      <c r="BA27" s="16"/>
      <c r="BB27" s="16"/>
      <c r="BC27" s="16"/>
      <c r="BD27" s="16"/>
      <c r="BE27" s="16"/>
      <c r="BF27" s="16"/>
      <c r="BG27" s="16"/>
      <c r="BH27" s="16"/>
      <c r="BI27" s="16"/>
      <c r="BJ27" s="16"/>
      <c r="BK27" s="16"/>
      <c r="BL27" s="16"/>
      <c r="BM27" s="16"/>
      <c r="BN27" s="16"/>
      <c r="BO27" s="16"/>
      <c r="BP27" s="16"/>
      <c r="BQ27" s="16"/>
      <c r="BR27" s="16"/>
      <c r="BS27" s="16"/>
      <c r="BT27" s="16"/>
      <c r="BU27" s="16"/>
      <c r="BV27" s="16"/>
      <c r="BW27" s="16"/>
      <c r="BX27" s="16"/>
      <c r="BY27" s="16"/>
      <c r="BZ27" s="16"/>
      <c r="CA27" s="16"/>
      <c r="CB27" s="16"/>
      <c r="CC27" s="16"/>
      <c r="CD27" s="16"/>
      <c r="CE27" s="16"/>
      <c r="CF27" s="16"/>
      <c r="CG27" s="16"/>
      <c r="CH27" s="16"/>
      <c r="CI27" s="16"/>
      <c r="CJ27" s="16"/>
      <c r="CK27" s="16"/>
      <c r="CL27" s="16"/>
      <c r="CM27" s="16"/>
      <c r="CN27" s="16"/>
      <c r="CO27" s="16"/>
      <c r="CP27" s="16"/>
      <c r="CQ27" s="16"/>
      <c r="CR27" s="16"/>
      <c r="CS27" s="16"/>
      <c r="CT27" s="16"/>
      <c r="CU27" s="16"/>
      <c r="CV27" s="16"/>
      <c r="CW27" s="16"/>
      <c r="CX27" s="16"/>
      <c r="CY27" s="16"/>
      <c r="CZ27" s="16"/>
      <c r="DA27" s="16"/>
      <c r="DB27" s="16"/>
      <c r="DC27" s="16"/>
      <c r="DD27" s="16"/>
      <c r="DE27" s="16"/>
      <c r="DF27" s="16"/>
      <c r="DG27" s="16"/>
      <c r="DH27" s="16"/>
      <c r="DI27" s="16"/>
      <c r="DJ27" s="16"/>
      <c r="DK27" s="16"/>
      <c r="DL27" s="16"/>
      <c r="DM27" s="16"/>
      <c r="DN27" s="16"/>
      <c r="DO27" s="16"/>
      <c r="DP27" s="16"/>
      <c r="DQ27" s="16"/>
      <c r="DR27" s="16"/>
      <c r="DS27" s="16"/>
      <c r="DT27" s="16"/>
      <c r="DU27" s="16"/>
      <c r="DV27" s="16"/>
      <c r="DW27" s="16"/>
      <c r="DX27" s="16"/>
      <c r="DY27" s="16"/>
      <c r="DZ27" s="16"/>
      <c r="EA27" s="16"/>
      <c r="EB27" s="16"/>
      <c r="EC27" s="16"/>
      <c r="ED27" s="16"/>
      <c r="EE27" s="16"/>
      <c r="EF27" s="16"/>
      <c r="EG27" s="16"/>
      <c r="EH27" s="16"/>
      <c r="EI27" s="16"/>
      <c r="EJ27" s="16"/>
      <c r="EK27" s="16"/>
      <c r="EL27" s="16"/>
      <c r="EM27" s="16"/>
      <c r="EN27" s="16"/>
      <c r="EO27" s="16"/>
      <c r="EP27" s="16"/>
      <c r="EQ27" s="16"/>
      <c r="ER27" s="16"/>
      <c r="ES27" s="16"/>
      <c r="ET27" s="16"/>
      <c r="EU27" s="16"/>
      <c r="EV27" s="16"/>
      <c r="EW27" s="16"/>
      <c r="EX27" s="16"/>
      <c r="EY27" s="16"/>
      <c r="EZ27" s="16"/>
      <c r="FA27" s="16"/>
      <c r="FB27" s="16"/>
      <c r="FC27" s="16"/>
      <c r="FD27" s="16"/>
      <c r="FE27" s="16"/>
    </row>
    <row r="28" spans="1:161" s="9" customFormat="1" ht="39.75" customHeight="1" x14ac:dyDescent="0.2">
      <c r="A28" s="10"/>
      <c r="B28" s="17"/>
      <c r="C28" s="17"/>
      <c r="D28" s="17"/>
      <c r="E28" s="17"/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8"/>
      <c r="R28" s="10"/>
      <c r="S28" s="19" t="s">
        <v>14</v>
      </c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20"/>
      <c r="AJ28" s="16"/>
      <c r="AK28" s="16"/>
      <c r="AL28" s="16"/>
      <c r="AM28" s="16"/>
      <c r="AN28" s="16"/>
      <c r="AO28" s="16"/>
      <c r="AP28" s="16"/>
      <c r="AQ28" s="16"/>
      <c r="AR28" s="16"/>
      <c r="AS28" s="16"/>
      <c r="AT28" s="16"/>
      <c r="AU28" s="16"/>
      <c r="AV28" s="16"/>
      <c r="AW28" s="16"/>
      <c r="AX28" s="16"/>
      <c r="AY28" s="16"/>
      <c r="AZ28" s="16"/>
      <c r="BA28" s="16"/>
      <c r="BB28" s="16"/>
      <c r="BC28" s="16"/>
      <c r="BD28" s="16"/>
      <c r="BE28" s="16"/>
      <c r="BF28" s="16"/>
      <c r="BG28" s="16"/>
      <c r="BH28" s="16"/>
      <c r="BI28" s="16"/>
      <c r="BJ28" s="16"/>
      <c r="BK28" s="16"/>
      <c r="BL28" s="16"/>
      <c r="BM28" s="16"/>
      <c r="BN28" s="16"/>
      <c r="BO28" s="16"/>
      <c r="BP28" s="16"/>
      <c r="BQ28" s="16"/>
      <c r="BR28" s="16"/>
      <c r="BS28" s="16"/>
      <c r="BT28" s="16"/>
      <c r="BU28" s="16"/>
      <c r="BV28" s="16"/>
      <c r="BW28" s="16"/>
      <c r="BX28" s="16"/>
      <c r="BY28" s="16"/>
      <c r="BZ28" s="16"/>
      <c r="CA28" s="16"/>
      <c r="CB28" s="16"/>
      <c r="CC28" s="16"/>
      <c r="CD28" s="16"/>
      <c r="CE28" s="16"/>
      <c r="CF28" s="16"/>
      <c r="CG28" s="16"/>
      <c r="CH28" s="16"/>
      <c r="CI28" s="16"/>
      <c r="CJ28" s="16"/>
      <c r="CK28" s="16"/>
      <c r="CL28" s="16"/>
      <c r="CM28" s="16"/>
      <c r="CN28" s="16"/>
      <c r="CO28" s="16"/>
      <c r="CP28" s="16"/>
      <c r="CQ28" s="16"/>
      <c r="CR28" s="16"/>
      <c r="CS28" s="16"/>
      <c r="CT28" s="16"/>
      <c r="CU28" s="16"/>
      <c r="CV28" s="16"/>
      <c r="CW28" s="16"/>
      <c r="CX28" s="16"/>
      <c r="CY28" s="16"/>
      <c r="CZ28" s="16"/>
      <c r="DA28" s="16"/>
      <c r="DB28" s="16"/>
      <c r="DC28" s="16"/>
      <c r="DD28" s="16"/>
      <c r="DE28" s="16"/>
      <c r="DF28" s="16"/>
      <c r="DG28" s="16"/>
      <c r="DH28" s="16"/>
      <c r="DI28" s="16"/>
      <c r="DJ28" s="16"/>
      <c r="DK28" s="16"/>
      <c r="DL28" s="16"/>
      <c r="DM28" s="16"/>
      <c r="DN28" s="16"/>
      <c r="DO28" s="16"/>
      <c r="DP28" s="16"/>
      <c r="DQ28" s="16"/>
      <c r="DR28" s="16"/>
      <c r="DS28" s="16"/>
      <c r="DT28" s="16"/>
      <c r="DU28" s="16"/>
      <c r="DV28" s="16"/>
      <c r="DW28" s="16"/>
      <c r="DX28" s="16"/>
      <c r="DY28" s="16"/>
      <c r="DZ28" s="16"/>
      <c r="EA28" s="16"/>
      <c r="EB28" s="16"/>
      <c r="EC28" s="16"/>
      <c r="ED28" s="16"/>
      <c r="EE28" s="16"/>
      <c r="EF28" s="16"/>
      <c r="EG28" s="16"/>
      <c r="EH28" s="16"/>
      <c r="EI28" s="16"/>
      <c r="EJ28" s="16"/>
      <c r="EK28" s="16"/>
      <c r="EL28" s="16"/>
      <c r="EM28" s="16"/>
      <c r="EN28" s="16"/>
      <c r="EO28" s="16"/>
      <c r="EP28" s="16"/>
      <c r="EQ28" s="16"/>
      <c r="ER28" s="16"/>
      <c r="ES28" s="16"/>
      <c r="ET28" s="16"/>
      <c r="EU28" s="16"/>
      <c r="EV28" s="16"/>
      <c r="EW28" s="16"/>
      <c r="EX28" s="16"/>
      <c r="EY28" s="16"/>
      <c r="EZ28" s="16"/>
      <c r="FA28" s="16"/>
      <c r="FB28" s="16"/>
      <c r="FC28" s="16"/>
      <c r="FD28" s="16"/>
      <c r="FE28" s="16"/>
    </row>
    <row r="29" spans="1:161" s="9" customFormat="1" ht="53.25" customHeight="1" x14ac:dyDescent="0.2">
      <c r="A29" s="10"/>
      <c r="B29" s="17"/>
      <c r="C29" s="17"/>
      <c r="D29" s="17"/>
      <c r="E29" s="17"/>
      <c r="F29" s="17"/>
      <c r="G29" s="17"/>
      <c r="H29" s="17"/>
      <c r="I29" s="17"/>
      <c r="J29" s="17"/>
      <c r="K29" s="17"/>
      <c r="L29" s="17"/>
      <c r="M29" s="17"/>
      <c r="N29" s="17"/>
      <c r="O29" s="17"/>
      <c r="P29" s="17"/>
      <c r="Q29" s="18"/>
      <c r="R29" s="10"/>
      <c r="S29" s="19" t="s">
        <v>25</v>
      </c>
      <c r="T29" s="19"/>
      <c r="U29" s="19"/>
      <c r="V29" s="19"/>
      <c r="W29" s="19"/>
      <c r="X29" s="19"/>
      <c r="Y29" s="19"/>
      <c r="Z29" s="19"/>
      <c r="AA29" s="19"/>
      <c r="AB29" s="19"/>
      <c r="AC29" s="19"/>
      <c r="AD29" s="19"/>
      <c r="AE29" s="19"/>
      <c r="AF29" s="19"/>
      <c r="AG29" s="19"/>
      <c r="AH29" s="19"/>
      <c r="AI29" s="20"/>
      <c r="AJ29" s="16"/>
      <c r="AK29" s="16"/>
      <c r="AL29" s="16"/>
      <c r="AM29" s="16"/>
      <c r="AN29" s="16"/>
      <c r="AO29" s="16"/>
      <c r="AP29" s="16"/>
      <c r="AQ29" s="16"/>
      <c r="AR29" s="16"/>
      <c r="AS29" s="16"/>
      <c r="AT29" s="16"/>
      <c r="AU29" s="16"/>
      <c r="AV29" s="16"/>
      <c r="AW29" s="16"/>
      <c r="AX29" s="16"/>
      <c r="AY29" s="16"/>
      <c r="AZ29" s="16"/>
      <c r="BA29" s="16"/>
      <c r="BB29" s="16"/>
      <c r="BC29" s="16"/>
      <c r="BD29" s="16"/>
      <c r="BE29" s="16"/>
      <c r="BF29" s="16"/>
      <c r="BG29" s="16"/>
      <c r="BH29" s="16"/>
      <c r="BI29" s="16"/>
      <c r="BJ29" s="16"/>
      <c r="BK29" s="16"/>
      <c r="BL29" s="16"/>
      <c r="BM29" s="16"/>
      <c r="BN29" s="16"/>
      <c r="BO29" s="16"/>
      <c r="BP29" s="16"/>
      <c r="BQ29" s="16"/>
      <c r="BR29" s="16"/>
      <c r="BS29" s="16"/>
      <c r="BT29" s="16"/>
      <c r="BU29" s="16"/>
      <c r="BV29" s="16"/>
      <c r="BW29" s="16"/>
      <c r="BX29" s="16"/>
      <c r="BY29" s="16"/>
      <c r="BZ29" s="16"/>
      <c r="CA29" s="16"/>
      <c r="CB29" s="16"/>
      <c r="CC29" s="16"/>
      <c r="CD29" s="16"/>
      <c r="CE29" s="16"/>
      <c r="CF29" s="16"/>
      <c r="CG29" s="16"/>
      <c r="CH29" s="16"/>
      <c r="CI29" s="16"/>
      <c r="CJ29" s="16"/>
      <c r="CK29" s="16"/>
      <c r="CL29" s="16"/>
      <c r="CM29" s="16"/>
      <c r="CN29" s="16"/>
      <c r="CO29" s="16"/>
      <c r="CP29" s="16"/>
      <c r="CQ29" s="16"/>
      <c r="CR29" s="16"/>
      <c r="CS29" s="16"/>
      <c r="CT29" s="16"/>
      <c r="CU29" s="16"/>
      <c r="CV29" s="16"/>
      <c r="CW29" s="16"/>
      <c r="CX29" s="16"/>
      <c r="CY29" s="16"/>
      <c r="CZ29" s="16"/>
      <c r="DA29" s="16"/>
      <c r="DB29" s="16"/>
      <c r="DC29" s="16"/>
      <c r="DD29" s="16"/>
      <c r="DE29" s="16"/>
      <c r="DF29" s="16"/>
      <c r="DG29" s="16"/>
      <c r="DH29" s="16"/>
      <c r="DI29" s="16"/>
      <c r="DJ29" s="16"/>
      <c r="DK29" s="16"/>
      <c r="DL29" s="16"/>
      <c r="DM29" s="16"/>
      <c r="DN29" s="16"/>
      <c r="DO29" s="16"/>
      <c r="DP29" s="16"/>
      <c r="DQ29" s="16"/>
      <c r="DR29" s="16"/>
      <c r="DS29" s="16"/>
      <c r="DT29" s="16"/>
      <c r="DU29" s="16"/>
      <c r="DV29" s="16"/>
      <c r="DW29" s="16"/>
      <c r="DX29" s="16"/>
      <c r="DY29" s="16"/>
      <c r="DZ29" s="16"/>
      <c r="EA29" s="16"/>
      <c r="EB29" s="16"/>
      <c r="EC29" s="16"/>
      <c r="ED29" s="16"/>
      <c r="EE29" s="16"/>
      <c r="EF29" s="16"/>
      <c r="EG29" s="16"/>
      <c r="EH29" s="16"/>
      <c r="EI29" s="16"/>
      <c r="EJ29" s="16"/>
      <c r="EK29" s="16"/>
      <c r="EL29" s="16"/>
      <c r="EM29" s="16"/>
      <c r="EN29" s="16"/>
      <c r="EO29" s="16"/>
      <c r="EP29" s="16"/>
      <c r="EQ29" s="16"/>
      <c r="ER29" s="16"/>
      <c r="ES29" s="16"/>
      <c r="ET29" s="16"/>
      <c r="EU29" s="16"/>
      <c r="EV29" s="16"/>
      <c r="EW29" s="16"/>
      <c r="EX29" s="16"/>
      <c r="EY29" s="16"/>
      <c r="EZ29" s="16"/>
      <c r="FA29" s="16"/>
      <c r="FB29" s="16"/>
      <c r="FC29" s="16"/>
      <c r="FD29" s="16"/>
      <c r="FE29" s="16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4" t="s">
        <v>27</v>
      </c>
      <c r="B32" s="15"/>
      <c r="C32" s="15"/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/>
      <c r="BA32" s="15"/>
      <c r="BB32" s="15"/>
      <c r="BC32" s="15"/>
      <c r="BD32" s="15"/>
      <c r="BE32" s="15"/>
      <c r="BF32" s="15"/>
      <c r="BG32" s="15"/>
      <c r="BH32" s="15"/>
      <c r="BI32" s="15"/>
      <c r="BJ32" s="15"/>
      <c r="BK32" s="15"/>
      <c r="BL32" s="15"/>
      <c r="BM32" s="15"/>
      <c r="BN32" s="15"/>
      <c r="BO32" s="15"/>
      <c r="BP32" s="15"/>
      <c r="BQ32" s="15"/>
      <c r="BR32" s="15"/>
      <c r="BS32" s="15"/>
      <c r="BT32" s="15"/>
      <c r="BU32" s="15"/>
      <c r="BV32" s="15"/>
      <c r="BW32" s="15"/>
      <c r="BX32" s="15"/>
      <c r="BY32" s="15"/>
      <c r="BZ32" s="15"/>
      <c r="CA32" s="15"/>
      <c r="CB32" s="15"/>
      <c r="CC32" s="15"/>
      <c r="CD32" s="15"/>
      <c r="CE32" s="15"/>
      <c r="CF32" s="15"/>
      <c r="CG32" s="15"/>
      <c r="CH32" s="15"/>
      <c r="CI32" s="15"/>
      <c r="CJ32" s="15"/>
      <c r="CK32" s="15"/>
      <c r="CL32" s="15"/>
      <c r="CM32" s="15"/>
      <c r="CN32" s="15"/>
      <c r="CO32" s="15"/>
      <c r="CP32" s="15"/>
      <c r="CQ32" s="15"/>
      <c r="CR32" s="15"/>
      <c r="CS32" s="15"/>
      <c r="CT32" s="15"/>
      <c r="CU32" s="15"/>
      <c r="CV32" s="15"/>
      <c r="CW32" s="15"/>
      <c r="CX32" s="15"/>
      <c r="CY32" s="15"/>
      <c r="CZ32" s="15"/>
      <c r="DA32" s="15"/>
      <c r="DB32" s="15"/>
      <c r="DC32" s="15"/>
      <c r="DD32" s="15"/>
      <c r="DE32" s="15"/>
      <c r="DF32" s="15"/>
      <c r="DG32" s="15"/>
      <c r="DH32" s="15"/>
      <c r="DI32" s="15"/>
      <c r="DJ32" s="15"/>
      <c r="DK32" s="15"/>
      <c r="DL32" s="15"/>
      <c r="DM32" s="15"/>
      <c r="DN32" s="15"/>
      <c r="DO32" s="15"/>
      <c r="DP32" s="15"/>
      <c r="DQ32" s="15"/>
      <c r="DR32" s="15"/>
      <c r="DS32" s="15"/>
      <c r="DT32" s="15"/>
      <c r="DU32" s="15"/>
      <c r="DV32" s="15"/>
      <c r="DW32" s="15"/>
      <c r="DX32" s="15"/>
      <c r="DY32" s="15"/>
      <c r="DZ32" s="15"/>
      <c r="EA32" s="15"/>
      <c r="EB32" s="15"/>
      <c r="EC32" s="15"/>
      <c r="ED32" s="15"/>
      <c r="EE32" s="15"/>
      <c r="EF32" s="15"/>
      <c r="EG32" s="15"/>
      <c r="EH32" s="15"/>
      <c r="EI32" s="15"/>
      <c r="EJ32" s="15"/>
      <c r="EK32" s="15"/>
      <c r="EL32" s="15"/>
      <c r="EM32" s="15"/>
      <c r="EN32" s="15"/>
      <c r="EO32" s="15"/>
      <c r="EP32" s="15"/>
      <c r="EQ32" s="15"/>
      <c r="ER32" s="15"/>
      <c r="ES32" s="15"/>
      <c r="ET32" s="15"/>
      <c r="EU32" s="15"/>
      <c r="EV32" s="15"/>
      <c r="EW32" s="15"/>
      <c r="EX32" s="15"/>
      <c r="EY32" s="15"/>
      <c r="EZ32" s="15"/>
      <c r="FA32" s="15"/>
      <c r="FB32" s="15"/>
      <c r="FC32" s="15"/>
      <c r="FD32" s="15"/>
      <c r="FE32" s="15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0" workbookViewId="0">
      <selection activeCell="CH22" sqref="CH22:DB22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58" t="s">
        <v>7</v>
      </c>
      <c r="B6" s="58"/>
      <c r="C6" s="58"/>
      <c r="D6" s="58"/>
      <c r="E6" s="58"/>
      <c r="F6" s="58"/>
      <c r="G6" s="58"/>
      <c r="H6" s="58"/>
      <c r="I6" s="58"/>
      <c r="J6" s="58"/>
      <c r="K6" s="58"/>
      <c r="L6" s="58"/>
      <c r="M6" s="58"/>
      <c r="N6" s="58"/>
      <c r="O6" s="58"/>
      <c r="P6" s="58"/>
      <c r="Q6" s="58"/>
      <c r="R6" s="58"/>
      <c r="S6" s="58"/>
      <c r="T6" s="58"/>
      <c r="U6" s="58"/>
      <c r="V6" s="58"/>
      <c r="W6" s="58"/>
      <c r="X6" s="58"/>
      <c r="Y6" s="58"/>
      <c r="Z6" s="58"/>
      <c r="AA6" s="58"/>
      <c r="AB6" s="58"/>
      <c r="AC6" s="58"/>
      <c r="AD6" s="58"/>
      <c r="AE6" s="58"/>
      <c r="AF6" s="58"/>
      <c r="AG6" s="58"/>
      <c r="AH6" s="58"/>
      <c r="AI6" s="58"/>
      <c r="AJ6" s="58"/>
      <c r="AK6" s="58"/>
      <c r="AL6" s="58"/>
      <c r="AM6" s="58"/>
      <c r="AN6" s="58"/>
      <c r="AO6" s="58"/>
      <c r="AP6" s="58"/>
      <c r="AQ6" s="58"/>
      <c r="AR6" s="58"/>
      <c r="AS6" s="58"/>
      <c r="AT6" s="58"/>
      <c r="AU6" s="58"/>
      <c r="AV6" s="58"/>
      <c r="AW6" s="58"/>
      <c r="AX6" s="58"/>
      <c r="AY6" s="58"/>
      <c r="AZ6" s="58"/>
      <c r="BA6" s="58"/>
      <c r="BB6" s="58"/>
      <c r="BC6" s="58"/>
      <c r="BD6" s="58"/>
      <c r="BE6" s="58"/>
      <c r="BF6" s="58"/>
      <c r="BG6" s="58"/>
      <c r="BH6" s="58"/>
      <c r="BI6" s="58"/>
      <c r="BJ6" s="58"/>
      <c r="BK6" s="58"/>
      <c r="BL6" s="58"/>
      <c r="BM6" s="58"/>
      <c r="BN6" s="58"/>
      <c r="BO6" s="58"/>
      <c r="BP6" s="58"/>
      <c r="BQ6" s="58"/>
      <c r="BR6" s="58"/>
      <c r="BS6" s="58"/>
      <c r="BT6" s="58"/>
      <c r="BU6" s="58"/>
      <c r="BV6" s="58"/>
      <c r="BW6" s="58"/>
      <c r="BX6" s="58"/>
      <c r="BY6" s="58"/>
      <c r="BZ6" s="58"/>
      <c r="CA6" s="58"/>
      <c r="CB6" s="58"/>
      <c r="CC6" s="58"/>
      <c r="CD6" s="58"/>
      <c r="CE6" s="58"/>
      <c r="CF6" s="58"/>
      <c r="CG6" s="58"/>
      <c r="CH6" s="58"/>
      <c r="CI6" s="58"/>
      <c r="CJ6" s="58"/>
      <c r="CK6" s="58"/>
      <c r="CL6" s="58"/>
      <c r="CM6" s="58"/>
      <c r="CN6" s="58"/>
      <c r="CO6" s="58"/>
      <c r="CP6" s="58"/>
      <c r="CQ6" s="58"/>
      <c r="CR6" s="58"/>
      <c r="CS6" s="58"/>
      <c r="CT6" s="58"/>
      <c r="CU6" s="58"/>
      <c r="CV6" s="58"/>
      <c r="CW6" s="58"/>
      <c r="CX6" s="58"/>
      <c r="CY6" s="58"/>
      <c r="CZ6" s="58"/>
      <c r="DA6" s="58"/>
      <c r="DB6" s="58"/>
      <c r="DC6" s="58"/>
      <c r="DD6" s="58"/>
      <c r="DE6" s="58"/>
      <c r="DF6" s="58"/>
      <c r="DG6" s="58"/>
      <c r="DH6" s="58"/>
      <c r="DI6" s="58"/>
      <c r="DJ6" s="58"/>
      <c r="DK6" s="58"/>
      <c r="DL6" s="58"/>
      <c r="DM6" s="58"/>
      <c r="DN6" s="58"/>
      <c r="DO6" s="58"/>
      <c r="DP6" s="58"/>
      <c r="DQ6" s="58"/>
      <c r="DR6" s="58"/>
      <c r="DS6" s="58"/>
      <c r="DT6" s="58"/>
      <c r="DU6" s="58"/>
      <c r="DV6" s="58"/>
      <c r="DW6" s="58"/>
      <c r="DX6" s="58"/>
      <c r="DY6" s="58"/>
      <c r="DZ6" s="58"/>
      <c r="EA6" s="58"/>
      <c r="EB6" s="58"/>
      <c r="EC6" s="58"/>
      <c r="ED6" s="58"/>
      <c r="EE6" s="58"/>
      <c r="EF6" s="58"/>
      <c r="EG6" s="58"/>
      <c r="EH6" s="58"/>
      <c r="EI6" s="58"/>
      <c r="EJ6" s="58"/>
      <c r="EK6" s="58"/>
      <c r="EL6" s="58"/>
      <c r="EM6" s="58"/>
      <c r="EN6" s="58"/>
      <c r="EO6" s="58"/>
      <c r="EP6" s="58"/>
      <c r="EQ6" s="58"/>
      <c r="ER6" s="58"/>
      <c r="ES6" s="58"/>
      <c r="ET6" s="58"/>
      <c r="EU6" s="58"/>
      <c r="EV6" s="58"/>
      <c r="EW6" s="58"/>
      <c r="EX6" s="58"/>
      <c r="EY6" s="58"/>
      <c r="EZ6" s="58"/>
      <c r="FA6" s="58"/>
      <c r="FB6" s="58"/>
      <c r="FC6" s="58"/>
      <c r="FD6" s="58"/>
      <c r="FE6" s="58"/>
    </row>
    <row r="7" spans="1:161" s="2" customFormat="1" ht="15.75" customHeight="1" x14ac:dyDescent="0.25">
      <c r="A7" s="58" t="s">
        <v>8</v>
      </c>
      <c r="B7" s="58"/>
      <c r="C7" s="58"/>
      <c r="D7" s="58"/>
      <c r="E7" s="58"/>
      <c r="F7" s="58"/>
      <c r="G7" s="58"/>
      <c r="H7" s="58"/>
      <c r="I7" s="58"/>
      <c r="J7" s="58"/>
      <c r="K7" s="58"/>
      <c r="L7" s="58"/>
      <c r="M7" s="58"/>
      <c r="N7" s="58"/>
      <c r="O7" s="58"/>
      <c r="P7" s="58"/>
      <c r="Q7" s="58"/>
      <c r="R7" s="58"/>
      <c r="S7" s="58"/>
      <c r="T7" s="58"/>
      <c r="U7" s="58"/>
      <c r="V7" s="58"/>
      <c r="W7" s="58"/>
      <c r="X7" s="58"/>
      <c r="Y7" s="58"/>
      <c r="Z7" s="58"/>
      <c r="AA7" s="58"/>
      <c r="AB7" s="58"/>
      <c r="AC7" s="58"/>
      <c r="AD7" s="58"/>
      <c r="AE7" s="58"/>
      <c r="AF7" s="58"/>
      <c r="AG7" s="58"/>
      <c r="AH7" s="58"/>
      <c r="AI7" s="58"/>
      <c r="AJ7" s="58"/>
      <c r="AK7" s="58"/>
      <c r="AL7" s="58"/>
      <c r="AM7" s="58"/>
      <c r="AN7" s="58"/>
      <c r="AO7" s="58"/>
      <c r="AP7" s="58"/>
      <c r="AQ7" s="58"/>
      <c r="AR7" s="58"/>
      <c r="AS7" s="58"/>
      <c r="AT7" s="58"/>
      <c r="AU7" s="58"/>
      <c r="AV7" s="58"/>
      <c r="AW7" s="58"/>
      <c r="AX7" s="58"/>
      <c r="AY7" s="58"/>
      <c r="AZ7" s="58"/>
      <c r="BA7" s="58"/>
      <c r="BB7" s="58"/>
      <c r="BC7" s="58"/>
      <c r="BD7" s="58"/>
      <c r="BE7" s="58"/>
      <c r="BF7" s="58"/>
      <c r="BG7" s="58"/>
      <c r="BH7" s="58"/>
      <c r="BI7" s="58"/>
      <c r="BJ7" s="58"/>
      <c r="BK7" s="58"/>
      <c r="BL7" s="58"/>
      <c r="BM7" s="58"/>
      <c r="BN7" s="58"/>
      <c r="BO7" s="58"/>
      <c r="BP7" s="58"/>
      <c r="BQ7" s="58"/>
      <c r="BR7" s="58"/>
      <c r="BS7" s="58"/>
      <c r="BT7" s="58"/>
      <c r="BU7" s="58"/>
      <c r="BV7" s="58"/>
      <c r="BW7" s="58"/>
      <c r="BX7" s="58"/>
      <c r="BY7" s="58"/>
      <c r="BZ7" s="58"/>
      <c r="CA7" s="58"/>
      <c r="CB7" s="58"/>
      <c r="CC7" s="58"/>
      <c r="CD7" s="58"/>
      <c r="CE7" s="58"/>
      <c r="CF7" s="58"/>
      <c r="CG7" s="58"/>
      <c r="CH7" s="58"/>
      <c r="CI7" s="58"/>
      <c r="CJ7" s="58"/>
      <c r="CK7" s="58"/>
      <c r="CL7" s="58"/>
      <c r="CM7" s="58"/>
      <c r="CN7" s="58"/>
      <c r="CO7" s="58"/>
      <c r="CP7" s="58"/>
      <c r="CQ7" s="58"/>
      <c r="CR7" s="58"/>
      <c r="CS7" s="58"/>
      <c r="CT7" s="58"/>
      <c r="CU7" s="58"/>
      <c r="CV7" s="58"/>
      <c r="CW7" s="58"/>
      <c r="CX7" s="58"/>
      <c r="CY7" s="58"/>
      <c r="CZ7" s="58"/>
      <c r="DA7" s="58"/>
      <c r="DB7" s="58"/>
      <c r="DC7" s="58"/>
      <c r="DD7" s="58"/>
      <c r="DE7" s="58"/>
      <c r="DF7" s="58"/>
      <c r="DG7" s="58"/>
      <c r="DH7" s="58"/>
      <c r="DI7" s="58"/>
      <c r="DJ7" s="58"/>
      <c r="DK7" s="58"/>
      <c r="DL7" s="58"/>
      <c r="DM7" s="58"/>
      <c r="DN7" s="58"/>
      <c r="DO7" s="58"/>
      <c r="DP7" s="58"/>
      <c r="DQ7" s="58"/>
      <c r="DR7" s="58"/>
      <c r="DS7" s="58"/>
      <c r="DT7" s="58"/>
      <c r="DU7" s="58"/>
      <c r="DV7" s="58"/>
      <c r="DW7" s="58"/>
      <c r="DX7" s="58"/>
      <c r="DY7" s="58"/>
      <c r="DZ7" s="58"/>
      <c r="EA7" s="58"/>
      <c r="EB7" s="58"/>
      <c r="EC7" s="58"/>
      <c r="ED7" s="58"/>
      <c r="EE7" s="58"/>
      <c r="EF7" s="58"/>
      <c r="EG7" s="58"/>
      <c r="EH7" s="58"/>
      <c r="EI7" s="58"/>
      <c r="EJ7" s="58"/>
      <c r="EK7" s="58"/>
      <c r="EL7" s="58"/>
      <c r="EM7" s="58"/>
      <c r="EN7" s="58"/>
      <c r="EO7" s="58"/>
      <c r="EP7" s="58"/>
      <c r="EQ7" s="58"/>
      <c r="ER7" s="58"/>
      <c r="ES7" s="58"/>
      <c r="ET7" s="58"/>
      <c r="EU7" s="58"/>
      <c r="EV7" s="58"/>
      <c r="EW7" s="58"/>
      <c r="EX7" s="58"/>
      <c r="EY7" s="58"/>
      <c r="EZ7" s="58"/>
      <c r="FA7" s="58"/>
      <c r="FB7" s="58"/>
      <c r="FC7" s="58"/>
      <c r="FD7" s="58"/>
      <c r="FE7" s="58"/>
    </row>
    <row r="8" spans="1:161" s="2" customFormat="1" ht="15.75" customHeight="1" x14ac:dyDescent="0.25">
      <c r="A8" s="58" t="s">
        <v>9</v>
      </c>
      <c r="B8" s="58"/>
      <c r="C8" s="58"/>
      <c r="D8" s="58"/>
      <c r="E8" s="58"/>
      <c r="F8" s="58"/>
      <c r="G8" s="58"/>
      <c r="H8" s="58"/>
      <c r="I8" s="58"/>
      <c r="J8" s="58"/>
      <c r="K8" s="58"/>
      <c r="L8" s="58"/>
      <c r="M8" s="58"/>
      <c r="N8" s="58"/>
      <c r="O8" s="58"/>
      <c r="P8" s="58"/>
      <c r="Q8" s="58"/>
      <c r="R8" s="58"/>
      <c r="S8" s="58"/>
      <c r="T8" s="58"/>
      <c r="U8" s="58"/>
      <c r="V8" s="58"/>
      <c r="W8" s="58"/>
      <c r="X8" s="58"/>
      <c r="Y8" s="58"/>
      <c r="Z8" s="58"/>
      <c r="AA8" s="58"/>
      <c r="AB8" s="58"/>
      <c r="AC8" s="58"/>
      <c r="AD8" s="58"/>
      <c r="AE8" s="58"/>
      <c r="AF8" s="58"/>
      <c r="AG8" s="58"/>
      <c r="AH8" s="58"/>
      <c r="AI8" s="58"/>
      <c r="AJ8" s="58"/>
      <c r="AK8" s="58"/>
      <c r="AL8" s="58"/>
      <c r="AM8" s="58"/>
      <c r="AN8" s="58"/>
      <c r="AO8" s="58"/>
      <c r="AP8" s="58"/>
      <c r="AQ8" s="58"/>
      <c r="AR8" s="58"/>
      <c r="AS8" s="58"/>
      <c r="AT8" s="58"/>
      <c r="AU8" s="58"/>
      <c r="AV8" s="58"/>
      <c r="AW8" s="58"/>
      <c r="AX8" s="58"/>
      <c r="AY8" s="58"/>
      <c r="AZ8" s="58"/>
      <c r="BA8" s="58"/>
      <c r="BB8" s="58"/>
      <c r="BC8" s="58"/>
      <c r="BD8" s="58"/>
      <c r="BE8" s="58"/>
      <c r="BF8" s="58"/>
      <c r="BG8" s="58"/>
      <c r="BH8" s="58"/>
      <c r="BI8" s="58"/>
      <c r="BJ8" s="58"/>
      <c r="BK8" s="58"/>
      <c r="BL8" s="58"/>
      <c r="BM8" s="58"/>
      <c r="BN8" s="58"/>
      <c r="BO8" s="58"/>
      <c r="BP8" s="58"/>
      <c r="BQ8" s="58"/>
      <c r="BR8" s="58"/>
      <c r="BS8" s="58"/>
      <c r="BT8" s="58"/>
      <c r="BU8" s="58"/>
      <c r="BV8" s="58"/>
      <c r="BW8" s="58"/>
      <c r="BX8" s="58"/>
      <c r="BY8" s="58"/>
      <c r="BZ8" s="58"/>
      <c r="CA8" s="58"/>
      <c r="CB8" s="58"/>
      <c r="CC8" s="58"/>
      <c r="CD8" s="58"/>
      <c r="CE8" s="58"/>
      <c r="CF8" s="58"/>
      <c r="CG8" s="58"/>
      <c r="CH8" s="58"/>
      <c r="CI8" s="58"/>
      <c r="CJ8" s="58"/>
      <c r="CK8" s="58"/>
      <c r="CL8" s="58"/>
      <c r="CM8" s="58"/>
      <c r="CN8" s="58"/>
      <c r="CO8" s="58"/>
      <c r="CP8" s="58"/>
      <c r="CQ8" s="58"/>
      <c r="CR8" s="58"/>
      <c r="CS8" s="58"/>
      <c r="CT8" s="58"/>
      <c r="CU8" s="58"/>
      <c r="CV8" s="58"/>
      <c r="CW8" s="58"/>
      <c r="CX8" s="58"/>
      <c r="CY8" s="58"/>
      <c r="CZ8" s="58"/>
      <c r="DA8" s="58"/>
      <c r="DB8" s="58"/>
      <c r="DC8" s="58"/>
      <c r="DD8" s="58"/>
      <c r="DE8" s="58"/>
      <c r="DF8" s="58"/>
      <c r="DG8" s="58"/>
      <c r="DH8" s="58"/>
      <c r="DI8" s="58"/>
      <c r="DJ8" s="58"/>
      <c r="DK8" s="58"/>
      <c r="DL8" s="58"/>
      <c r="DM8" s="58"/>
      <c r="DN8" s="58"/>
      <c r="DO8" s="58"/>
      <c r="DP8" s="58"/>
      <c r="DQ8" s="58"/>
      <c r="DR8" s="58"/>
      <c r="DS8" s="58"/>
      <c r="DT8" s="58"/>
      <c r="DU8" s="58"/>
      <c r="DV8" s="58"/>
      <c r="DW8" s="58"/>
      <c r="DX8" s="58"/>
      <c r="DY8" s="58"/>
      <c r="DZ8" s="58"/>
      <c r="EA8" s="58"/>
      <c r="EB8" s="58"/>
      <c r="EC8" s="58"/>
      <c r="ED8" s="58"/>
      <c r="EE8" s="58"/>
      <c r="EF8" s="58"/>
      <c r="EG8" s="58"/>
      <c r="EH8" s="58"/>
      <c r="EI8" s="58"/>
      <c r="EJ8" s="58"/>
      <c r="EK8" s="58"/>
      <c r="EL8" s="58"/>
      <c r="EM8" s="58"/>
      <c r="EN8" s="58"/>
      <c r="EO8" s="58"/>
      <c r="EP8" s="58"/>
      <c r="EQ8" s="58"/>
      <c r="ER8" s="58"/>
      <c r="ES8" s="58"/>
      <c r="ET8" s="58"/>
      <c r="EU8" s="58"/>
      <c r="EV8" s="58"/>
      <c r="EW8" s="58"/>
      <c r="EX8" s="58"/>
      <c r="EY8" s="58"/>
      <c r="EZ8" s="58"/>
      <c r="FA8" s="58"/>
      <c r="FB8" s="58"/>
      <c r="FC8" s="58"/>
      <c r="FD8" s="58"/>
      <c r="FE8" s="58"/>
    </row>
    <row r="10" spans="1:161" s="2" customFormat="1" ht="15.75" x14ac:dyDescent="0.25">
      <c r="A10" s="59" t="s">
        <v>10</v>
      </c>
      <c r="B10" s="59"/>
      <c r="C10" s="59"/>
      <c r="D10" s="59"/>
      <c r="E10" s="59"/>
      <c r="F10" s="59"/>
      <c r="G10" s="59"/>
      <c r="H10" s="59"/>
      <c r="I10" s="59"/>
      <c r="J10" s="59"/>
      <c r="K10" s="59"/>
      <c r="L10" s="59"/>
      <c r="M10" s="59"/>
      <c r="N10" s="59"/>
      <c r="O10" s="59"/>
      <c r="P10" s="59"/>
      <c r="Q10" s="59"/>
      <c r="R10" s="59"/>
      <c r="S10" s="59"/>
      <c r="T10" s="59"/>
      <c r="U10" s="59"/>
      <c r="V10" s="59"/>
      <c r="W10" s="59"/>
      <c r="X10" s="59"/>
      <c r="Y10" s="59"/>
      <c r="Z10" s="59"/>
      <c r="AA10" s="59"/>
      <c r="AB10" s="59"/>
      <c r="AC10" s="59"/>
      <c r="AD10" s="59"/>
      <c r="AE10" s="59"/>
      <c r="AF10" s="59"/>
      <c r="AG10" s="59"/>
      <c r="AH10" s="59"/>
      <c r="AI10" s="59"/>
      <c r="AJ10" s="59"/>
      <c r="AK10" s="59"/>
      <c r="AL10" s="59"/>
      <c r="AM10" s="59"/>
      <c r="AN10" s="59"/>
      <c r="AO10" s="59"/>
      <c r="AP10" s="59"/>
      <c r="AQ10" s="59"/>
      <c r="AR10" s="59"/>
      <c r="AS10" s="59"/>
      <c r="AT10" s="59"/>
      <c r="AU10" s="59"/>
      <c r="AV10" s="59"/>
      <c r="AW10" s="59"/>
      <c r="AX10" s="59"/>
      <c r="AY10" s="59"/>
      <c r="AZ10" s="59"/>
      <c r="BA10" s="59"/>
      <c r="BB10" s="59"/>
      <c r="BC10" s="59"/>
      <c r="BD10" s="59"/>
      <c r="BE10" s="59"/>
      <c r="BF10" s="59"/>
      <c r="BG10" s="59"/>
      <c r="BH10" s="59"/>
      <c r="BI10" s="59"/>
      <c r="BJ10" s="59"/>
      <c r="BK10" s="59"/>
      <c r="BL10" s="59"/>
      <c r="BM10" s="59"/>
      <c r="BN10" s="59"/>
      <c r="BO10" s="59"/>
      <c r="BP10" s="59"/>
      <c r="BQ10" s="59"/>
      <c r="BR10" s="59"/>
      <c r="BS10" s="59"/>
      <c r="BT10" s="59"/>
      <c r="BU10" s="59"/>
      <c r="BV10" s="59"/>
      <c r="BW10" s="59"/>
      <c r="BX10" s="59"/>
      <c r="BY10" s="59"/>
      <c r="BZ10" s="59"/>
      <c r="CA10" s="59"/>
      <c r="CB10" s="59"/>
      <c r="CC10" s="59"/>
      <c r="CD10" s="59"/>
      <c r="CE10" s="59"/>
      <c r="CF10" s="59"/>
      <c r="CG10" s="59"/>
      <c r="CH10" s="59"/>
      <c r="CI10" s="59"/>
      <c r="CJ10" s="59"/>
      <c r="CK10" s="59"/>
      <c r="CL10" s="59"/>
      <c r="CM10" s="59"/>
      <c r="CN10" s="59"/>
      <c r="CO10" s="59"/>
      <c r="CP10" s="59"/>
      <c r="CQ10" s="59"/>
      <c r="CR10" s="59"/>
      <c r="CS10" s="59"/>
      <c r="CT10" s="59"/>
      <c r="CU10" s="59"/>
      <c r="CV10" s="59"/>
      <c r="CW10" s="59"/>
      <c r="CX10" s="59"/>
      <c r="CY10" s="59"/>
      <c r="CZ10" s="59"/>
      <c r="DA10" s="59"/>
      <c r="DB10" s="59"/>
      <c r="DC10" s="59"/>
      <c r="DD10" s="59"/>
      <c r="DE10" s="59"/>
      <c r="DF10" s="59"/>
      <c r="DG10" s="59"/>
      <c r="DH10" s="59"/>
      <c r="DI10" s="59"/>
      <c r="DJ10" s="59"/>
      <c r="DK10" s="59"/>
      <c r="DL10" s="59"/>
      <c r="DM10" s="59"/>
      <c r="DN10" s="59"/>
      <c r="DO10" s="59"/>
      <c r="DP10" s="59"/>
      <c r="DQ10" s="59"/>
      <c r="DR10" s="59"/>
      <c r="DS10" s="59"/>
      <c r="DT10" s="59"/>
      <c r="DU10" s="59"/>
      <c r="DV10" s="59"/>
      <c r="DW10" s="59"/>
      <c r="DX10" s="59"/>
      <c r="DY10" s="59"/>
      <c r="DZ10" s="59"/>
      <c r="EA10" s="59"/>
      <c r="EB10" s="59"/>
      <c r="EC10" s="59"/>
      <c r="ED10" s="59"/>
      <c r="EE10" s="59"/>
      <c r="EF10" s="59"/>
      <c r="EG10" s="59"/>
      <c r="EH10" s="59"/>
      <c r="EI10" s="59"/>
      <c r="EJ10" s="59"/>
      <c r="EK10" s="59"/>
      <c r="EL10" s="59"/>
      <c r="EM10" s="59"/>
      <c r="EN10" s="59"/>
      <c r="EO10" s="59"/>
      <c r="EP10" s="59"/>
      <c r="EQ10" s="59"/>
      <c r="ER10" s="59"/>
      <c r="ES10" s="59"/>
      <c r="ET10" s="59"/>
      <c r="EU10" s="59"/>
      <c r="EV10" s="59"/>
      <c r="EW10" s="59"/>
      <c r="EX10" s="59"/>
      <c r="EY10" s="59"/>
      <c r="EZ10" s="59"/>
      <c r="FA10" s="59"/>
      <c r="FB10" s="59"/>
      <c r="FC10" s="59"/>
      <c r="FD10" s="59"/>
      <c r="FE10" s="59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60" t="s">
        <v>69</v>
      </c>
      <c r="AC12" s="60"/>
      <c r="AD12" s="60"/>
      <c r="AE12" s="60"/>
      <c r="AF12" s="60"/>
      <c r="AG12" s="60"/>
      <c r="AH12" s="60"/>
      <c r="AI12" s="60"/>
      <c r="AJ12" s="60"/>
      <c r="AK12" s="60"/>
      <c r="AL12" s="60"/>
      <c r="AM12" s="60"/>
      <c r="AN12" s="60"/>
      <c r="AO12" s="60"/>
      <c r="AP12" s="60"/>
      <c r="AQ12" s="60"/>
      <c r="AR12" s="60"/>
      <c r="AS12" s="60"/>
      <c r="AT12" s="60"/>
      <c r="AU12" s="60"/>
      <c r="AV12" s="60"/>
      <c r="AW12" s="60"/>
      <c r="AX12" s="60"/>
      <c r="AY12" s="60"/>
      <c r="AZ12" s="60"/>
      <c r="BA12" s="60"/>
      <c r="BB12" s="60"/>
      <c r="BC12" s="60"/>
      <c r="BD12" s="60"/>
      <c r="BE12" s="60"/>
      <c r="BF12" s="60"/>
      <c r="BG12" s="60"/>
      <c r="BH12" s="60"/>
      <c r="BI12" s="60"/>
      <c r="BJ12" s="60"/>
      <c r="BK12" s="60"/>
      <c r="BL12" s="60"/>
      <c r="BM12" s="60"/>
      <c r="BN12" s="60"/>
      <c r="BO12" s="60"/>
      <c r="BP12" s="60"/>
      <c r="BQ12" s="60"/>
      <c r="BR12" s="60"/>
      <c r="BS12" s="60"/>
      <c r="BT12" s="60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60" t="s">
        <v>31</v>
      </c>
      <c r="Z14" s="60"/>
      <c r="AA14" s="60"/>
      <c r="AB14" s="60"/>
      <c r="AC14" s="60"/>
      <c r="AD14" s="60"/>
      <c r="AE14" s="60"/>
      <c r="AF14" s="60"/>
      <c r="AG14" s="60"/>
      <c r="AH14" s="60"/>
      <c r="AI14" s="60"/>
      <c r="AJ14" s="60"/>
      <c r="AK14" s="60"/>
      <c r="AL14" s="60"/>
      <c r="AM14" s="60"/>
      <c r="AN14" s="60"/>
      <c r="AO14" s="60"/>
      <c r="AP14" s="60"/>
      <c r="AQ14" s="60"/>
      <c r="AR14" s="60"/>
      <c r="AS14" s="60"/>
      <c r="AT14" s="60"/>
      <c r="AU14" s="60"/>
      <c r="AV14" s="60"/>
      <c r="AW14" s="60"/>
      <c r="AX14" s="60"/>
      <c r="AY14" s="60"/>
      <c r="AZ14" s="60"/>
      <c r="BA14" s="60"/>
      <c r="BB14" s="60"/>
      <c r="BC14" s="60"/>
      <c r="BD14" s="60"/>
      <c r="BE14" s="60"/>
      <c r="BF14" s="60"/>
      <c r="BG14" s="60"/>
      <c r="BH14" s="60"/>
      <c r="BI14" s="60"/>
      <c r="BJ14" s="60"/>
      <c r="BK14" s="60"/>
      <c r="BL14" s="60"/>
      <c r="BM14" s="60"/>
      <c r="BN14" s="60"/>
      <c r="BO14" s="60"/>
      <c r="BP14" s="60"/>
      <c r="BQ14" s="60"/>
      <c r="BR14" s="60"/>
      <c r="BS14" s="60"/>
      <c r="BT14" s="60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48" t="s">
        <v>80</v>
      </c>
      <c r="U16" s="48"/>
      <c r="V16" s="48"/>
      <c r="W16" s="48"/>
      <c r="X16" s="48"/>
      <c r="Y16" s="48"/>
      <c r="Z16" s="48"/>
      <c r="AA16" s="48"/>
      <c r="AB16" s="48"/>
      <c r="AC16" s="48"/>
      <c r="AD16" s="48"/>
      <c r="AE16" s="48"/>
      <c r="AF16" s="48"/>
      <c r="AG16" s="48"/>
      <c r="AH16" s="48"/>
      <c r="AI16" s="48"/>
      <c r="AJ16" s="48"/>
      <c r="AK16" s="48"/>
      <c r="AL16" s="48"/>
      <c r="AM16" s="48"/>
      <c r="AN16" s="48"/>
      <c r="AO16" s="48"/>
      <c r="AP16" s="48"/>
      <c r="AQ16" s="48"/>
      <c r="AR16" s="48"/>
      <c r="AS16" s="48"/>
      <c r="AT16" s="48"/>
      <c r="AU16" s="48"/>
      <c r="AV16" s="48"/>
      <c r="AW16" s="48"/>
      <c r="AX16" s="48"/>
      <c r="AY16" s="48"/>
      <c r="AZ16" s="48"/>
      <c r="BA16" s="48"/>
      <c r="BB16" s="48"/>
      <c r="BC16" s="48"/>
      <c r="BD16" s="48"/>
      <c r="BE16" s="48"/>
      <c r="BF16" s="48"/>
      <c r="BG16" s="48"/>
      <c r="BH16" s="48"/>
      <c r="BI16" s="48"/>
      <c r="BJ16" s="48"/>
      <c r="BK16" s="48"/>
      <c r="BL16" s="48"/>
      <c r="BM16" s="48"/>
      <c r="BN16" s="48"/>
      <c r="BO16" s="48"/>
      <c r="BP16" s="48"/>
      <c r="BQ16" s="48"/>
      <c r="BR16" s="48"/>
      <c r="BS16" s="48"/>
      <c r="BT16" s="48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49"/>
      <c r="B18" s="50"/>
      <c r="C18" s="50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1"/>
      <c r="R18" s="26"/>
      <c r="S18" s="27"/>
      <c r="T18" s="27"/>
      <c r="U18" s="27"/>
      <c r="V18" s="27"/>
      <c r="W18" s="27"/>
      <c r="X18" s="27"/>
      <c r="Y18" s="27"/>
      <c r="Z18" s="27"/>
      <c r="AA18" s="27"/>
      <c r="AB18" s="27"/>
      <c r="AC18" s="27"/>
      <c r="AD18" s="27"/>
      <c r="AE18" s="27"/>
      <c r="AF18" s="27"/>
      <c r="AG18" s="27"/>
      <c r="AH18" s="27"/>
      <c r="AI18" s="28"/>
      <c r="AJ18" s="26" t="s">
        <v>15</v>
      </c>
      <c r="AK18" s="27"/>
      <c r="AL18" s="27"/>
      <c r="AM18" s="27"/>
      <c r="AN18" s="27"/>
      <c r="AO18" s="27"/>
      <c r="AP18" s="27"/>
      <c r="AQ18" s="27"/>
      <c r="AR18" s="27"/>
      <c r="AS18" s="27"/>
      <c r="AT18" s="27"/>
      <c r="AU18" s="27"/>
      <c r="AV18" s="27"/>
      <c r="AW18" s="27"/>
      <c r="AX18" s="27"/>
      <c r="AY18" s="27"/>
      <c r="AZ18" s="27"/>
      <c r="BA18" s="28"/>
      <c r="BB18" s="35" t="s">
        <v>20</v>
      </c>
      <c r="BC18" s="36"/>
      <c r="BD18" s="36"/>
      <c r="BE18" s="36"/>
      <c r="BF18" s="36"/>
      <c r="BG18" s="36"/>
      <c r="BH18" s="36"/>
      <c r="BI18" s="36"/>
      <c r="BJ18" s="36"/>
      <c r="BK18" s="36"/>
      <c r="BL18" s="36"/>
      <c r="BM18" s="36"/>
      <c r="BN18" s="36"/>
      <c r="BO18" s="36"/>
      <c r="BP18" s="36"/>
      <c r="BQ18" s="36"/>
      <c r="BR18" s="36"/>
      <c r="BS18" s="36"/>
      <c r="BT18" s="36"/>
      <c r="BU18" s="36"/>
      <c r="BV18" s="36"/>
      <c r="BW18" s="36"/>
      <c r="BX18" s="36"/>
      <c r="BY18" s="36"/>
      <c r="BZ18" s="36"/>
      <c r="CA18" s="36"/>
      <c r="CB18" s="36"/>
      <c r="CC18" s="36"/>
      <c r="CD18" s="36"/>
      <c r="CE18" s="36"/>
      <c r="CF18" s="36"/>
      <c r="CG18" s="37"/>
      <c r="CH18" s="26" t="s">
        <v>21</v>
      </c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27"/>
      <c r="CW18" s="27"/>
      <c r="CX18" s="27"/>
      <c r="CY18" s="27"/>
      <c r="CZ18" s="27"/>
      <c r="DA18" s="27"/>
      <c r="DB18" s="28"/>
      <c r="DC18" s="26" t="s">
        <v>22</v>
      </c>
      <c r="DD18" s="27"/>
      <c r="DE18" s="27"/>
      <c r="DF18" s="27"/>
      <c r="DG18" s="27"/>
      <c r="DH18" s="27"/>
      <c r="DI18" s="27"/>
      <c r="DJ18" s="27"/>
      <c r="DK18" s="27"/>
      <c r="DL18" s="27"/>
      <c r="DM18" s="27"/>
      <c r="DN18" s="27"/>
      <c r="DO18" s="27"/>
      <c r="DP18" s="27"/>
      <c r="DQ18" s="27"/>
      <c r="DR18" s="27"/>
      <c r="DS18" s="27"/>
      <c r="DT18" s="28"/>
      <c r="DU18" s="35" t="s">
        <v>23</v>
      </c>
      <c r="DV18" s="36"/>
      <c r="DW18" s="36"/>
      <c r="DX18" s="36"/>
      <c r="DY18" s="36"/>
      <c r="DZ18" s="36"/>
      <c r="EA18" s="36"/>
      <c r="EB18" s="36"/>
      <c r="EC18" s="36"/>
      <c r="ED18" s="36"/>
      <c r="EE18" s="36"/>
      <c r="EF18" s="36"/>
      <c r="EG18" s="36"/>
      <c r="EH18" s="36"/>
      <c r="EI18" s="36"/>
      <c r="EJ18" s="36"/>
      <c r="EK18" s="36"/>
      <c r="EL18" s="36"/>
      <c r="EM18" s="36"/>
      <c r="EN18" s="37"/>
      <c r="EO18" s="26" t="s">
        <v>24</v>
      </c>
      <c r="EP18" s="27"/>
      <c r="EQ18" s="27"/>
      <c r="ER18" s="27"/>
      <c r="ES18" s="27"/>
      <c r="ET18" s="27"/>
      <c r="EU18" s="27"/>
      <c r="EV18" s="27"/>
      <c r="EW18" s="27"/>
      <c r="EX18" s="27"/>
      <c r="EY18" s="27"/>
      <c r="EZ18" s="27"/>
      <c r="FA18" s="27"/>
      <c r="FB18" s="27"/>
      <c r="FC18" s="27"/>
      <c r="FD18" s="27"/>
      <c r="FE18" s="28"/>
    </row>
    <row r="19" spans="1:161" s="9" customFormat="1" ht="15" customHeight="1" x14ac:dyDescent="0.2">
      <c r="A19" s="52"/>
      <c r="B19" s="53"/>
      <c r="C19" s="53"/>
      <c r="D19" s="53"/>
      <c r="E19" s="53"/>
      <c r="F19" s="53"/>
      <c r="G19" s="53"/>
      <c r="H19" s="53"/>
      <c r="I19" s="53"/>
      <c r="J19" s="53"/>
      <c r="K19" s="53"/>
      <c r="L19" s="53"/>
      <c r="M19" s="53"/>
      <c r="N19" s="53"/>
      <c r="O19" s="53"/>
      <c r="P19" s="53"/>
      <c r="Q19" s="54"/>
      <c r="R19" s="29"/>
      <c r="S19" s="30"/>
      <c r="T19" s="30"/>
      <c r="U19" s="30"/>
      <c r="V19" s="30"/>
      <c r="W19" s="30"/>
      <c r="X19" s="30"/>
      <c r="Y19" s="30"/>
      <c r="Z19" s="30"/>
      <c r="AA19" s="30"/>
      <c r="AB19" s="30"/>
      <c r="AC19" s="30"/>
      <c r="AD19" s="30"/>
      <c r="AE19" s="30"/>
      <c r="AF19" s="30"/>
      <c r="AG19" s="30"/>
      <c r="AH19" s="30"/>
      <c r="AI19" s="31"/>
      <c r="AJ19" s="29"/>
      <c r="AK19" s="30"/>
      <c r="AL19" s="30"/>
      <c r="AM19" s="30"/>
      <c r="AN19" s="30"/>
      <c r="AO19" s="30"/>
      <c r="AP19" s="30"/>
      <c r="AQ19" s="30"/>
      <c r="AR19" s="30"/>
      <c r="AS19" s="30"/>
      <c r="AT19" s="30"/>
      <c r="AU19" s="30"/>
      <c r="AV19" s="30"/>
      <c r="AW19" s="30"/>
      <c r="AX19" s="30"/>
      <c r="AY19" s="30"/>
      <c r="AZ19" s="30"/>
      <c r="BA19" s="31"/>
      <c r="BB19" s="38" t="s">
        <v>16</v>
      </c>
      <c r="BC19" s="39"/>
      <c r="BD19" s="39"/>
      <c r="BE19" s="39"/>
      <c r="BF19" s="39"/>
      <c r="BG19" s="39"/>
      <c r="BH19" s="39"/>
      <c r="BI19" s="39"/>
      <c r="BJ19" s="39"/>
      <c r="BK19" s="39"/>
      <c r="BL19" s="39"/>
      <c r="BM19" s="39"/>
      <c r="BN19" s="39"/>
      <c r="BO19" s="39"/>
      <c r="BP19" s="39"/>
      <c r="BQ19" s="40"/>
      <c r="BR19" s="38" t="s">
        <v>17</v>
      </c>
      <c r="BS19" s="39"/>
      <c r="BT19" s="39"/>
      <c r="BU19" s="39"/>
      <c r="BV19" s="39"/>
      <c r="BW19" s="39"/>
      <c r="BX19" s="39"/>
      <c r="BY19" s="39"/>
      <c r="BZ19" s="39"/>
      <c r="CA19" s="39"/>
      <c r="CB19" s="39"/>
      <c r="CC19" s="39"/>
      <c r="CD19" s="39"/>
      <c r="CE19" s="39"/>
      <c r="CF19" s="39"/>
      <c r="CG19" s="40"/>
      <c r="CH19" s="29"/>
      <c r="CI19" s="30"/>
      <c r="CJ19" s="30"/>
      <c r="CK19" s="30"/>
      <c r="CL19" s="30"/>
      <c r="CM19" s="30"/>
      <c r="CN19" s="30"/>
      <c r="CO19" s="30"/>
      <c r="CP19" s="30"/>
      <c r="CQ19" s="30"/>
      <c r="CR19" s="30"/>
      <c r="CS19" s="30"/>
      <c r="CT19" s="30"/>
      <c r="CU19" s="30"/>
      <c r="CV19" s="30"/>
      <c r="CW19" s="30"/>
      <c r="CX19" s="30"/>
      <c r="CY19" s="30"/>
      <c r="CZ19" s="30"/>
      <c r="DA19" s="30"/>
      <c r="DB19" s="31"/>
      <c r="DC19" s="29"/>
      <c r="DD19" s="30"/>
      <c r="DE19" s="30"/>
      <c r="DF19" s="30"/>
      <c r="DG19" s="30"/>
      <c r="DH19" s="30"/>
      <c r="DI19" s="30"/>
      <c r="DJ19" s="30"/>
      <c r="DK19" s="30"/>
      <c r="DL19" s="30"/>
      <c r="DM19" s="30"/>
      <c r="DN19" s="30"/>
      <c r="DO19" s="30"/>
      <c r="DP19" s="30"/>
      <c r="DQ19" s="30"/>
      <c r="DR19" s="30"/>
      <c r="DS19" s="30"/>
      <c r="DT19" s="31"/>
      <c r="DU19" s="41" t="s">
        <v>18</v>
      </c>
      <c r="DV19" s="42"/>
      <c r="DW19" s="42"/>
      <c r="DX19" s="42"/>
      <c r="DY19" s="42"/>
      <c r="DZ19" s="42"/>
      <c r="EA19" s="42"/>
      <c r="EB19" s="42"/>
      <c r="EC19" s="42"/>
      <c r="ED19" s="43"/>
      <c r="EE19" s="41" t="s">
        <v>19</v>
      </c>
      <c r="EF19" s="42"/>
      <c r="EG19" s="42"/>
      <c r="EH19" s="42"/>
      <c r="EI19" s="42"/>
      <c r="EJ19" s="42"/>
      <c r="EK19" s="42"/>
      <c r="EL19" s="42"/>
      <c r="EM19" s="42"/>
      <c r="EN19" s="43"/>
      <c r="EO19" s="29"/>
      <c r="EP19" s="30"/>
      <c r="EQ19" s="30"/>
      <c r="ER19" s="30"/>
      <c r="ES19" s="30"/>
      <c r="ET19" s="30"/>
      <c r="EU19" s="30"/>
      <c r="EV19" s="30"/>
      <c r="EW19" s="30"/>
      <c r="EX19" s="30"/>
      <c r="EY19" s="30"/>
      <c r="EZ19" s="30"/>
      <c r="FA19" s="30"/>
      <c r="FB19" s="30"/>
      <c r="FC19" s="30"/>
      <c r="FD19" s="30"/>
      <c r="FE19" s="31"/>
    </row>
    <row r="20" spans="1:161" s="9" customFormat="1" ht="19.5" customHeight="1" x14ac:dyDescent="0.2">
      <c r="A20" s="55"/>
      <c r="B20" s="56"/>
      <c r="C20" s="56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7"/>
      <c r="R20" s="32"/>
      <c r="S20" s="33"/>
      <c r="T20" s="33"/>
      <c r="U20" s="33"/>
      <c r="V20" s="33"/>
      <c r="W20" s="33"/>
      <c r="X20" s="33"/>
      <c r="Y20" s="33"/>
      <c r="Z20" s="33"/>
      <c r="AA20" s="33"/>
      <c r="AB20" s="33"/>
      <c r="AC20" s="33"/>
      <c r="AD20" s="33"/>
      <c r="AE20" s="33"/>
      <c r="AF20" s="33"/>
      <c r="AG20" s="33"/>
      <c r="AH20" s="33"/>
      <c r="AI20" s="34"/>
      <c r="AJ20" s="32"/>
      <c r="AK20" s="33"/>
      <c r="AL20" s="33"/>
      <c r="AM20" s="33"/>
      <c r="AN20" s="33"/>
      <c r="AO20" s="33"/>
      <c r="AP20" s="33"/>
      <c r="AQ20" s="33"/>
      <c r="AR20" s="33"/>
      <c r="AS20" s="33"/>
      <c r="AT20" s="33"/>
      <c r="AU20" s="33"/>
      <c r="AV20" s="33"/>
      <c r="AW20" s="33"/>
      <c r="AX20" s="33"/>
      <c r="AY20" s="33"/>
      <c r="AZ20" s="33"/>
      <c r="BA20" s="34"/>
      <c r="BB20" s="47" t="s">
        <v>18</v>
      </c>
      <c r="BC20" s="47"/>
      <c r="BD20" s="47"/>
      <c r="BE20" s="47"/>
      <c r="BF20" s="47"/>
      <c r="BG20" s="47"/>
      <c r="BH20" s="47"/>
      <c r="BI20" s="47"/>
      <c r="BJ20" s="47" t="s">
        <v>19</v>
      </c>
      <c r="BK20" s="47"/>
      <c r="BL20" s="47"/>
      <c r="BM20" s="47"/>
      <c r="BN20" s="47"/>
      <c r="BO20" s="47"/>
      <c r="BP20" s="47"/>
      <c r="BQ20" s="47"/>
      <c r="BR20" s="47" t="s">
        <v>18</v>
      </c>
      <c r="BS20" s="47"/>
      <c r="BT20" s="47"/>
      <c r="BU20" s="47"/>
      <c r="BV20" s="47"/>
      <c r="BW20" s="47"/>
      <c r="BX20" s="47"/>
      <c r="BY20" s="47"/>
      <c r="BZ20" s="47" t="s">
        <v>19</v>
      </c>
      <c r="CA20" s="47"/>
      <c r="CB20" s="47"/>
      <c r="CC20" s="47"/>
      <c r="CD20" s="47"/>
      <c r="CE20" s="47"/>
      <c r="CF20" s="47"/>
      <c r="CG20" s="47"/>
      <c r="CH20" s="32"/>
      <c r="CI20" s="33"/>
      <c r="CJ20" s="33"/>
      <c r="CK20" s="33"/>
      <c r="CL20" s="33"/>
      <c r="CM20" s="33"/>
      <c r="CN20" s="33"/>
      <c r="CO20" s="33"/>
      <c r="CP20" s="33"/>
      <c r="CQ20" s="33"/>
      <c r="CR20" s="33"/>
      <c r="CS20" s="33"/>
      <c r="CT20" s="33"/>
      <c r="CU20" s="33"/>
      <c r="CV20" s="33"/>
      <c r="CW20" s="33"/>
      <c r="CX20" s="33"/>
      <c r="CY20" s="33"/>
      <c r="CZ20" s="33"/>
      <c r="DA20" s="33"/>
      <c r="DB20" s="34"/>
      <c r="DC20" s="32"/>
      <c r="DD20" s="33"/>
      <c r="DE20" s="33"/>
      <c r="DF20" s="33"/>
      <c r="DG20" s="33"/>
      <c r="DH20" s="33"/>
      <c r="DI20" s="33"/>
      <c r="DJ20" s="33"/>
      <c r="DK20" s="33"/>
      <c r="DL20" s="33"/>
      <c r="DM20" s="33"/>
      <c r="DN20" s="33"/>
      <c r="DO20" s="33"/>
      <c r="DP20" s="33"/>
      <c r="DQ20" s="33"/>
      <c r="DR20" s="33"/>
      <c r="DS20" s="33"/>
      <c r="DT20" s="34"/>
      <c r="DU20" s="44"/>
      <c r="DV20" s="45"/>
      <c r="DW20" s="45"/>
      <c r="DX20" s="45"/>
      <c r="DY20" s="45"/>
      <c r="DZ20" s="45"/>
      <c r="EA20" s="45"/>
      <c r="EB20" s="45"/>
      <c r="EC20" s="45"/>
      <c r="ED20" s="46"/>
      <c r="EE20" s="44"/>
      <c r="EF20" s="45"/>
      <c r="EG20" s="45"/>
      <c r="EH20" s="45"/>
      <c r="EI20" s="45"/>
      <c r="EJ20" s="45"/>
      <c r="EK20" s="45"/>
      <c r="EL20" s="45"/>
      <c r="EM20" s="45"/>
      <c r="EN20" s="46"/>
      <c r="EO20" s="32"/>
      <c r="EP20" s="33"/>
      <c r="EQ20" s="33"/>
      <c r="ER20" s="33"/>
      <c r="ES20" s="33"/>
      <c r="ET20" s="33"/>
      <c r="EU20" s="33"/>
      <c r="EV20" s="33"/>
      <c r="EW20" s="33"/>
      <c r="EX20" s="33"/>
      <c r="EY20" s="33"/>
      <c r="EZ20" s="33"/>
      <c r="FA20" s="33"/>
      <c r="FB20" s="33"/>
      <c r="FC20" s="33"/>
      <c r="FD20" s="33"/>
      <c r="FE20" s="34"/>
    </row>
    <row r="21" spans="1:161" s="9" customFormat="1" ht="14.25" customHeight="1" x14ac:dyDescent="0.2">
      <c r="A21" s="23">
        <v>1</v>
      </c>
      <c r="B21" s="24"/>
      <c r="C21" s="24"/>
      <c r="D21" s="24"/>
      <c r="E21" s="24"/>
      <c r="F21" s="24"/>
      <c r="G21" s="24"/>
      <c r="H21" s="24"/>
      <c r="I21" s="24"/>
      <c r="J21" s="24"/>
      <c r="K21" s="24"/>
      <c r="L21" s="24"/>
      <c r="M21" s="24"/>
      <c r="N21" s="24"/>
      <c r="O21" s="24"/>
      <c r="P21" s="24"/>
      <c r="Q21" s="25"/>
      <c r="R21" s="23">
        <v>2</v>
      </c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5"/>
      <c r="AJ21" s="16">
        <v>3</v>
      </c>
      <c r="AK21" s="16"/>
      <c r="AL21" s="16"/>
      <c r="AM21" s="16"/>
      <c r="AN21" s="16"/>
      <c r="AO21" s="16"/>
      <c r="AP21" s="16"/>
      <c r="AQ21" s="16"/>
      <c r="AR21" s="16"/>
      <c r="AS21" s="16"/>
      <c r="AT21" s="16"/>
      <c r="AU21" s="16"/>
      <c r="AV21" s="16"/>
      <c r="AW21" s="16"/>
      <c r="AX21" s="16"/>
      <c r="AY21" s="16"/>
      <c r="AZ21" s="16"/>
      <c r="BA21" s="16"/>
      <c r="BB21" s="16">
        <v>4</v>
      </c>
      <c r="BC21" s="16"/>
      <c r="BD21" s="16"/>
      <c r="BE21" s="16"/>
      <c r="BF21" s="16"/>
      <c r="BG21" s="16"/>
      <c r="BH21" s="16"/>
      <c r="BI21" s="16"/>
      <c r="BJ21" s="16">
        <v>5</v>
      </c>
      <c r="BK21" s="16"/>
      <c r="BL21" s="16"/>
      <c r="BM21" s="16"/>
      <c r="BN21" s="16"/>
      <c r="BO21" s="16"/>
      <c r="BP21" s="16"/>
      <c r="BQ21" s="16"/>
      <c r="BR21" s="16">
        <v>6</v>
      </c>
      <c r="BS21" s="16"/>
      <c r="BT21" s="16"/>
      <c r="BU21" s="16"/>
      <c r="BV21" s="16"/>
      <c r="BW21" s="16"/>
      <c r="BX21" s="16"/>
      <c r="BY21" s="16"/>
      <c r="BZ21" s="16">
        <v>7</v>
      </c>
      <c r="CA21" s="16"/>
      <c r="CB21" s="16"/>
      <c r="CC21" s="16"/>
      <c r="CD21" s="16"/>
      <c r="CE21" s="16"/>
      <c r="CF21" s="16"/>
      <c r="CG21" s="16"/>
      <c r="CH21" s="16">
        <v>8</v>
      </c>
      <c r="CI21" s="16"/>
      <c r="CJ21" s="16"/>
      <c r="CK21" s="16"/>
      <c r="CL21" s="16"/>
      <c r="CM21" s="16"/>
      <c r="CN21" s="16"/>
      <c r="CO21" s="16"/>
      <c r="CP21" s="16"/>
      <c r="CQ21" s="16"/>
      <c r="CR21" s="16"/>
      <c r="CS21" s="16"/>
      <c r="CT21" s="16"/>
      <c r="CU21" s="16"/>
      <c r="CV21" s="16"/>
      <c r="CW21" s="16"/>
      <c r="CX21" s="16"/>
      <c r="CY21" s="16"/>
      <c r="CZ21" s="16"/>
      <c r="DA21" s="16"/>
      <c r="DB21" s="16"/>
      <c r="DC21" s="16">
        <v>9</v>
      </c>
      <c r="DD21" s="16"/>
      <c r="DE21" s="16"/>
      <c r="DF21" s="16"/>
      <c r="DG21" s="16"/>
      <c r="DH21" s="16"/>
      <c r="DI21" s="16"/>
      <c r="DJ21" s="16"/>
      <c r="DK21" s="16"/>
      <c r="DL21" s="16"/>
      <c r="DM21" s="16"/>
      <c r="DN21" s="16"/>
      <c r="DO21" s="16"/>
      <c r="DP21" s="16"/>
      <c r="DQ21" s="16"/>
      <c r="DR21" s="16"/>
      <c r="DS21" s="16"/>
      <c r="DT21" s="16"/>
      <c r="DU21" s="16">
        <v>10</v>
      </c>
      <c r="DV21" s="16"/>
      <c r="DW21" s="16"/>
      <c r="DX21" s="16"/>
      <c r="DY21" s="16"/>
      <c r="DZ21" s="16"/>
      <c r="EA21" s="16"/>
      <c r="EB21" s="16"/>
      <c r="EC21" s="16"/>
      <c r="ED21" s="16"/>
      <c r="EE21" s="16">
        <v>11</v>
      </c>
      <c r="EF21" s="16"/>
      <c r="EG21" s="16"/>
      <c r="EH21" s="16"/>
      <c r="EI21" s="16"/>
      <c r="EJ21" s="16"/>
      <c r="EK21" s="16"/>
      <c r="EL21" s="16"/>
      <c r="EM21" s="16"/>
      <c r="EN21" s="16"/>
      <c r="EO21" s="16">
        <v>12</v>
      </c>
      <c r="EP21" s="16"/>
      <c r="EQ21" s="16"/>
      <c r="ER21" s="16"/>
      <c r="ES21" s="16"/>
      <c r="ET21" s="16"/>
      <c r="EU21" s="16"/>
      <c r="EV21" s="16"/>
      <c r="EW21" s="16"/>
      <c r="EX21" s="16"/>
      <c r="EY21" s="16"/>
      <c r="EZ21" s="16"/>
      <c r="FA21" s="16"/>
      <c r="FB21" s="16"/>
      <c r="FC21" s="16"/>
      <c r="FD21" s="16"/>
      <c r="FE21" s="16"/>
    </row>
    <row r="22" spans="1:161" s="9" customFormat="1" ht="13.5" customHeight="1" x14ac:dyDescent="0.2">
      <c r="A22" s="10"/>
      <c r="B22" s="17" t="s">
        <v>11</v>
      </c>
      <c r="C22" s="17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  <c r="O22" s="17"/>
      <c r="P22" s="17"/>
      <c r="Q22" s="18"/>
      <c r="R22" s="10"/>
      <c r="S22" s="19" t="s">
        <v>12</v>
      </c>
      <c r="T22" s="19"/>
      <c r="U22" s="19"/>
      <c r="V22" s="19"/>
      <c r="W22" s="19"/>
      <c r="X22" s="19"/>
      <c r="Y22" s="19"/>
      <c r="Z22" s="19"/>
      <c r="AA22" s="19"/>
      <c r="AB22" s="19"/>
      <c r="AC22" s="19"/>
      <c r="AD22" s="19"/>
      <c r="AE22" s="19"/>
      <c r="AF22" s="19"/>
      <c r="AG22" s="19"/>
      <c r="AH22" s="19"/>
      <c r="AI22" s="20"/>
      <c r="AJ22" s="61">
        <v>2.5</v>
      </c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16"/>
      <c r="BC22" s="16"/>
      <c r="BD22" s="16"/>
      <c r="BE22" s="16"/>
      <c r="BF22" s="16"/>
      <c r="BG22" s="16"/>
      <c r="BH22" s="16"/>
      <c r="BI22" s="16"/>
      <c r="BJ22" s="16"/>
      <c r="BK22" s="16"/>
      <c r="BL22" s="16"/>
      <c r="BM22" s="16"/>
      <c r="BN22" s="16"/>
      <c r="BO22" s="16"/>
      <c r="BP22" s="16"/>
      <c r="BQ22" s="16"/>
      <c r="BR22" s="61">
        <v>18.2</v>
      </c>
      <c r="BS22" s="61"/>
      <c r="BT22" s="61"/>
      <c r="BU22" s="61"/>
      <c r="BV22" s="61"/>
      <c r="BW22" s="61"/>
      <c r="BX22" s="61"/>
      <c r="BY22" s="61"/>
      <c r="BZ22" s="61">
        <v>18.2</v>
      </c>
      <c r="CA22" s="61"/>
      <c r="CB22" s="61"/>
      <c r="CC22" s="61"/>
      <c r="CD22" s="61"/>
      <c r="CE22" s="61"/>
      <c r="CF22" s="61"/>
      <c r="CG22" s="61"/>
      <c r="CH22" s="61">
        <v>2.2999999999999998</v>
      </c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>
        <v>18.2</v>
      </c>
      <c r="DD22" s="61"/>
      <c r="DE22" s="61"/>
      <c r="DF22" s="61"/>
      <c r="DG22" s="61"/>
      <c r="DH22" s="61"/>
      <c r="DI22" s="61"/>
      <c r="DJ22" s="61"/>
      <c r="DK22" s="61"/>
      <c r="DL22" s="61"/>
      <c r="DM22" s="61"/>
      <c r="DN22" s="61"/>
      <c r="DO22" s="61"/>
      <c r="DP22" s="61"/>
      <c r="DQ22" s="61"/>
      <c r="DR22" s="61"/>
      <c r="DS22" s="61"/>
      <c r="DT22" s="61"/>
      <c r="DU22" s="16">
        <v>3</v>
      </c>
      <c r="DV22" s="16"/>
      <c r="DW22" s="16"/>
      <c r="DX22" s="16"/>
      <c r="DY22" s="16"/>
      <c r="DZ22" s="16"/>
      <c r="EA22" s="16"/>
      <c r="EB22" s="16"/>
      <c r="EC22" s="16"/>
      <c r="ED22" s="16"/>
      <c r="EE22" s="61">
        <f>1411/720</f>
        <v>1.9597222222222221</v>
      </c>
      <c r="EF22" s="61"/>
      <c r="EG22" s="61"/>
      <c r="EH22" s="61"/>
      <c r="EI22" s="61"/>
      <c r="EJ22" s="61"/>
      <c r="EK22" s="61"/>
      <c r="EL22" s="61"/>
      <c r="EM22" s="61"/>
      <c r="EN22" s="61"/>
      <c r="EO22" s="61">
        <f>AJ22+EE22</f>
        <v>4.4597222222222221</v>
      </c>
      <c r="EP22" s="16"/>
      <c r="EQ22" s="16"/>
      <c r="ER22" s="16"/>
      <c r="ES22" s="16"/>
      <c r="ET22" s="16"/>
      <c r="EU22" s="16"/>
      <c r="EV22" s="16"/>
      <c r="EW22" s="16"/>
      <c r="EX22" s="16"/>
      <c r="EY22" s="16"/>
      <c r="EZ22" s="16"/>
      <c r="FA22" s="16"/>
      <c r="FB22" s="16"/>
      <c r="FC22" s="16"/>
      <c r="FD22" s="16"/>
      <c r="FE22" s="16"/>
    </row>
    <row r="23" spans="1:161" s="9" customFormat="1" ht="39.75" customHeight="1" x14ac:dyDescent="0.2">
      <c r="A23" s="10"/>
      <c r="B23" s="17" t="s">
        <v>33</v>
      </c>
      <c r="C23" s="17"/>
      <c r="D23" s="17"/>
      <c r="E23" s="17"/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8"/>
      <c r="R23" s="10"/>
      <c r="S23" s="19" t="s">
        <v>13</v>
      </c>
      <c r="T23" s="19"/>
      <c r="U23" s="19"/>
      <c r="V23" s="19"/>
      <c r="W23" s="19"/>
      <c r="X23" s="19"/>
      <c r="Y23" s="19"/>
      <c r="Z23" s="19"/>
      <c r="AA23" s="19"/>
      <c r="AB23" s="19"/>
      <c r="AC23" s="19"/>
      <c r="AD23" s="19"/>
      <c r="AE23" s="19"/>
      <c r="AF23" s="19"/>
      <c r="AG23" s="19"/>
      <c r="AH23" s="19"/>
      <c r="AI23" s="20"/>
      <c r="AJ23" s="62">
        <f>1745/720</f>
        <v>2.4236111111111112</v>
      </c>
      <c r="AK23" s="62"/>
      <c r="AL23" s="62"/>
      <c r="AM23" s="62"/>
      <c r="AN23" s="62"/>
      <c r="AO23" s="62"/>
      <c r="AP23" s="62"/>
      <c r="AQ23" s="62"/>
      <c r="AR23" s="62"/>
      <c r="AS23" s="62"/>
      <c r="AT23" s="62"/>
      <c r="AU23" s="62"/>
      <c r="AV23" s="62"/>
      <c r="AW23" s="62"/>
      <c r="AX23" s="62"/>
      <c r="AY23" s="62"/>
      <c r="AZ23" s="62"/>
      <c r="BA23" s="62"/>
      <c r="BB23" s="16"/>
      <c r="BC23" s="16"/>
      <c r="BD23" s="16"/>
      <c r="BE23" s="16"/>
      <c r="BF23" s="16"/>
      <c r="BG23" s="16"/>
      <c r="BH23" s="16"/>
      <c r="BI23" s="16"/>
      <c r="BJ23" s="16"/>
      <c r="BK23" s="16"/>
      <c r="BL23" s="16"/>
      <c r="BM23" s="16"/>
      <c r="BN23" s="16"/>
      <c r="BO23" s="16"/>
      <c r="BP23" s="16"/>
      <c r="BQ23" s="16"/>
      <c r="BR23" s="16"/>
      <c r="BS23" s="16"/>
      <c r="BT23" s="16"/>
      <c r="BU23" s="16"/>
      <c r="BV23" s="16"/>
      <c r="BW23" s="16"/>
      <c r="BX23" s="16"/>
      <c r="BY23" s="16"/>
      <c r="BZ23" s="16"/>
      <c r="CA23" s="16"/>
      <c r="CB23" s="16"/>
      <c r="CC23" s="16"/>
      <c r="CD23" s="16"/>
      <c r="CE23" s="16"/>
      <c r="CF23" s="16"/>
      <c r="CG23" s="16"/>
      <c r="CH23" s="16"/>
      <c r="CI23" s="16"/>
      <c r="CJ23" s="16"/>
      <c r="CK23" s="16"/>
      <c r="CL23" s="16"/>
      <c r="CM23" s="16"/>
      <c r="CN23" s="16"/>
      <c r="CO23" s="16"/>
      <c r="CP23" s="16"/>
      <c r="CQ23" s="16"/>
      <c r="CR23" s="16"/>
      <c r="CS23" s="16"/>
      <c r="CT23" s="16"/>
      <c r="CU23" s="16"/>
      <c r="CV23" s="16"/>
      <c r="CW23" s="16"/>
      <c r="CX23" s="16"/>
      <c r="CY23" s="16"/>
      <c r="CZ23" s="16"/>
      <c r="DA23" s="16"/>
      <c r="DB23" s="16"/>
      <c r="DC23" s="16"/>
      <c r="DD23" s="16"/>
      <c r="DE23" s="16"/>
      <c r="DF23" s="16"/>
      <c r="DG23" s="16"/>
      <c r="DH23" s="16"/>
      <c r="DI23" s="16"/>
      <c r="DJ23" s="16"/>
      <c r="DK23" s="16"/>
      <c r="DL23" s="16"/>
      <c r="DM23" s="16"/>
      <c r="DN23" s="16"/>
      <c r="DO23" s="16"/>
      <c r="DP23" s="16"/>
      <c r="DQ23" s="16"/>
      <c r="DR23" s="16"/>
      <c r="DS23" s="16"/>
      <c r="DT23" s="16"/>
      <c r="DU23" s="62">
        <f>1731/720</f>
        <v>2.4041666666666668</v>
      </c>
      <c r="DV23" s="62"/>
      <c r="DW23" s="62"/>
      <c r="DX23" s="62"/>
      <c r="DY23" s="62"/>
      <c r="DZ23" s="62"/>
      <c r="EA23" s="62"/>
      <c r="EB23" s="62"/>
      <c r="EC23" s="62"/>
      <c r="ED23" s="62"/>
      <c r="EE23" s="62">
        <f>1731/720</f>
        <v>2.4041666666666668</v>
      </c>
      <c r="EF23" s="62"/>
      <c r="EG23" s="62"/>
      <c r="EH23" s="62"/>
      <c r="EI23" s="62"/>
      <c r="EJ23" s="62"/>
      <c r="EK23" s="62"/>
      <c r="EL23" s="62"/>
      <c r="EM23" s="62"/>
      <c r="EN23" s="62"/>
      <c r="EO23" s="61">
        <f>AJ23+EE23</f>
        <v>4.8277777777777775</v>
      </c>
      <c r="EP23" s="61"/>
      <c r="EQ23" s="61"/>
      <c r="ER23" s="61"/>
      <c r="ES23" s="61"/>
      <c r="ET23" s="61"/>
      <c r="EU23" s="61"/>
      <c r="EV23" s="61"/>
      <c r="EW23" s="61"/>
      <c r="EX23" s="61"/>
      <c r="EY23" s="61"/>
      <c r="EZ23" s="61"/>
      <c r="FA23" s="61"/>
      <c r="FB23" s="61"/>
      <c r="FC23" s="61"/>
      <c r="FD23" s="61"/>
      <c r="FE23" s="61"/>
    </row>
    <row r="24" spans="1:161" s="9" customFormat="1" ht="39.75" customHeight="1" x14ac:dyDescent="0.2">
      <c r="A24" s="10"/>
      <c r="B24" s="17"/>
      <c r="C24" s="17"/>
      <c r="D24" s="17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8"/>
      <c r="R24" s="10"/>
      <c r="S24" s="19" t="s">
        <v>14</v>
      </c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  <c r="AE24" s="19"/>
      <c r="AF24" s="19"/>
      <c r="AG24" s="19"/>
      <c r="AH24" s="19"/>
      <c r="AI24" s="20"/>
      <c r="AJ24" s="16"/>
      <c r="AK24" s="16"/>
      <c r="AL24" s="16"/>
      <c r="AM24" s="16"/>
      <c r="AN24" s="16"/>
      <c r="AO24" s="16"/>
      <c r="AP24" s="16"/>
      <c r="AQ24" s="16"/>
      <c r="AR24" s="16"/>
      <c r="AS24" s="16"/>
      <c r="AT24" s="16"/>
      <c r="AU24" s="16"/>
      <c r="AV24" s="16"/>
      <c r="AW24" s="16"/>
      <c r="AX24" s="16"/>
      <c r="AY24" s="16"/>
      <c r="AZ24" s="16"/>
      <c r="BA24" s="16"/>
      <c r="BB24" s="16"/>
      <c r="BC24" s="16"/>
      <c r="BD24" s="16"/>
      <c r="BE24" s="16"/>
      <c r="BF24" s="16"/>
      <c r="BG24" s="16"/>
      <c r="BH24" s="16"/>
      <c r="BI24" s="16"/>
      <c r="BJ24" s="16"/>
      <c r="BK24" s="16"/>
      <c r="BL24" s="16"/>
      <c r="BM24" s="16"/>
      <c r="BN24" s="16"/>
      <c r="BO24" s="16"/>
      <c r="BP24" s="16"/>
      <c r="BQ24" s="16"/>
      <c r="BR24" s="16"/>
      <c r="BS24" s="16"/>
      <c r="BT24" s="16"/>
      <c r="BU24" s="16"/>
      <c r="BV24" s="16"/>
      <c r="BW24" s="16"/>
      <c r="BX24" s="16"/>
      <c r="BY24" s="16"/>
      <c r="BZ24" s="16"/>
      <c r="CA24" s="16"/>
      <c r="CB24" s="16"/>
      <c r="CC24" s="16"/>
      <c r="CD24" s="16"/>
      <c r="CE24" s="16"/>
      <c r="CF24" s="16"/>
      <c r="CG24" s="16"/>
      <c r="CH24" s="16"/>
      <c r="CI24" s="16"/>
      <c r="CJ24" s="16"/>
      <c r="CK24" s="16"/>
      <c r="CL24" s="16"/>
      <c r="CM24" s="16"/>
      <c r="CN24" s="16"/>
      <c r="CO24" s="16"/>
      <c r="CP24" s="16"/>
      <c r="CQ24" s="16"/>
      <c r="CR24" s="16"/>
      <c r="CS24" s="16"/>
      <c r="CT24" s="16"/>
      <c r="CU24" s="16"/>
      <c r="CV24" s="16"/>
      <c r="CW24" s="16"/>
      <c r="CX24" s="16"/>
      <c r="CY24" s="16"/>
      <c r="CZ24" s="16"/>
      <c r="DA24" s="16"/>
      <c r="DB24" s="16"/>
      <c r="DC24" s="16"/>
      <c r="DD24" s="16"/>
      <c r="DE24" s="16"/>
      <c r="DF24" s="16"/>
      <c r="DG24" s="16"/>
      <c r="DH24" s="16"/>
      <c r="DI24" s="16"/>
      <c r="DJ24" s="16"/>
      <c r="DK24" s="16"/>
      <c r="DL24" s="16"/>
      <c r="DM24" s="16"/>
      <c r="DN24" s="16"/>
      <c r="DO24" s="16"/>
      <c r="DP24" s="16"/>
      <c r="DQ24" s="16"/>
      <c r="DR24" s="16"/>
      <c r="DS24" s="16"/>
      <c r="DT24" s="16"/>
      <c r="DU24" s="16"/>
      <c r="DV24" s="16"/>
      <c r="DW24" s="16"/>
      <c r="DX24" s="16"/>
      <c r="DY24" s="16"/>
      <c r="DZ24" s="16"/>
      <c r="EA24" s="16"/>
      <c r="EB24" s="16"/>
      <c r="EC24" s="16"/>
      <c r="ED24" s="16"/>
      <c r="EE24" s="16"/>
      <c r="EF24" s="16"/>
      <c r="EG24" s="16"/>
      <c r="EH24" s="16"/>
      <c r="EI24" s="16"/>
      <c r="EJ24" s="16"/>
      <c r="EK24" s="16"/>
      <c r="EL24" s="16"/>
      <c r="EM24" s="16"/>
      <c r="EN24" s="16"/>
      <c r="EO24" s="16"/>
      <c r="EP24" s="16"/>
      <c r="EQ24" s="16"/>
      <c r="ER24" s="16"/>
      <c r="ES24" s="16"/>
      <c r="ET24" s="16"/>
      <c r="EU24" s="16"/>
      <c r="EV24" s="16"/>
      <c r="EW24" s="16"/>
      <c r="EX24" s="16"/>
      <c r="EY24" s="16"/>
      <c r="EZ24" s="16"/>
      <c r="FA24" s="16"/>
      <c r="FB24" s="16"/>
      <c r="FC24" s="16"/>
      <c r="FD24" s="16"/>
      <c r="FE24" s="16"/>
    </row>
    <row r="25" spans="1:161" s="9" customFormat="1" ht="53.25" customHeight="1" x14ac:dyDescent="0.2">
      <c r="A25" s="10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8"/>
      <c r="R25" s="10"/>
      <c r="S25" s="19" t="s">
        <v>25</v>
      </c>
      <c r="T25" s="19"/>
      <c r="U25" s="19"/>
      <c r="V25" s="19"/>
      <c r="W25" s="19"/>
      <c r="X25" s="19"/>
      <c r="Y25" s="19"/>
      <c r="Z25" s="19"/>
      <c r="AA25" s="19"/>
      <c r="AB25" s="19"/>
      <c r="AC25" s="19"/>
      <c r="AD25" s="19"/>
      <c r="AE25" s="19"/>
      <c r="AF25" s="19"/>
      <c r="AG25" s="19"/>
      <c r="AH25" s="19"/>
      <c r="AI25" s="20"/>
      <c r="AJ25" s="16"/>
      <c r="AK25" s="16"/>
      <c r="AL25" s="16"/>
      <c r="AM25" s="16"/>
      <c r="AN25" s="16"/>
      <c r="AO25" s="16"/>
      <c r="AP25" s="16"/>
      <c r="AQ25" s="16"/>
      <c r="AR25" s="16"/>
      <c r="AS25" s="16"/>
      <c r="AT25" s="16"/>
      <c r="AU25" s="16"/>
      <c r="AV25" s="16"/>
      <c r="AW25" s="16"/>
      <c r="AX25" s="16"/>
      <c r="AY25" s="16"/>
      <c r="AZ25" s="16"/>
      <c r="BA25" s="16"/>
      <c r="BB25" s="16"/>
      <c r="BC25" s="16"/>
      <c r="BD25" s="16"/>
      <c r="BE25" s="16"/>
      <c r="BF25" s="16"/>
      <c r="BG25" s="16"/>
      <c r="BH25" s="16"/>
      <c r="BI25" s="16"/>
      <c r="BJ25" s="16"/>
      <c r="BK25" s="16"/>
      <c r="BL25" s="16"/>
      <c r="BM25" s="16"/>
      <c r="BN25" s="16"/>
      <c r="BO25" s="16"/>
      <c r="BP25" s="16"/>
      <c r="BQ25" s="16"/>
      <c r="BR25" s="16"/>
      <c r="BS25" s="16"/>
      <c r="BT25" s="16"/>
      <c r="BU25" s="16"/>
      <c r="BV25" s="16"/>
      <c r="BW25" s="16"/>
      <c r="BX25" s="16"/>
      <c r="BY25" s="16"/>
      <c r="BZ25" s="16"/>
      <c r="CA25" s="16"/>
      <c r="CB25" s="16"/>
      <c r="CC25" s="16"/>
      <c r="CD25" s="16"/>
      <c r="CE25" s="16"/>
      <c r="CF25" s="16"/>
      <c r="CG25" s="16"/>
      <c r="CH25" s="16"/>
      <c r="CI25" s="16"/>
      <c r="CJ25" s="16"/>
      <c r="CK25" s="16"/>
      <c r="CL25" s="16"/>
      <c r="CM25" s="16"/>
      <c r="CN25" s="16"/>
      <c r="CO25" s="16"/>
      <c r="CP25" s="16"/>
      <c r="CQ25" s="16"/>
      <c r="CR25" s="16"/>
      <c r="CS25" s="16"/>
      <c r="CT25" s="16"/>
      <c r="CU25" s="16"/>
      <c r="CV25" s="16"/>
      <c r="CW25" s="16"/>
      <c r="CX25" s="16"/>
      <c r="CY25" s="16"/>
      <c r="CZ25" s="16"/>
      <c r="DA25" s="16"/>
      <c r="DB25" s="16"/>
      <c r="DC25" s="16"/>
      <c r="DD25" s="16"/>
      <c r="DE25" s="16"/>
      <c r="DF25" s="16"/>
      <c r="DG25" s="16"/>
      <c r="DH25" s="16"/>
      <c r="DI25" s="16"/>
      <c r="DJ25" s="16"/>
      <c r="DK25" s="16"/>
      <c r="DL25" s="16"/>
      <c r="DM25" s="16"/>
      <c r="DN25" s="16"/>
      <c r="DO25" s="16"/>
      <c r="DP25" s="16"/>
      <c r="DQ25" s="16"/>
      <c r="DR25" s="16"/>
      <c r="DS25" s="16"/>
      <c r="DT25" s="16"/>
      <c r="DU25" s="16"/>
      <c r="DV25" s="16"/>
      <c r="DW25" s="16"/>
      <c r="DX25" s="16"/>
      <c r="DY25" s="16"/>
      <c r="DZ25" s="16"/>
      <c r="EA25" s="16"/>
      <c r="EB25" s="16"/>
      <c r="EC25" s="16"/>
      <c r="ED25" s="16"/>
      <c r="EE25" s="16"/>
      <c r="EF25" s="16"/>
      <c r="EG25" s="16"/>
      <c r="EH25" s="16"/>
      <c r="EI25" s="16"/>
      <c r="EJ25" s="16"/>
      <c r="EK25" s="16"/>
      <c r="EL25" s="16"/>
      <c r="EM25" s="16"/>
      <c r="EN25" s="16"/>
      <c r="EO25" s="16"/>
      <c r="EP25" s="16"/>
      <c r="EQ25" s="16"/>
      <c r="ER25" s="16"/>
      <c r="ES25" s="16"/>
      <c r="ET25" s="16"/>
      <c r="EU25" s="16"/>
      <c r="EV25" s="16"/>
      <c r="EW25" s="16"/>
      <c r="EX25" s="16"/>
      <c r="EY25" s="16"/>
      <c r="EZ25" s="16"/>
      <c r="FA25" s="16"/>
      <c r="FB25" s="16"/>
      <c r="FC25" s="16"/>
      <c r="FD25" s="16"/>
      <c r="FE25" s="16"/>
    </row>
    <row r="26" spans="1:161" s="9" customFormat="1" ht="57" customHeight="1" x14ac:dyDescent="0.2">
      <c r="A26" s="10"/>
      <c r="B26" s="21" t="s">
        <v>26</v>
      </c>
      <c r="C26" s="21"/>
      <c r="D26" s="21"/>
      <c r="E26" s="21"/>
      <c r="F26" s="21"/>
      <c r="G26" s="21"/>
      <c r="H26" s="21"/>
      <c r="I26" s="21"/>
      <c r="J26" s="21"/>
      <c r="K26" s="21"/>
      <c r="L26" s="21"/>
      <c r="M26" s="21"/>
      <c r="N26" s="21"/>
      <c r="O26" s="21"/>
      <c r="P26" s="21"/>
      <c r="Q26" s="22"/>
      <c r="R26" s="10"/>
      <c r="S26" s="19" t="s">
        <v>12</v>
      </c>
      <c r="T26" s="19"/>
      <c r="U26" s="19"/>
      <c r="V26" s="19"/>
      <c r="W26" s="19"/>
      <c r="X26" s="19"/>
      <c r="Y26" s="19"/>
      <c r="Z26" s="19"/>
      <c r="AA26" s="19"/>
      <c r="AB26" s="19"/>
      <c r="AC26" s="19"/>
      <c r="AD26" s="19"/>
      <c r="AE26" s="19"/>
      <c r="AF26" s="19"/>
      <c r="AG26" s="19"/>
      <c r="AH26" s="19"/>
      <c r="AI26" s="20"/>
      <c r="AJ26" s="16"/>
      <c r="AK26" s="16"/>
      <c r="AL26" s="16"/>
      <c r="AM26" s="16"/>
      <c r="AN26" s="16"/>
      <c r="AO26" s="16"/>
      <c r="AP26" s="16"/>
      <c r="AQ26" s="16"/>
      <c r="AR26" s="16"/>
      <c r="AS26" s="16"/>
      <c r="AT26" s="16"/>
      <c r="AU26" s="16"/>
      <c r="AV26" s="16"/>
      <c r="AW26" s="16"/>
      <c r="AX26" s="16"/>
      <c r="AY26" s="16"/>
      <c r="AZ26" s="16"/>
      <c r="BA26" s="16"/>
      <c r="BB26" s="16"/>
      <c r="BC26" s="16"/>
      <c r="BD26" s="16"/>
      <c r="BE26" s="16"/>
      <c r="BF26" s="16"/>
      <c r="BG26" s="16"/>
      <c r="BH26" s="16"/>
      <c r="BI26" s="16"/>
      <c r="BJ26" s="16"/>
      <c r="BK26" s="16"/>
      <c r="BL26" s="16"/>
      <c r="BM26" s="16"/>
      <c r="BN26" s="16"/>
      <c r="BO26" s="16"/>
      <c r="BP26" s="16"/>
      <c r="BQ26" s="16"/>
      <c r="BR26" s="16"/>
      <c r="BS26" s="16"/>
      <c r="BT26" s="16"/>
      <c r="BU26" s="16"/>
      <c r="BV26" s="16"/>
      <c r="BW26" s="16"/>
      <c r="BX26" s="16"/>
      <c r="BY26" s="16"/>
      <c r="BZ26" s="16"/>
      <c r="CA26" s="16"/>
      <c r="CB26" s="16"/>
      <c r="CC26" s="16"/>
      <c r="CD26" s="16"/>
      <c r="CE26" s="16"/>
      <c r="CF26" s="16"/>
      <c r="CG26" s="16"/>
      <c r="CH26" s="16"/>
      <c r="CI26" s="16"/>
      <c r="CJ26" s="16"/>
      <c r="CK26" s="16"/>
      <c r="CL26" s="16"/>
      <c r="CM26" s="16"/>
      <c r="CN26" s="16"/>
      <c r="CO26" s="16"/>
      <c r="CP26" s="16"/>
      <c r="CQ26" s="16"/>
      <c r="CR26" s="16"/>
      <c r="CS26" s="16"/>
      <c r="CT26" s="16"/>
      <c r="CU26" s="16"/>
      <c r="CV26" s="16"/>
      <c r="CW26" s="16"/>
      <c r="CX26" s="16"/>
      <c r="CY26" s="16"/>
      <c r="CZ26" s="16"/>
      <c r="DA26" s="16"/>
      <c r="DB26" s="16"/>
      <c r="DC26" s="16"/>
      <c r="DD26" s="16"/>
      <c r="DE26" s="16"/>
      <c r="DF26" s="16"/>
      <c r="DG26" s="16"/>
      <c r="DH26" s="16"/>
      <c r="DI26" s="16"/>
      <c r="DJ26" s="16"/>
      <c r="DK26" s="16"/>
      <c r="DL26" s="16"/>
      <c r="DM26" s="16"/>
      <c r="DN26" s="16"/>
      <c r="DO26" s="16"/>
      <c r="DP26" s="16"/>
      <c r="DQ26" s="16"/>
      <c r="DR26" s="16"/>
      <c r="DS26" s="16"/>
      <c r="DT26" s="16"/>
      <c r="DU26" s="16"/>
      <c r="DV26" s="16"/>
      <c r="DW26" s="16"/>
      <c r="DX26" s="16"/>
      <c r="DY26" s="16"/>
      <c r="DZ26" s="16"/>
      <c r="EA26" s="16"/>
      <c r="EB26" s="16"/>
      <c r="EC26" s="16"/>
      <c r="ED26" s="16"/>
      <c r="EE26" s="16"/>
      <c r="EF26" s="16"/>
      <c r="EG26" s="16"/>
      <c r="EH26" s="16"/>
      <c r="EI26" s="16"/>
      <c r="EJ26" s="16"/>
      <c r="EK26" s="16"/>
      <c r="EL26" s="16"/>
      <c r="EM26" s="16"/>
      <c r="EN26" s="16"/>
      <c r="EO26" s="16"/>
      <c r="EP26" s="16"/>
      <c r="EQ26" s="16"/>
      <c r="ER26" s="16"/>
      <c r="ES26" s="16"/>
      <c r="ET26" s="16"/>
      <c r="EU26" s="16"/>
      <c r="EV26" s="16"/>
      <c r="EW26" s="16"/>
      <c r="EX26" s="16"/>
      <c r="EY26" s="16"/>
      <c r="EZ26" s="16"/>
      <c r="FA26" s="16"/>
      <c r="FB26" s="16"/>
      <c r="FC26" s="16"/>
      <c r="FD26" s="16"/>
      <c r="FE26" s="16"/>
    </row>
    <row r="27" spans="1:161" s="9" customFormat="1" ht="39.75" customHeight="1" x14ac:dyDescent="0.2">
      <c r="A27" s="10"/>
      <c r="B27" s="17"/>
      <c r="C27" s="17"/>
      <c r="D27" s="17"/>
      <c r="E27" s="17"/>
      <c r="F27" s="17"/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8"/>
      <c r="R27" s="10"/>
      <c r="S27" s="19" t="s">
        <v>13</v>
      </c>
      <c r="T27" s="19"/>
      <c r="U27" s="19"/>
      <c r="V27" s="19"/>
      <c r="W27" s="19"/>
      <c r="X27" s="19"/>
      <c r="Y27" s="19"/>
      <c r="Z27" s="19"/>
      <c r="AA27" s="19"/>
      <c r="AB27" s="19"/>
      <c r="AC27" s="19"/>
      <c r="AD27" s="19"/>
      <c r="AE27" s="19"/>
      <c r="AF27" s="19"/>
      <c r="AG27" s="19"/>
      <c r="AH27" s="19"/>
      <c r="AI27" s="20"/>
      <c r="AJ27" s="16"/>
      <c r="AK27" s="16"/>
      <c r="AL27" s="16"/>
      <c r="AM27" s="16"/>
      <c r="AN27" s="16"/>
      <c r="AO27" s="16"/>
      <c r="AP27" s="16"/>
      <c r="AQ27" s="16"/>
      <c r="AR27" s="16"/>
      <c r="AS27" s="16"/>
      <c r="AT27" s="16"/>
      <c r="AU27" s="16"/>
      <c r="AV27" s="16"/>
      <c r="AW27" s="16"/>
      <c r="AX27" s="16"/>
      <c r="AY27" s="16"/>
      <c r="AZ27" s="16"/>
      <c r="BA27" s="16"/>
      <c r="BB27" s="16"/>
      <c r="BC27" s="16"/>
      <c r="BD27" s="16"/>
      <c r="BE27" s="16"/>
      <c r="BF27" s="16"/>
      <c r="BG27" s="16"/>
      <c r="BH27" s="16"/>
      <c r="BI27" s="16"/>
      <c r="BJ27" s="16"/>
      <c r="BK27" s="16"/>
      <c r="BL27" s="16"/>
      <c r="BM27" s="16"/>
      <c r="BN27" s="16"/>
      <c r="BO27" s="16"/>
      <c r="BP27" s="16"/>
      <c r="BQ27" s="16"/>
      <c r="BR27" s="16"/>
      <c r="BS27" s="16"/>
      <c r="BT27" s="16"/>
      <c r="BU27" s="16"/>
      <c r="BV27" s="16"/>
      <c r="BW27" s="16"/>
      <c r="BX27" s="16"/>
      <c r="BY27" s="16"/>
      <c r="BZ27" s="16"/>
      <c r="CA27" s="16"/>
      <c r="CB27" s="16"/>
      <c r="CC27" s="16"/>
      <c r="CD27" s="16"/>
      <c r="CE27" s="16"/>
      <c r="CF27" s="16"/>
      <c r="CG27" s="16"/>
      <c r="CH27" s="16"/>
      <c r="CI27" s="16"/>
      <c r="CJ27" s="16"/>
      <c r="CK27" s="16"/>
      <c r="CL27" s="16"/>
      <c r="CM27" s="16"/>
      <c r="CN27" s="16"/>
      <c r="CO27" s="16"/>
      <c r="CP27" s="16"/>
      <c r="CQ27" s="16"/>
      <c r="CR27" s="16"/>
      <c r="CS27" s="16"/>
      <c r="CT27" s="16"/>
      <c r="CU27" s="16"/>
      <c r="CV27" s="16"/>
      <c r="CW27" s="16"/>
      <c r="CX27" s="16"/>
      <c r="CY27" s="16"/>
      <c r="CZ27" s="16"/>
      <c r="DA27" s="16"/>
      <c r="DB27" s="16"/>
      <c r="DC27" s="16"/>
      <c r="DD27" s="16"/>
      <c r="DE27" s="16"/>
      <c r="DF27" s="16"/>
      <c r="DG27" s="16"/>
      <c r="DH27" s="16"/>
      <c r="DI27" s="16"/>
      <c r="DJ27" s="16"/>
      <c r="DK27" s="16"/>
      <c r="DL27" s="16"/>
      <c r="DM27" s="16"/>
      <c r="DN27" s="16"/>
      <c r="DO27" s="16"/>
      <c r="DP27" s="16"/>
      <c r="DQ27" s="16"/>
      <c r="DR27" s="16"/>
      <c r="DS27" s="16"/>
      <c r="DT27" s="16"/>
      <c r="DU27" s="16"/>
      <c r="DV27" s="16"/>
      <c r="DW27" s="16"/>
      <c r="DX27" s="16"/>
      <c r="DY27" s="16"/>
      <c r="DZ27" s="16"/>
      <c r="EA27" s="16"/>
      <c r="EB27" s="16"/>
      <c r="EC27" s="16"/>
      <c r="ED27" s="16"/>
      <c r="EE27" s="16"/>
      <c r="EF27" s="16"/>
      <c r="EG27" s="16"/>
      <c r="EH27" s="16"/>
      <c r="EI27" s="16"/>
      <c r="EJ27" s="16"/>
      <c r="EK27" s="16"/>
      <c r="EL27" s="16"/>
      <c r="EM27" s="16"/>
      <c r="EN27" s="16"/>
      <c r="EO27" s="16"/>
      <c r="EP27" s="16"/>
      <c r="EQ27" s="16"/>
      <c r="ER27" s="16"/>
      <c r="ES27" s="16"/>
      <c r="ET27" s="16"/>
      <c r="EU27" s="16"/>
      <c r="EV27" s="16"/>
      <c r="EW27" s="16"/>
      <c r="EX27" s="16"/>
      <c r="EY27" s="16"/>
      <c r="EZ27" s="16"/>
      <c r="FA27" s="16"/>
      <c r="FB27" s="16"/>
      <c r="FC27" s="16"/>
      <c r="FD27" s="16"/>
      <c r="FE27" s="16"/>
    </row>
    <row r="28" spans="1:161" s="9" customFormat="1" ht="39.75" customHeight="1" x14ac:dyDescent="0.2">
      <c r="A28" s="10"/>
      <c r="B28" s="17"/>
      <c r="C28" s="17"/>
      <c r="D28" s="17"/>
      <c r="E28" s="17"/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8"/>
      <c r="R28" s="10"/>
      <c r="S28" s="19" t="s">
        <v>14</v>
      </c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20"/>
      <c r="AJ28" s="16"/>
      <c r="AK28" s="16"/>
      <c r="AL28" s="16"/>
      <c r="AM28" s="16"/>
      <c r="AN28" s="16"/>
      <c r="AO28" s="16"/>
      <c r="AP28" s="16"/>
      <c r="AQ28" s="16"/>
      <c r="AR28" s="16"/>
      <c r="AS28" s="16"/>
      <c r="AT28" s="16"/>
      <c r="AU28" s="16"/>
      <c r="AV28" s="16"/>
      <c r="AW28" s="16"/>
      <c r="AX28" s="16"/>
      <c r="AY28" s="16"/>
      <c r="AZ28" s="16"/>
      <c r="BA28" s="16"/>
      <c r="BB28" s="16"/>
      <c r="BC28" s="16"/>
      <c r="BD28" s="16"/>
      <c r="BE28" s="16"/>
      <c r="BF28" s="16"/>
      <c r="BG28" s="16"/>
      <c r="BH28" s="16"/>
      <c r="BI28" s="16"/>
      <c r="BJ28" s="16"/>
      <c r="BK28" s="16"/>
      <c r="BL28" s="16"/>
      <c r="BM28" s="16"/>
      <c r="BN28" s="16"/>
      <c r="BO28" s="16"/>
      <c r="BP28" s="16"/>
      <c r="BQ28" s="16"/>
      <c r="BR28" s="16"/>
      <c r="BS28" s="16"/>
      <c r="BT28" s="16"/>
      <c r="BU28" s="16"/>
      <c r="BV28" s="16"/>
      <c r="BW28" s="16"/>
      <c r="BX28" s="16"/>
      <c r="BY28" s="16"/>
      <c r="BZ28" s="16"/>
      <c r="CA28" s="16"/>
      <c r="CB28" s="16"/>
      <c r="CC28" s="16"/>
      <c r="CD28" s="16"/>
      <c r="CE28" s="16"/>
      <c r="CF28" s="16"/>
      <c r="CG28" s="16"/>
      <c r="CH28" s="16"/>
      <c r="CI28" s="16"/>
      <c r="CJ28" s="16"/>
      <c r="CK28" s="16"/>
      <c r="CL28" s="16"/>
      <c r="CM28" s="16"/>
      <c r="CN28" s="16"/>
      <c r="CO28" s="16"/>
      <c r="CP28" s="16"/>
      <c r="CQ28" s="16"/>
      <c r="CR28" s="16"/>
      <c r="CS28" s="16"/>
      <c r="CT28" s="16"/>
      <c r="CU28" s="16"/>
      <c r="CV28" s="16"/>
      <c r="CW28" s="16"/>
      <c r="CX28" s="16"/>
      <c r="CY28" s="16"/>
      <c r="CZ28" s="16"/>
      <c r="DA28" s="16"/>
      <c r="DB28" s="16"/>
      <c r="DC28" s="16"/>
      <c r="DD28" s="16"/>
      <c r="DE28" s="16"/>
      <c r="DF28" s="16"/>
      <c r="DG28" s="16"/>
      <c r="DH28" s="16"/>
      <c r="DI28" s="16"/>
      <c r="DJ28" s="16"/>
      <c r="DK28" s="16"/>
      <c r="DL28" s="16"/>
      <c r="DM28" s="16"/>
      <c r="DN28" s="16"/>
      <c r="DO28" s="16"/>
      <c r="DP28" s="16"/>
      <c r="DQ28" s="16"/>
      <c r="DR28" s="16"/>
      <c r="DS28" s="16"/>
      <c r="DT28" s="16"/>
      <c r="DU28" s="16"/>
      <c r="DV28" s="16"/>
      <c r="DW28" s="16"/>
      <c r="DX28" s="16"/>
      <c r="DY28" s="16"/>
      <c r="DZ28" s="16"/>
      <c r="EA28" s="16"/>
      <c r="EB28" s="16"/>
      <c r="EC28" s="16"/>
      <c r="ED28" s="16"/>
      <c r="EE28" s="16"/>
      <c r="EF28" s="16"/>
      <c r="EG28" s="16"/>
      <c r="EH28" s="16"/>
      <c r="EI28" s="16"/>
      <c r="EJ28" s="16"/>
      <c r="EK28" s="16"/>
      <c r="EL28" s="16"/>
      <c r="EM28" s="16"/>
      <c r="EN28" s="16"/>
      <c r="EO28" s="16"/>
      <c r="EP28" s="16"/>
      <c r="EQ28" s="16"/>
      <c r="ER28" s="16"/>
      <c r="ES28" s="16"/>
      <c r="ET28" s="16"/>
      <c r="EU28" s="16"/>
      <c r="EV28" s="16"/>
      <c r="EW28" s="16"/>
      <c r="EX28" s="16"/>
      <c r="EY28" s="16"/>
      <c r="EZ28" s="16"/>
      <c r="FA28" s="16"/>
      <c r="FB28" s="16"/>
      <c r="FC28" s="16"/>
      <c r="FD28" s="16"/>
      <c r="FE28" s="16"/>
    </row>
    <row r="29" spans="1:161" s="9" customFormat="1" ht="53.25" customHeight="1" x14ac:dyDescent="0.2">
      <c r="A29" s="10"/>
      <c r="B29" s="17"/>
      <c r="C29" s="17"/>
      <c r="D29" s="17"/>
      <c r="E29" s="17"/>
      <c r="F29" s="17"/>
      <c r="G29" s="17"/>
      <c r="H29" s="17"/>
      <c r="I29" s="17"/>
      <c r="J29" s="17"/>
      <c r="K29" s="17"/>
      <c r="L29" s="17"/>
      <c r="M29" s="17"/>
      <c r="N29" s="17"/>
      <c r="O29" s="17"/>
      <c r="P29" s="17"/>
      <c r="Q29" s="18"/>
      <c r="R29" s="10"/>
      <c r="S29" s="19" t="s">
        <v>25</v>
      </c>
      <c r="T29" s="19"/>
      <c r="U29" s="19"/>
      <c r="V29" s="19"/>
      <c r="W29" s="19"/>
      <c r="X29" s="19"/>
      <c r="Y29" s="19"/>
      <c r="Z29" s="19"/>
      <c r="AA29" s="19"/>
      <c r="AB29" s="19"/>
      <c r="AC29" s="19"/>
      <c r="AD29" s="19"/>
      <c r="AE29" s="19"/>
      <c r="AF29" s="19"/>
      <c r="AG29" s="19"/>
      <c r="AH29" s="19"/>
      <c r="AI29" s="20"/>
      <c r="AJ29" s="16"/>
      <c r="AK29" s="16"/>
      <c r="AL29" s="16"/>
      <c r="AM29" s="16"/>
      <c r="AN29" s="16"/>
      <c r="AO29" s="16"/>
      <c r="AP29" s="16"/>
      <c r="AQ29" s="16"/>
      <c r="AR29" s="16"/>
      <c r="AS29" s="16"/>
      <c r="AT29" s="16"/>
      <c r="AU29" s="16"/>
      <c r="AV29" s="16"/>
      <c r="AW29" s="16"/>
      <c r="AX29" s="16"/>
      <c r="AY29" s="16"/>
      <c r="AZ29" s="16"/>
      <c r="BA29" s="16"/>
      <c r="BB29" s="16"/>
      <c r="BC29" s="16"/>
      <c r="BD29" s="16"/>
      <c r="BE29" s="16"/>
      <c r="BF29" s="16"/>
      <c r="BG29" s="16"/>
      <c r="BH29" s="16"/>
      <c r="BI29" s="16"/>
      <c r="BJ29" s="16"/>
      <c r="BK29" s="16"/>
      <c r="BL29" s="16"/>
      <c r="BM29" s="16"/>
      <c r="BN29" s="16"/>
      <c r="BO29" s="16"/>
      <c r="BP29" s="16"/>
      <c r="BQ29" s="16"/>
      <c r="BR29" s="16"/>
      <c r="BS29" s="16"/>
      <c r="BT29" s="16"/>
      <c r="BU29" s="16"/>
      <c r="BV29" s="16"/>
      <c r="BW29" s="16"/>
      <c r="BX29" s="16"/>
      <c r="BY29" s="16"/>
      <c r="BZ29" s="16"/>
      <c r="CA29" s="16"/>
      <c r="CB29" s="16"/>
      <c r="CC29" s="16"/>
      <c r="CD29" s="16"/>
      <c r="CE29" s="16"/>
      <c r="CF29" s="16"/>
      <c r="CG29" s="16"/>
      <c r="CH29" s="16"/>
      <c r="CI29" s="16"/>
      <c r="CJ29" s="16"/>
      <c r="CK29" s="16"/>
      <c r="CL29" s="16"/>
      <c r="CM29" s="16"/>
      <c r="CN29" s="16"/>
      <c r="CO29" s="16"/>
      <c r="CP29" s="16"/>
      <c r="CQ29" s="16"/>
      <c r="CR29" s="16"/>
      <c r="CS29" s="16"/>
      <c r="CT29" s="16"/>
      <c r="CU29" s="16"/>
      <c r="CV29" s="16"/>
      <c r="CW29" s="16"/>
      <c r="CX29" s="16"/>
      <c r="CY29" s="16"/>
      <c r="CZ29" s="16"/>
      <c r="DA29" s="16"/>
      <c r="DB29" s="16"/>
      <c r="DC29" s="16"/>
      <c r="DD29" s="16"/>
      <c r="DE29" s="16"/>
      <c r="DF29" s="16"/>
      <c r="DG29" s="16"/>
      <c r="DH29" s="16"/>
      <c r="DI29" s="16"/>
      <c r="DJ29" s="16"/>
      <c r="DK29" s="16"/>
      <c r="DL29" s="16"/>
      <c r="DM29" s="16"/>
      <c r="DN29" s="16"/>
      <c r="DO29" s="16"/>
      <c r="DP29" s="16"/>
      <c r="DQ29" s="16"/>
      <c r="DR29" s="16"/>
      <c r="DS29" s="16"/>
      <c r="DT29" s="16"/>
      <c r="DU29" s="16"/>
      <c r="DV29" s="16"/>
      <c r="DW29" s="16"/>
      <c r="DX29" s="16"/>
      <c r="DY29" s="16"/>
      <c r="DZ29" s="16"/>
      <c r="EA29" s="16"/>
      <c r="EB29" s="16"/>
      <c r="EC29" s="16"/>
      <c r="ED29" s="16"/>
      <c r="EE29" s="16"/>
      <c r="EF29" s="16"/>
      <c r="EG29" s="16"/>
      <c r="EH29" s="16"/>
      <c r="EI29" s="16"/>
      <c r="EJ29" s="16"/>
      <c r="EK29" s="16"/>
      <c r="EL29" s="16"/>
      <c r="EM29" s="16"/>
      <c r="EN29" s="16"/>
      <c r="EO29" s="16"/>
      <c r="EP29" s="16"/>
      <c r="EQ29" s="16"/>
      <c r="ER29" s="16"/>
      <c r="ES29" s="16"/>
      <c r="ET29" s="16"/>
      <c r="EU29" s="16"/>
      <c r="EV29" s="16"/>
      <c r="EW29" s="16"/>
      <c r="EX29" s="16"/>
      <c r="EY29" s="16"/>
      <c r="EZ29" s="16"/>
      <c r="FA29" s="16"/>
      <c r="FB29" s="16"/>
      <c r="FC29" s="16"/>
      <c r="FD29" s="16"/>
      <c r="FE29" s="16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4" t="s">
        <v>27</v>
      </c>
      <c r="B32" s="15"/>
      <c r="C32" s="15"/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/>
      <c r="BA32" s="15"/>
      <c r="BB32" s="15"/>
      <c r="BC32" s="15"/>
      <c r="BD32" s="15"/>
      <c r="BE32" s="15"/>
      <c r="BF32" s="15"/>
      <c r="BG32" s="15"/>
      <c r="BH32" s="15"/>
      <c r="BI32" s="15"/>
      <c r="BJ32" s="15"/>
      <c r="BK32" s="15"/>
      <c r="BL32" s="15"/>
      <c r="BM32" s="15"/>
      <c r="BN32" s="15"/>
      <c r="BO32" s="15"/>
      <c r="BP32" s="15"/>
      <c r="BQ32" s="15"/>
      <c r="BR32" s="15"/>
      <c r="BS32" s="15"/>
      <c r="BT32" s="15"/>
      <c r="BU32" s="15"/>
      <c r="BV32" s="15"/>
      <c r="BW32" s="15"/>
      <c r="BX32" s="15"/>
      <c r="BY32" s="15"/>
      <c r="BZ32" s="15"/>
      <c r="CA32" s="15"/>
      <c r="CB32" s="15"/>
      <c r="CC32" s="15"/>
      <c r="CD32" s="15"/>
      <c r="CE32" s="15"/>
      <c r="CF32" s="15"/>
      <c r="CG32" s="15"/>
      <c r="CH32" s="15"/>
      <c r="CI32" s="15"/>
      <c r="CJ32" s="15"/>
      <c r="CK32" s="15"/>
      <c r="CL32" s="15"/>
      <c r="CM32" s="15"/>
      <c r="CN32" s="15"/>
      <c r="CO32" s="15"/>
      <c r="CP32" s="15"/>
      <c r="CQ32" s="15"/>
      <c r="CR32" s="15"/>
      <c r="CS32" s="15"/>
      <c r="CT32" s="15"/>
      <c r="CU32" s="15"/>
      <c r="CV32" s="15"/>
      <c r="CW32" s="15"/>
      <c r="CX32" s="15"/>
      <c r="CY32" s="15"/>
      <c r="CZ32" s="15"/>
      <c r="DA32" s="15"/>
      <c r="DB32" s="15"/>
      <c r="DC32" s="15"/>
      <c r="DD32" s="15"/>
      <c r="DE32" s="15"/>
      <c r="DF32" s="15"/>
      <c r="DG32" s="15"/>
      <c r="DH32" s="15"/>
      <c r="DI32" s="15"/>
      <c r="DJ32" s="15"/>
      <c r="DK32" s="15"/>
      <c r="DL32" s="15"/>
      <c r="DM32" s="15"/>
      <c r="DN32" s="15"/>
      <c r="DO32" s="15"/>
      <c r="DP32" s="15"/>
      <c r="DQ32" s="15"/>
      <c r="DR32" s="15"/>
      <c r="DS32" s="15"/>
      <c r="DT32" s="15"/>
      <c r="DU32" s="15"/>
      <c r="DV32" s="15"/>
      <c r="DW32" s="15"/>
      <c r="DX32" s="15"/>
      <c r="DY32" s="15"/>
      <c r="DZ32" s="15"/>
      <c r="EA32" s="15"/>
      <c r="EB32" s="15"/>
      <c r="EC32" s="15"/>
      <c r="ED32" s="15"/>
      <c r="EE32" s="15"/>
      <c r="EF32" s="15"/>
      <c r="EG32" s="15"/>
      <c r="EH32" s="15"/>
      <c r="EI32" s="15"/>
      <c r="EJ32" s="15"/>
      <c r="EK32" s="15"/>
      <c r="EL32" s="15"/>
      <c r="EM32" s="15"/>
      <c r="EN32" s="15"/>
      <c r="EO32" s="15"/>
      <c r="EP32" s="15"/>
      <c r="EQ32" s="15"/>
      <c r="ER32" s="15"/>
      <c r="ES32" s="15"/>
      <c r="ET32" s="15"/>
      <c r="EU32" s="15"/>
      <c r="EV32" s="15"/>
      <c r="EW32" s="15"/>
      <c r="EX32" s="15"/>
      <c r="EY32" s="15"/>
      <c r="EZ32" s="15"/>
      <c r="FA32" s="15"/>
      <c r="FB32" s="15"/>
      <c r="FC32" s="15"/>
      <c r="FD32" s="15"/>
      <c r="FE32" s="15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6" workbookViewId="0">
      <selection activeCell="FU21" sqref="FU21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58" t="s">
        <v>7</v>
      </c>
      <c r="B6" s="58"/>
      <c r="C6" s="58"/>
      <c r="D6" s="58"/>
      <c r="E6" s="58"/>
      <c r="F6" s="58"/>
      <c r="G6" s="58"/>
      <c r="H6" s="58"/>
      <c r="I6" s="58"/>
      <c r="J6" s="58"/>
      <c r="K6" s="58"/>
      <c r="L6" s="58"/>
      <c r="M6" s="58"/>
      <c r="N6" s="58"/>
      <c r="O6" s="58"/>
      <c r="P6" s="58"/>
      <c r="Q6" s="58"/>
      <c r="R6" s="58"/>
      <c r="S6" s="58"/>
      <c r="T6" s="58"/>
      <c r="U6" s="58"/>
      <c r="V6" s="58"/>
      <c r="W6" s="58"/>
      <c r="X6" s="58"/>
      <c r="Y6" s="58"/>
      <c r="Z6" s="58"/>
      <c r="AA6" s="58"/>
      <c r="AB6" s="58"/>
      <c r="AC6" s="58"/>
      <c r="AD6" s="58"/>
      <c r="AE6" s="58"/>
      <c r="AF6" s="58"/>
      <c r="AG6" s="58"/>
      <c r="AH6" s="58"/>
      <c r="AI6" s="58"/>
      <c r="AJ6" s="58"/>
      <c r="AK6" s="58"/>
      <c r="AL6" s="58"/>
      <c r="AM6" s="58"/>
      <c r="AN6" s="58"/>
      <c r="AO6" s="58"/>
      <c r="AP6" s="58"/>
      <c r="AQ6" s="58"/>
      <c r="AR6" s="58"/>
      <c r="AS6" s="58"/>
      <c r="AT6" s="58"/>
      <c r="AU6" s="58"/>
      <c r="AV6" s="58"/>
      <c r="AW6" s="58"/>
      <c r="AX6" s="58"/>
      <c r="AY6" s="58"/>
      <c r="AZ6" s="58"/>
      <c r="BA6" s="58"/>
      <c r="BB6" s="58"/>
      <c r="BC6" s="58"/>
      <c r="BD6" s="58"/>
      <c r="BE6" s="58"/>
      <c r="BF6" s="58"/>
      <c r="BG6" s="58"/>
      <c r="BH6" s="58"/>
      <c r="BI6" s="58"/>
      <c r="BJ6" s="58"/>
      <c r="BK6" s="58"/>
      <c r="BL6" s="58"/>
      <c r="BM6" s="58"/>
      <c r="BN6" s="58"/>
      <c r="BO6" s="58"/>
      <c r="BP6" s="58"/>
      <c r="BQ6" s="58"/>
      <c r="BR6" s="58"/>
      <c r="BS6" s="58"/>
      <c r="BT6" s="58"/>
      <c r="BU6" s="58"/>
      <c r="BV6" s="58"/>
      <c r="BW6" s="58"/>
      <c r="BX6" s="58"/>
      <c r="BY6" s="58"/>
      <c r="BZ6" s="58"/>
      <c r="CA6" s="58"/>
      <c r="CB6" s="58"/>
      <c r="CC6" s="58"/>
      <c r="CD6" s="58"/>
      <c r="CE6" s="58"/>
      <c r="CF6" s="58"/>
      <c r="CG6" s="58"/>
      <c r="CH6" s="58"/>
      <c r="CI6" s="58"/>
      <c r="CJ6" s="58"/>
      <c r="CK6" s="58"/>
      <c r="CL6" s="58"/>
      <c r="CM6" s="58"/>
      <c r="CN6" s="58"/>
      <c r="CO6" s="58"/>
      <c r="CP6" s="58"/>
      <c r="CQ6" s="58"/>
      <c r="CR6" s="58"/>
      <c r="CS6" s="58"/>
      <c r="CT6" s="58"/>
      <c r="CU6" s="58"/>
      <c r="CV6" s="58"/>
      <c r="CW6" s="58"/>
      <c r="CX6" s="58"/>
      <c r="CY6" s="58"/>
      <c r="CZ6" s="58"/>
      <c r="DA6" s="58"/>
      <c r="DB6" s="58"/>
      <c r="DC6" s="58"/>
      <c r="DD6" s="58"/>
      <c r="DE6" s="58"/>
      <c r="DF6" s="58"/>
      <c r="DG6" s="58"/>
      <c r="DH6" s="58"/>
      <c r="DI6" s="58"/>
      <c r="DJ6" s="58"/>
      <c r="DK6" s="58"/>
      <c r="DL6" s="58"/>
      <c r="DM6" s="58"/>
      <c r="DN6" s="58"/>
      <c r="DO6" s="58"/>
      <c r="DP6" s="58"/>
      <c r="DQ6" s="58"/>
      <c r="DR6" s="58"/>
      <c r="DS6" s="58"/>
      <c r="DT6" s="58"/>
      <c r="DU6" s="58"/>
      <c r="DV6" s="58"/>
      <c r="DW6" s="58"/>
      <c r="DX6" s="58"/>
      <c r="DY6" s="58"/>
      <c r="DZ6" s="58"/>
      <c r="EA6" s="58"/>
      <c r="EB6" s="58"/>
      <c r="EC6" s="58"/>
      <c r="ED6" s="58"/>
      <c r="EE6" s="58"/>
      <c r="EF6" s="58"/>
      <c r="EG6" s="58"/>
      <c r="EH6" s="58"/>
      <c r="EI6" s="58"/>
      <c r="EJ6" s="58"/>
      <c r="EK6" s="58"/>
      <c r="EL6" s="58"/>
      <c r="EM6" s="58"/>
      <c r="EN6" s="58"/>
      <c r="EO6" s="58"/>
      <c r="EP6" s="58"/>
      <c r="EQ6" s="58"/>
      <c r="ER6" s="58"/>
      <c r="ES6" s="58"/>
      <c r="ET6" s="58"/>
      <c r="EU6" s="58"/>
      <c r="EV6" s="58"/>
      <c r="EW6" s="58"/>
      <c r="EX6" s="58"/>
      <c r="EY6" s="58"/>
      <c r="EZ6" s="58"/>
      <c r="FA6" s="58"/>
      <c r="FB6" s="58"/>
      <c r="FC6" s="58"/>
      <c r="FD6" s="58"/>
      <c r="FE6" s="58"/>
    </row>
    <row r="7" spans="1:161" s="2" customFormat="1" ht="15.75" customHeight="1" x14ac:dyDescent="0.25">
      <c r="A7" s="58" t="s">
        <v>8</v>
      </c>
      <c r="B7" s="58"/>
      <c r="C7" s="58"/>
      <c r="D7" s="58"/>
      <c r="E7" s="58"/>
      <c r="F7" s="58"/>
      <c r="G7" s="58"/>
      <c r="H7" s="58"/>
      <c r="I7" s="58"/>
      <c r="J7" s="58"/>
      <c r="K7" s="58"/>
      <c r="L7" s="58"/>
      <c r="M7" s="58"/>
      <c r="N7" s="58"/>
      <c r="O7" s="58"/>
      <c r="P7" s="58"/>
      <c r="Q7" s="58"/>
      <c r="R7" s="58"/>
      <c r="S7" s="58"/>
      <c r="T7" s="58"/>
      <c r="U7" s="58"/>
      <c r="V7" s="58"/>
      <c r="W7" s="58"/>
      <c r="X7" s="58"/>
      <c r="Y7" s="58"/>
      <c r="Z7" s="58"/>
      <c r="AA7" s="58"/>
      <c r="AB7" s="58"/>
      <c r="AC7" s="58"/>
      <c r="AD7" s="58"/>
      <c r="AE7" s="58"/>
      <c r="AF7" s="58"/>
      <c r="AG7" s="58"/>
      <c r="AH7" s="58"/>
      <c r="AI7" s="58"/>
      <c r="AJ7" s="58"/>
      <c r="AK7" s="58"/>
      <c r="AL7" s="58"/>
      <c r="AM7" s="58"/>
      <c r="AN7" s="58"/>
      <c r="AO7" s="58"/>
      <c r="AP7" s="58"/>
      <c r="AQ7" s="58"/>
      <c r="AR7" s="58"/>
      <c r="AS7" s="58"/>
      <c r="AT7" s="58"/>
      <c r="AU7" s="58"/>
      <c r="AV7" s="58"/>
      <c r="AW7" s="58"/>
      <c r="AX7" s="58"/>
      <c r="AY7" s="58"/>
      <c r="AZ7" s="58"/>
      <c r="BA7" s="58"/>
      <c r="BB7" s="58"/>
      <c r="BC7" s="58"/>
      <c r="BD7" s="58"/>
      <c r="BE7" s="58"/>
      <c r="BF7" s="58"/>
      <c r="BG7" s="58"/>
      <c r="BH7" s="58"/>
      <c r="BI7" s="58"/>
      <c r="BJ7" s="58"/>
      <c r="BK7" s="58"/>
      <c r="BL7" s="58"/>
      <c r="BM7" s="58"/>
      <c r="BN7" s="58"/>
      <c r="BO7" s="58"/>
      <c r="BP7" s="58"/>
      <c r="BQ7" s="58"/>
      <c r="BR7" s="58"/>
      <c r="BS7" s="58"/>
      <c r="BT7" s="58"/>
      <c r="BU7" s="58"/>
      <c r="BV7" s="58"/>
      <c r="BW7" s="58"/>
      <c r="BX7" s="58"/>
      <c r="BY7" s="58"/>
      <c r="BZ7" s="58"/>
      <c r="CA7" s="58"/>
      <c r="CB7" s="58"/>
      <c r="CC7" s="58"/>
      <c r="CD7" s="58"/>
      <c r="CE7" s="58"/>
      <c r="CF7" s="58"/>
      <c r="CG7" s="58"/>
      <c r="CH7" s="58"/>
      <c r="CI7" s="58"/>
      <c r="CJ7" s="58"/>
      <c r="CK7" s="58"/>
      <c r="CL7" s="58"/>
      <c r="CM7" s="58"/>
      <c r="CN7" s="58"/>
      <c r="CO7" s="58"/>
      <c r="CP7" s="58"/>
      <c r="CQ7" s="58"/>
      <c r="CR7" s="58"/>
      <c r="CS7" s="58"/>
      <c r="CT7" s="58"/>
      <c r="CU7" s="58"/>
      <c r="CV7" s="58"/>
      <c r="CW7" s="58"/>
      <c r="CX7" s="58"/>
      <c r="CY7" s="58"/>
      <c r="CZ7" s="58"/>
      <c r="DA7" s="58"/>
      <c r="DB7" s="58"/>
      <c r="DC7" s="58"/>
      <c r="DD7" s="58"/>
      <c r="DE7" s="58"/>
      <c r="DF7" s="58"/>
      <c r="DG7" s="58"/>
      <c r="DH7" s="58"/>
      <c r="DI7" s="58"/>
      <c r="DJ7" s="58"/>
      <c r="DK7" s="58"/>
      <c r="DL7" s="58"/>
      <c r="DM7" s="58"/>
      <c r="DN7" s="58"/>
      <c r="DO7" s="58"/>
      <c r="DP7" s="58"/>
      <c r="DQ7" s="58"/>
      <c r="DR7" s="58"/>
      <c r="DS7" s="58"/>
      <c r="DT7" s="58"/>
      <c r="DU7" s="58"/>
      <c r="DV7" s="58"/>
      <c r="DW7" s="58"/>
      <c r="DX7" s="58"/>
      <c r="DY7" s="58"/>
      <c r="DZ7" s="58"/>
      <c r="EA7" s="58"/>
      <c r="EB7" s="58"/>
      <c r="EC7" s="58"/>
      <c r="ED7" s="58"/>
      <c r="EE7" s="58"/>
      <c r="EF7" s="58"/>
      <c r="EG7" s="58"/>
      <c r="EH7" s="58"/>
      <c r="EI7" s="58"/>
      <c r="EJ7" s="58"/>
      <c r="EK7" s="58"/>
      <c r="EL7" s="58"/>
      <c r="EM7" s="58"/>
      <c r="EN7" s="58"/>
      <c r="EO7" s="58"/>
      <c r="EP7" s="58"/>
      <c r="EQ7" s="58"/>
      <c r="ER7" s="58"/>
      <c r="ES7" s="58"/>
      <c r="ET7" s="58"/>
      <c r="EU7" s="58"/>
      <c r="EV7" s="58"/>
      <c r="EW7" s="58"/>
      <c r="EX7" s="58"/>
      <c r="EY7" s="58"/>
      <c r="EZ7" s="58"/>
      <c r="FA7" s="58"/>
      <c r="FB7" s="58"/>
      <c r="FC7" s="58"/>
      <c r="FD7" s="58"/>
      <c r="FE7" s="58"/>
    </row>
    <row r="8" spans="1:161" s="2" customFormat="1" ht="15.75" customHeight="1" x14ac:dyDescent="0.25">
      <c r="A8" s="58" t="s">
        <v>9</v>
      </c>
      <c r="B8" s="58"/>
      <c r="C8" s="58"/>
      <c r="D8" s="58"/>
      <c r="E8" s="58"/>
      <c r="F8" s="58"/>
      <c r="G8" s="58"/>
      <c r="H8" s="58"/>
      <c r="I8" s="58"/>
      <c r="J8" s="58"/>
      <c r="K8" s="58"/>
      <c r="L8" s="58"/>
      <c r="M8" s="58"/>
      <c r="N8" s="58"/>
      <c r="O8" s="58"/>
      <c r="P8" s="58"/>
      <c r="Q8" s="58"/>
      <c r="R8" s="58"/>
      <c r="S8" s="58"/>
      <c r="T8" s="58"/>
      <c r="U8" s="58"/>
      <c r="V8" s="58"/>
      <c r="W8" s="58"/>
      <c r="X8" s="58"/>
      <c r="Y8" s="58"/>
      <c r="Z8" s="58"/>
      <c r="AA8" s="58"/>
      <c r="AB8" s="58"/>
      <c r="AC8" s="58"/>
      <c r="AD8" s="58"/>
      <c r="AE8" s="58"/>
      <c r="AF8" s="58"/>
      <c r="AG8" s="58"/>
      <c r="AH8" s="58"/>
      <c r="AI8" s="58"/>
      <c r="AJ8" s="58"/>
      <c r="AK8" s="58"/>
      <c r="AL8" s="58"/>
      <c r="AM8" s="58"/>
      <c r="AN8" s="58"/>
      <c r="AO8" s="58"/>
      <c r="AP8" s="58"/>
      <c r="AQ8" s="58"/>
      <c r="AR8" s="58"/>
      <c r="AS8" s="58"/>
      <c r="AT8" s="58"/>
      <c r="AU8" s="58"/>
      <c r="AV8" s="58"/>
      <c r="AW8" s="58"/>
      <c r="AX8" s="58"/>
      <c r="AY8" s="58"/>
      <c r="AZ8" s="58"/>
      <c r="BA8" s="58"/>
      <c r="BB8" s="58"/>
      <c r="BC8" s="58"/>
      <c r="BD8" s="58"/>
      <c r="BE8" s="58"/>
      <c r="BF8" s="58"/>
      <c r="BG8" s="58"/>
      <c r="BH8" s="58"/>
      <c r="BI8" s="58"/>
      <c r="BJ8" s="58"/>
      <c r="BK8" s="58"/>
      <c r="BL8" s="58"/>
      <c r="BM8" s="58"/>
      <c r="BN8" s="58"/>
      <c r="BO8" s="58"/>
      <c r="BP8" s="58"/>
      <c r="BQ8" s="58"/>
      <c r="BR8" s="58"/>
      <c r="BS8" s="58"/>
      <c r="BT8" s="58"/>
      <c r="BU8" s="58"/>
      <c r="BV8" s="58"/>
      <c r="BW8" s="58"/>
      <c r="BX8" s="58"/>
      <c r="BY8" s="58"/>
      <c r="BZ8" s="58"/>
      <c r="CA8" s="58"/>
      <c r="CB8" s="58"/>
      <c r="CC8" s="58"/>
      <c r="CD8" s="58"/>
      <c r="CE8" s="58"/>
      <c r="CF8" s="58"/>
      <c r="CG8" s="58"/>
      <c r="CH8" s="58"/>
      <c r="CI8" s="58"/>
      <c r="CJ8" s="58"/>
      <c r="CK8" s="58"/>
      <c r="CL8" s="58"/>
      <c r="CM8" s="58"/>
      <c r="CN8" s="58"/>
      <c r="CO8" s="58"/>
      <c r="CP8" s="58"/>
      <c r="CQ8" s="58"/>
      <c r="CR8" s="58"/>
      <c r="CS8" s="58"/>
      <c r="CT8" s="58"/>
      <c r="CU8" s="58"/>
      <c r="CV8" s="58"/>
      <c r="CW8" s="58"/>
      <c r="CX8" s="58"/>
      <c r="CY8" s="58"/>
      <c r="CZ8" s="58"/>
      <c r="DA8" s="58"/>
      <c r="DB8" s="58"/>
      <c r="DC8" s="58"/>
      <c r="DD8" s="58"/>
      <c r="DE8" s="58"/>
      <c r="DF8" s="58"/>
      <c r="DG8" s="58"/>
      <c r="DH8" s="58"/>
      <c r="DI8" s="58"/>
      <c r="DJ8" s="58"/>
      <c r="DK8" s="58"/>
      <c r="DL8" s="58"/>
      <c r="DM8" s="58"/>
      <c r="DN8" s="58"/>
      <c r="DO8" s="58"/>
      <c r="DP8" s="58"/>
      <c r="DQ8" s="58"/>
      <c r="DR8" s="58"/>
      <c r="DS8" s="58"/>
      <c r="DT8" s="58"/>
      <c r="DU8" s="58"/>
      <c r="DV8" s="58"/>
      <c r="DW8" s="58"/>
      <c r="DX8" s="58"/>
      <c r="DY8" s="58"/>
      <c r="DZ8" s="58"/>
      <c r="EA8" s="58"/>
      <c r="EB8" s="58"/>
      <c r="EC8" s="58"/>
      <c r="ED8" s="58"/>
      <c r="EE8" s="58"/>
      <c r="EF8" s="58"/>
      <c r="EG8" s="58"/>
      <c r="EH8" s="58"/>
      <c r="EI8" s="58"/>
      <c r="EJ8" s="58"/>
      <c r="EK8" s="58"/>
      <c r="EL8" s="58"/>
      <c r="EM8" s="58"/>
      <c r="EN8" s="58"/>
      <c r="EO8" s="58"/>
      <c r="EP8" s="58"/>
      <c r="EQ8" s="58"/>
      <c r="ER8" s="58"/>
      <c r="ES8" s="58"/>
      <c r="ET8" s="58"/>
      <c r="EU8" s="58"/>
      <c r="EV8" s="58"/>
      <c r="EW8" s="58"/>
      <c r="EX8" s="58"/>
      <c r="EY8" s="58"/>
      <c r="EZ8" s="58"/>
      <c r="FA8" s="58"/>
      <c r="FB8" s="58"/>
      <c r="FC8" s="58"/>
      <c r="FD8" s="58"/>
      <c r="FE8" s="58"/>
    </row>
    <row r="10" spans="1:161" s="2" customFormat="1" ht="15.75" x14ac:dyDescent="0.25">
      <c r="A10" s="59" t="s">
        <v>10</v>
      </c>
      <c r="B10" s="59"/>
      <c r="C10" s="59"/>
      <c r="D10" s="59"/>
      <c r="E10" s="59"/>
      <c r="F10" s="59"/>
      <c r="G10" s="59"/>
      <c r="H10" s="59"/>
      <c r="I10" s="59"/>
      <c r="J10" s="59"/>
      <c r="K10" s="59"/>
      <c r="L10" s="59"/>
      <c r="M10" s="59"/>
      <c r="N10" s="59"/>
      <c r="O10" s="59"/>
      <c r="P10" s="59"/>
      <c r="Q10" s="59"/>
      <c r="R10" s="59"/>
      <c r="S10" s="59"/>
      <c r="T10" s="59"/>
      <c r="U10" s="59"/>
      <c r="V10" s="59"/>
      <c r="W10" s="59"/>
      <c r="X10" s="59"/>
      <c r="Y10" s="59"/>
      <c r="Z10" s="59"/>
      <c r="AA10" s="59"/>
      <c r="AB10" s="59"/>
      <c r="AC10" s="59"/>
      <c r="AD10" s="59"/>
      <c r="AE10" s="59"/>
      <c r="AF10" s="59"/>
      <c r="AG10" s="59"/>
      <c r="AH10" s="59"/>
      <c r="AI10" s="59"/>
      <c r="AJ10" s="59"/>
      <c r="AK10" s="59"/>
      <c r="AL10" s="59"/>
      <c r="AM10" s="59"/>
      <c r="AN10" s="59"/>
      <c r="AO10" s="59"/>
      <c r="AP10" s="59"/>
      <c r="AQ10" s="59"/>
      <c r="AR10" s="59"/>
      <c r="AS10" s="59"/>
      <c r="AT10" s="59"/>
      <c r="AU10" s="59"/>
      <c r="AV10" s="59"/>
      <c r="AW10" s="59"/>
      <c r="AX10" s="59"/>
      <c r="AY10" s="59"/>
      <c r="AZ10" s="59"/>
      <c r="BA10" s="59"/>
      <c r="BB10" s="59"/>
      <c r="BC10" s="59"/>
      <c r="BD10" s="59"/>
      <c r="BE10" s="59"/>
      <c r="BF10" s="59"/>
      <c r="BG10" s="59"/>
      <c r="BH10" s="59"/>
      <c r="BI10" s="59"/>
      <c r="BJ10" s="59"/>
      <c r="BK10" s="59"/>
      <c r="BL10" s="59"/>
      <c r="BM10" s="59"/>
      <c r="BN10" s="59"/>
      <c r="BO10" s="59"/>
      <c r="BP10" s="59"/>
      <c r="BQ10" s="59"/>
      <c r="BR10" s="59"/>
      <c r="BS10" s="59"/>
      <c r="BT10" s="59"/>
      <c r="BU10" s="59"/>
      <c r="BV10" s="59"/>
      <c r="BW10" s="59"/>
      <c r="BX10" s="59"/>
      <c r="BY10" s="59"/>
      <c r="BZ10" s="59"/>
      <c r="CA10" s="59"/>
      <c r="CB10" s="59"/>
      <c r="CC10" s="59"/>
      <c r="CD10" s="59"/>
      <c r="CE10" s="59"/>
      <c r="CF10" s="59"/>
      <c r="CG10" s="59"/>
      <c r="CH10" s="59"/>
      <c r="CI10" s="59"/>
      <c r="CJ10" s="59"/>
      <c r="CK10" s="59"/>
      <c r="CL10" s="59"/>
      <c r="CM10" s="59"/>
      <c r="CN10" s="59"/>
      <c r="CO10" s="59"/>
      <c r="CP10" s="59"/>
      <c r="CQ10" s="59"/>
      <c r="CR10" s="59"/>
      <c r="CS10" s="59"/>
      <c r="CT10" s="59"/>
      <c r="CU10" s="59"/>
      <c r="CV10" s="59"/>
      <c r="CW10" s="59"/>
      <c r="CX10" s="59"/>
      <c r="CY10" s="59"/>
      <c r="CZ10" s="59"/>
      <c r="DA10" s="59"/>
      <c r="DB10" s="59"/>
      <c r="DC10" s="59"/>
      <c r="DD10" s="59"/>
      <c r="DE10" s="59"/>
      <c r="DF10" s="59"/>
      <c r="DG10" s="59"/>
      <c r="DH10" s="59"/>
      <c r="DI10" s="59"/>
      <c r="DJ10" s="59"/>
      <c r="DK10" s="59"/>
      <c r="DL10" s="59"/>
      <c r="DM10" s="59"/>
      <c r="DN10" s="59"/>
      <c r="DO10" s="59"/>
      <c r="DP10" s="59"/>
      <c r="DQ10" s="59"/>
      <c r="DR10" s="59"/>
      <c r="DS10" s="59"/>
      <c r="DT10" s="59"/>
      <c r="DU10" s="59"/>
      <c r="DV10" s="59"/>
      <c r="DW10" s="59"/>
      <c r="DX10" s="59"/>
      <c r="DY10" s="59"/>
      <c r="DZ10" s="59"/>
      <c r="EA10" s="59"/>
      <c r="EB10" s="59"/>
      <c r="EC10" s="59"/>
      <c r="ED10" s="59"/>
      <c r="EE10" s="59"/>
      <c r="EF10" s="59"/>
      <c r="EG10" s="59"/>
      <c r="EH10" s="59"/>
      <c r="EI10" s="59"/>
      <c r="EJ10" s="59"/>
      <c r="EK10" s="59"/>
      <c r="EL10" s="59"/>
      <c r="EM10" s="59"/>
      <c r="EN10" s="59"/>
      <c r="EO10" s="59"/>
      <c r="EP10" s="59"/>
      <c r="EQ10" s="59"/>
      <c r="ER10" s="59"/>
      <c r="ES10" s="59"/>
      <c r="ET10" s="59"/>
      <c r="EU10" s="59"/>
      <c r="EV10" s="59"/>
      <c r="EW10" s="59"/>
      <c r="EX10" s="59"/>
      <c r="EY10" s="59"/>
      <c r="EZ10" s="59"/>
      <c r="FA10" s="59"/>
      <c r="FB10" s="59"/>
      <c r="FC10" s="59"/>
      <c r="FD10" s="59"/>
      <c r="FE10" s="59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60" t="s">
        <v>69</v>
      </c>
      <c r="AC12" s="60"/>
      <c r="AD12" s="60"/>
      <c r="AE12" s="60"/>
      <c r="AF12" s="60"/>
      <c r="AG12" s="60"/>
      <c r="AH12" s="60"/>
      <c r="AI12" s="60"/>
      <c r="AJ12" s="60"/>
      <c r="AK12" s="60"/>
      <c r="AL12" s="60"/>
      <c r="AM12" s="60"/>
      <c r="AN12" s="60"/>
      <c r="AO12" s="60"/>
      <c r="AP12" s="60"/>
      <c r="AQ12" s="60"/>
      <c r="AR12" s="60"/>
      <c r="AS12" s="60"/>
      <c r="AT12" s="60"/>
      <c r="AU12" s="60"/>
      <c r="AV12" s="60"/>
      <c r="AW12" s="60"/>
      <c r="AX12" s="60"/>
      <c r="AY12" s="60"/>
      <c r="AZ12" s="60"/>
      <c r="BA12" s="60"/>
      <c r="BB12" s="60"/>
      <c r="BC12" s="60"/>
      <c r="BD12" s="60"/>
      <c r="BE12" s="60"/>
      <c r="BF12" s="60"/>
      <c r="BG12" s="60"/>
      <c r="BH12" s="60"/>
      <c r="BI12" s="60"/>
      <c r="BJ12" s="60"/>
      <c r="BK12" s="60"/>
      <c r="BL12" s="60"/>
      <c r="BM12" s="60"/>
      <c r="BN12" s="60"/>
      <c r="BO12" s="60"/>
      <c r="BP12" s="60"/>
      <c r="BQ12" s="60"/>
      <c r="BR12" s="60"/>
      <c r="BS12" s="60"/>
      <c r="BT12" s="60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60" t="s">
        <v>31</v>
      </c>
      <c r="Z14" s="60"/>
      <c r="AA14" s="60"/>
      <c r="AB14" s="60"/>
      <c r="AC14" s="60"/>
      <c r="AD14" s="60"/>
      <c r="AE14" s="60"/>
      <c r="AF14" s="60"/>
      <c r="AG14" s="60"/>
      <c r="AH14" s="60"/>
      <c r="AI14" s="60"/>
      <c r="AJ14" s="60"/>
      <c r="AK14" s="60"/>
      <c r="AL14" s="60"/>
      <c r="AM14" s="60"/>
      <c r="AN14" s="60"/>
      <c r="AO14" s="60"/>
      <c r="AP14" s="60"/>
      <c r="AQ14" s="60"/>
      <c r="AR14" s="60"/>
      <c r="AS14" s="60"/>
      <c r="AT14" s="60"/>
      <c r="AU14" s="60"/>
      <c r="AV14" s="60"/>
      <c r="AW14" s="60"/>
      <c r="AX14" s="60"/>
      <c r="AY14" s="60"/>
      <c r="AZ14" s="60"/>
      <c r="BA14" s="60"/>
      <c r="BB14" s="60"/>
      <c r="BC14" s="60"/>
      <c r="BD14" s="60"/>
      <c r="BE14" s="60"/>
      <c r="BF14" s="60"/>
      <c r="BG14" s="60"/>
      <c r="BH14" s="60"/>
      <c r="BI14" s="60"/>
      <c r="BJ14" s="60"/>
      <c r="BK14" s="60"/>
      <c r="BL14" s="60"/>
      <c r="BM14" s="60"/>
      <c r="BN14" s="60"/>
      <c r="BO14" s="60"/>
      <c r="BP14" s="60"/>
      <c r="BQ14" s="60"/>
      <c r="BR14" s="60"/>
      <c r="BS14" s="60"/>
      <c r="BT14" s="60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48" t="s">
        <v>81</v>
      </c>
      <c r="U16" s="48"/>
      <c r="V16" s="48"/>
      <c r="W16" s="48"/>
      <c r="X16" s="48"/>
      <c r="Y16" s="48"/>
      <c r="Z16" s="48"/>
      <c r="AA16" s="48"/>
      <c r="AB16" s="48"/>
      <c r="AC16" s="48"/>
      <c r="AD16" s="48"/>
      <c r="AE16" s="48"/>
      <c r="AF16" s="48"/>
      <c r="AG16" s="48"/>
      <c r="AH16" s="48"/>
      <c r="AI16" s="48"/>
      <c r="AJ16" s="48"/>
      <c r="AK16" s="48"/>
      <c r="AL16" s="48"/>
      <c r="AM16" s="48"/>
      <c r="AN16" s="48"/>
      <c r="AO16" s="48"/>
      <c r="AP16" s="48"/>
      <c r="AQ16" s="48"/>
      <c r="AR16" s="48"/>
      <c r="AS16" s="48"/>
      <c r="AT16" s="48"/>
      <c r="AU16" s="48"/>
      <c r="AV16" s="48"/>
      <c r="AW16" s="48"/>
      <c r="AX16" s="48"/>
      <c r="AY16" s="48"/>
      <c r="AZ16" s="48"/>
      <c r="BA16" s="48"/>
      <c r="BB16" s="48"/>
      <c r="BC16" s="48"/>
      <c r="BD16" s="48"/>
      <c r="BE16" s="48"/>
      <c r="BF16" s="48"/>
      <c r="BG16" s="48"/>
      <c r="BH16" s="48"/>
      <c r="BI16" s="48"/>
      <c r="BJ16" s="48"/>
      <c r="BK16" s="48"/>
      <c r="BL16" s="48"/>
      <c r="BM16" s="48"/>
      <c r="BN16" s="48"/>
      <c r="BO16" s="48"/>
      <c r="BP16" s="48"/>
      <c r="BQ16" s="48"/>
      <c r="BR16" s="48"/>
      <c r="BS16" s="48"/>
      <c r="BT16" s="48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49"/>
      <c r="B18" s="50"/>
      <c r="C18" s="50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1"/>
      <c r="R18" s="26"/>
      <c r="S18" s="27"/>
      <c r="T18" s="27"/>
      <c r="U18" s="27"/>
      <c r="V18" s="27"/>
      <c r="W18" s="27"/>
      <c r="X18" s="27"/>
      <c r="Y18" s="27"/>
      <c r="Z18" s="27"/>
      <c r="AA18" s="27"/>
      <c r="AB18" s="27"/>
      <c r="AC18" s="27"/>
      <c r="AD18" s="27"/>
      <c r="AE18" s="27"/>
      <c r="AF18" s="27"/>
      <c r="AG18" s="27"/>
      <c r="AH18" s="27"/>
      <c r="AI18" s="28"/>
      <c r="AJ18" s="26" t="s">
        <v>15</v>
      </c>
      <c r="AK18" s="27"/>
      <c r="AL18" s="27"/>
      <c r="AM18" s="27"/>
      <c r="AN18" s="27"/>
      <c r="AO18" s="27"/>
      <c r="AP18" s="27"/>
      <c r="AQ18" s="27"/>
      <c r="AR18" s="27"/>
      <c r="AS18" s="27"/>
      <c r="AT18" s="27"/>
      <c r="AU18" s="27"/>
      <c r="AV18" s="27"/>
      <c r="AW18" s="27"/>
      <c r="AX18" s="27"/>
      <c r="AY18" s="27"/>
      <c r="AZ18" s="27"/>
      <c r="BA18" s="28"/>
      <c r="BB18" s="35" t="s">
        <v>20</v>
      </c>
      <c r="BC18" s="36"/>
      <c r="BD18" s="36"/>
      <c r="BE18" s="36"/>
      <c r="BF18" s="36"/>
      <c r="BG18" s="36"/>
      <c r="BH18" s="36"/>
      <c r="BI18" s="36"/>
      <c r="BJ18" s="36"/>
      <c r="BK18" s="36"/>
      <c r="BL18" s="36"/>
      <c r="BM18" s="36"/>
      <c r="BN18" s="36"/>
      <c r="BO18" s="36"/>
      <c r="BP18" s="36"/>
      <c r="BQ18" s="36"/>
      <c r="BR18" s="36"/>
      <c r="BS18" s="36"/>
      <c r="BT18" s="36"/>
      <c r="BU18" s="36"/>
      <c r="BV18" s="36"/>
      <c r="BW18" s="36"/>
      <c r="BX18" s="36"/>
      <c r="BY18" s="36"/>
      <c r="BZ18" s="36"/>
      <c r="CA18" s="36"/>
      <c r="CB18" s="36"/>
      <c r="CC18" s="36"/>
      <c r="CD18" s="36"/>
      <c r="CE18" s="36"/>
      <c r="CF18" s="36"/>
      <c r="CG18" s="37"/>
      <c r="CH18" s="26" t="s">
        <v>21</v>
      </c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27"/>
      <c r="CW18" s="27"/>
      <c r="CX18" s="27"/>
      <c r="CY18" s="27"/>
      <c r="CZ18" s="27"/>
      <c r="DA18" s="27"/>
      <c r="DB18" s="28"/>
      <c r="DC18" s="26" t="s">
        <v>22</v>
      </c>
      <c r="DD18" s="27"/>
      <c r="DE18" s="27"/>
      <c r="DF18" s="27"/>
      <c r="DG18" s="27"/>
      <c r="DH18" s="27"/>
      <c r="DI18" s="27"/>
      <c r="DJ18" s="27"/>
      <c r="DK18" s="27"/>
      <c r="DL18" s="27"/>
      <c r="DM18" s="27"/>
      <c r="DN18" s="27"/>
      <c r="DO18" s="27"/>
      <c r="DP18" s="27"/>
      <c r="DQ18" s="27"/>
      <c r="DR18" s="27"/>
      <c r="DS18" s="27"/>
      <c r="DT18" s="28"/>
      <c r="DU18" s="35" t="s">
        <v>23</v>
      </c>
      <c r="DV18" s="36"/>
      <c r="DW18" s="36"/>
      <c r="DX18" s="36"/>
      <c r="DY18" s="36"/>
      <c r="DZ18" s="36"/>
      <c r="EA18" s="36"/>
      <c r="EB18" s="36"/>
      <c r="EC18" s="36"/>
      <c r="ED18" s="36"/>
      <c r="EE18" s="36"/>
      <c r="EF18" s="36"/>
      <c r="EG18" s="36"/>
      <c r="EH18" s="36"/>
      <c r="EI18" s="36"/>
      <c r="EJ18" s="36"/>
      <c r="EK18" s="36"/>
      <c r="EL18" s="36"/>
      <c r="EM18" s="36"/>
      <c r="EN18" s="37"/>
      <c r="EO18" s="26" t="s">
        <v>24</v>
      </c>
      <c r="EP18" s="27"/>
      <c r="EQ18" s="27"/>
      <c r="ER18" s="27"/>
      <c r="ES18" s="27"/>
      <c r="ET18" s="27"/>
      <c r="EU18" s="27"/>
      <c r="EV18" s="27"/>
      <c r="EW18" s="27"/>
      <c r="EX18" s="27"/>
      <c r="EY18" s="27"/>
      <c r="EZ18" s="27"/>
      <c r="FA18" s="27"/>
      <c r="FB18" s="27"/>
      <c r="FC18" s="27"/>
      <c r="FD18" s="27"/>
      <c r="FE18" s="28"/>
    </row>
    <row r="19" spans="1:161" s="9" customFormat="1" ht="15" customHeight="1" x14ac:dyDescent="0.2">
      <c r="A19" s="52"/>
      <c r="B19" s="53"/>
      <c r="C19" s="53"/>
      <c r="D19" s="53"/>
      <c r="E19" s="53"/>
      <c r="F19" s="53"/>
      <c r="G19" s="53"/>
      <c r="H19" s="53"/>
      <c r="I19" s="53"/>
      <c r="J19" s="53"/>
      <c r="K19" s="53"/>
      <c r="L19" s="53"/>
      <c r="M19" s="53"/>
      <c r="N19" s="53"/>
      <c r="O19" s="53"/>
      <c r="P19" s="53"/>
      <c r="Q19" s="54"/>
      <c r="R19" s="29"/>
      <c r="S19" s="30"/>
      <c r="T19" s="30"/>
      <c r="U19" s="30"/>
      <c r="V19" s="30"/>
      <c r="W19" s="30"/>
      <c r="X19" s="30"/>
      <c r="Y19" s="30"/>
      <c r="Z19" s="30"/>
      <c r="AA19" s="30"/>
      <c r="AB19" s="30"/>
      <c r="AC19" s="30"/>
      <c r="AD19" s="30"/>
      <c r="AE19" s="30"/>
      <c r="AF19" s="30"/>
      <c r="AG19" s="30"/>
      <c r="AH19" s="30"/>
      <c r="AI19" s="31"/>
      <c r="AJ19" s="29"/>
      <c r="AK19" s="30"/>
      <c r="AL19" s="30"/>
      <c r="AM19" s="30"/>
      <c r="AN19" s="30"/>
      <c r="AO19" s="30"/>
      <c r="AP19" s="30"/>
      <c r="AQ19" s="30"/>
      <c r="AR19" s="30"/>
      <c r="AS19" s="30"/>
      <c r="AT19" s="30"/>
      <c r="AU19" s="30"/>
      <c r="AV19" s="30"/>
      <c r="AW19" s="30"/>
      <c r="AX19" s="30"/>
      <c r="AY19" s="30"/>
      <c r="AZ19" s="30"/>
      <c r="BA19" s="31"/>
      <c r="BB19" s="38" t="s">
        <v>16</v>
      </c>
      <c r="BC19" s="39"/>
      <c r="BD19" s="39"/>
      <c r="BE19" s="39"/>
      <c r="BF19" s="39"/>
      <c r="BG19" s="39"/>
      <c r="BH19" s="39"/>
      <c r="BI19" s="39"/>
      <c r="BJ19" s="39"/>
      <c r="BK19" s="39"/>
      <c r="BL19" s="39"/>
      <c r="BM19" s="39"/>
      <c r="BN19" s="39"/>
      <c r="BO19" s="39"/>
      <c r="BP19" s="39"/>
      <c r="BQ19" s="40"/>
      <c r="BR19" s="38" t="s">
        <v>17</v>
      </c>
      <c r="BS19" s="39"/>
      <c r="BT19" s="39"/>
      <c r="BU19" s="39"/>
      <c r="BV19" s="39"/>
      <c r="BW19" s="39"/>
      <c r="BX19" s="39"/>
      <c r="BY19" s="39"/>
      <c r="BZ19" s="39"/>
      <c r="CA19" s="39"/>
      <c r="CB19" s="39"/>
      <c r="CC19" s="39"/>
      <c r="CD19" s="39"/>
      <c r="CE19" s="39"/>
      <c r="CF19" s="39"/>
      <c r="CG19" s="40"/>
      <c r="CH19" s="29"/>
      <c r="CI19" s="30"/>
      <c r="CJ19" s="30"/>
      <c r="CK19" s="30"/>
      <c r="CL19" s="30"/>
      <c r="CM19" s="30"/>
      <c r="CN19" s="30"/>
      <c r="CO19" s="30"/>
      <c r="CP19" s="30"/>
      <c r="CQ19" s="30"/>
      <c r="CR19" s="30"/>
      <c r="CS19" s="30"/>
      <c r="CT19" s="30"/>
      <c r="CU19" s="30"/>
      <c r="CV19" s="30"/>
      <c r="CW19" s="30"/>
      <c r="CX19" s="30"/>
      <c r="CY19" s="30"/>
      <c r="CZ19" s="30"/>
      <c r="DA19" s="30"/>
      <c r="DB19" s="31"/>
      <c r="DC19" s="29"/>
      <c r="DD19" s="30"/>
      <c r="DE19" s="30"/>
      <c r="DF19" s="30"/>
      <c r="DG19" s="30"/>
      <c r="DH19" s="30"/>
      <c r="DI19" s="30"/>
      <c r="DJ19" s="30"/>
      <c r="DK19" s="30"/>
      <c r="DL19" s="30"/>
      <c r="DM19" s="30"/>
      <c r="DN19" s="30"/>
      <c r="DO19" s="30"/>
      <c r="DP19" s="30"/>
      <c r="DQ19" s="30"/>
      <c r="DR19" s="30"/>
      <c r="DS19" s="30"/>
      <c r="DT19" s="31"/>
      <c r="DU19" s="41" t="s">
        <v>18</v>
      </c>
      <c r="DV19" s="42"/>
      <c r="DW19" s="42"/>
      <c r="DX19" s="42"/>
      <c r="DY19" s="42"/>
      <c r="DZ19" s="42"/>
      <c r="EA19" s="42"/>
      <c r="EB19" s="42"/>
      <c r="EC19" s="42"/>
      <c r="ED19" s="43"/>
      <c r="EE19" s="41" t="s">
        <v>19</v>
      </c>
      <c r="EF19" s="42"/>
      <c r="EG19" s="42"/>
      <c r="EH19" s="42"/>
      <c r="EI19" s="42"/>
      <c r="EJ19" s="42"/>
      <c r="EK19" s="42"/>
      <c r="EL19" s="42"/>
      <c r="EM19" s="42"/>
      <c r="EN19" s="43"/>
      <c r="EO19" s="29"/>
      <c r="EP19" s="30"/>
      <c r="EQ19" s="30"/>
      <c r="ER19" s="30"/>
      <c r="ES19" s="30"/>
      <c r="ET19" s="30"/>
      <c r="EU19" s="30"/>
      <c r="EV19" s="30"/>
      <c r="EW19" s="30"/>
      <c r="EX19" s="30"/>
      <c r="EY19" s="30"/>
      <c r="EZ19" s="30"/>
      <c r="FA19" s="30"/>
      <c r="FB19" s="30"/>
      <c r="FC19" s="30"/>
      <c r="FD19" s="30"/>
      <c r="FE19" s="31"/>
    </row>
    <row r="20" spans="1:161" s="9" customFormat="1" ht="19.5" customHeight="1" x14ac:dyDescent="0.2">
      <c r="A20" s="55"/>
      <c r="B20" s="56"/>
      <c r="C20" s="56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7"/>
      <c r="R20" s="32"/>
      <c r="S20" s="33"/>
      <c r="T20" s="33"/>
      <c r="U20" s="33"/>
      <c r="V20" s="33"/>
      <c r="W20" s="33"/>
      <c r="X20" s="33"/>
      <c r="Y20" s="33"/>
      <c r="Z20" s="33"/>
      <c r="AA20" s="33"/>
      <c r="AB20" s="33"/>
      <c r="AC20" s="33"/>
      <c r="AD20" s="33"/>
      <c r="AE20" s="33"/>
      <c r="AF20" s="33"/>
      <c r="AG20" s="33"/>
      <c r="AH20" s="33"/>
      <c r="AI20" s="34"/>
      <c r="AJ20" s="32"/>
      <c r="AK20" s="33"/>
      <c r="AL20" s="33"/>
      <c r="AM20" s="33"/>
      <c r="AN20" s="33"/>
      <c r="AO20" s="33"/>
      <c r="AP20" s="33"/>
      <c r="AQ20" s="33"/>
      <c r="AR20" s="33"/>
      <c r="AS20" s="33"/>
      <c r="AT20" s="33"/>
      <c r="AU20" s="33"/>
      <c r="AV20" s="33"/>
      <c r="AW20" s="33"/>
      <c r="AX20" s="33"/>
      <c r="AY20" s="33"/>
      <c r="AZ20" s="33"/>
      <c r="BA20" s="34"/>
      <c r="BB20" s="47" t="s">
        <v>18</v>
      </c>
      <c r="BC20" s="47"/>
      <c r="BD20" s="47"/>
      <c r="BE20" s="47"/>
      <c r="BF20" s="47"/>
      <c r="BG20" s="47"/>
      <c r="BH20" s="47"/>
      <c r="BI20" s="47"/>
      <c r="BJ20" s="47" t="s">
        <v>19</v>
      </c>
      <c r="BK20" s="47"/>
      <c r="BL20" s="47"/>
      <c r="BM20" s="47"/>
      <c r="BN20" s="47"/>
      <c r="BO20" s="47"/>
      <c r="BP20" s="47"/>
      <c r="BQ20" s="47"/>
      <c r="BR20" s="47" t="s">
        <v>18</v>
      </c>
      <c r="BS20" s="47"/>
      <c r="BT20" s="47"/>
      <c r="BU20" s="47"/>
      <c r="BV20" s="47"/>
      <c r="BW20" s="47"/>
      <c r="BX20" s="47"/>
      <c r="BY20" s="47"/>
      <c r="BZ20" s="47" t="s">
        <v>19</v>
      </c>
      <c r="CA20" s="47"/>
      <c r="CB20" s="47"/>
      <c r="CC20" s="47"/>
      <c r="CD20" s="47"/>
      <c r="CE20" s="47"/>
      <c r="CF20" s="47"/>
      <c r="CG20" s="47"/>
      <c r="CH20" s="32"/>
      <c r="CI20" s="33"/>
      <c r="CJ20" s="33"/>
      <c r="CK20" s="33"/>
      <c r="CL20" s="33"/>
      <c r="CM20" s="33"/>
      <c r="CN20" s="33"/>
      <c r="CO20" s="33"/>
      <c r="CP20" s="33"/>
      <c r="CQ20" s="33"/>
      <c r="CR20" s="33"/>
      <c r="CS20" s="33"/>
      <c r="CT20" s="33"/>
      <c r="CU20" s="33"/>
      <c r="CV20" s="33"/>
      <c r="CW20" s="33"/>
      <c r="CX20" s="33"/>
      <c r="CY20" s="33"/>
      <c r="CZ20" s="33"/>
      <c r="DA20" s="33"/>
      <c r="DB20" s="34"/>
      <c r="DC20" s="32"/>
      <c r="DD20" s="33"/>
      <c r="DE20" s="33"/>
      <c r="DF20" s="33"/>
      <c r="DG20" s="33"/>
      <c r="DH20" s="33"/>
      <c r="DI20" s="33"/>
      <c r="DJ20" s="33"/>
      <c r="DK20" s="33"/>
      <c r="DL20" s="33"/>
      <c r="DM20" s="33"/>
      <c r="DN20" s="33"/>
      <c r="DO20" s="33"/>
      <c r="DP20" s="33"/>
      <c r="DQ20" s="33"/>
      <c r="DR20" s="33"/>
      <c r="DS20" s="33"/>
      <c r="DT20" s="34"/>
      <c r="DU20" s="44"/>
      <c r="DV20" s="45"/>
      <c r="DW20" s="45"/>
      <c r="DX20" s="45"/>
      <c r="DY20" s="45"/>
      <c r="DZ20" s="45"/>
      <c r="EA20" s="45"/>
      <c r="EB20" s="45"/>
      <c r="EC20" s="45"/>
      <c r="ED20" s="46"/>
      <c r="EE20" s="44"/>
      <c r="EF20" s="45"/>
      <c r="EG20" s="45"/>
      <c r="EH20" s="45"/>
      <c r="EI20" s="45"/>
      <c r="EJ20" s="45"/>
      <c r="EK20" s="45"/>
      <c r="EL20" s="45"/>
      <c r="EM20" s="45"/>
      <c r="EN20" s="46"/>
      <c r="EO20" s="32"/>
      <c r="EP20" s="33"/>
      <c r="EQ20" s="33"/>
      <c r="ER20" s="33"/>
      <c r="ES20" s="33"/>
      <c r="ET20" s="33"/>
      <c r="EU20" s="33"/>
      <c r="EV20" s="33"/>
      <c r="EW20" s="33"/>
      <c r="EX20" s="33"/>
      <c r="EY20" s="33"/>
      <c r="EZ20" s="33"/>
      <c r="FA20" s="33"/>
      <c r="FB20" s="33"/>
      <c r="FC20" s="33"/>
      <c r="FD20" s="33"/>
      <c r="FE20" s="34"/>
    </row>
    <row r="21" spans="1:161" s="9" customFormat="1" ht="14.25" customHeight="1" x14ac:dyDescent="0.2">
      <c r="A21" s="23">
        <v>1</v>
      </c>
      <c r="B21" s="24"/>
      <c r="C21" s="24"/>
      <c r="D21" s="24"/>
      <c r="E21" s="24"/>
      <c r="F21" s="24"/>
      <c r="G21" s="24"/>
      <c r="H21" s="24"/>
      <c r="I21" s="24"/>
      <c r="J21" s="24"/>
      <c r="K21" s="24"/>
      <c r="L21" s="24"/>
      <c r="M21" s="24"/>
      <c r="N21" s="24"/>
      <c r="O21" s="24"/>
      <c r="P21" s="24"/>
      <c r="Q21" s="25"/>
      <c r="R21" s="23">
        <v>2</v>
      </c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5"/>
      <c r="AJ21" s="16">
        <v>3</v>
      </c>
      <c r="AK21" s="16"/>
      <c r="AL21" s="16"/>
      <c r="AM21" s="16"/>
      <c r="AN21" s="16"/>
      <c r="AO21" s="16"/>
      <c r="AP21" s="16"/>
      <c r="AQ21" s="16"/>
      <c r="AR21" s="16"/>
      <c r="AS21" s="16"/>
      <c r="AT21" s="16"/>
      <c r="AU21" s="16"/>
      <c r="AV21" s="16"/>
      <c r="AW21" s="16"/>
      <c r="AX21" s="16"/>
      <c r="AY21" s="16"/>
      <c r="AZ21" s="16"/>
      <c r="BA21" s="16"/>
      <c r="BB21" s="16">
        <v>4</v>
      </c>
      <c r="BC21" s="16"/>
      <c r="BD21" s="16"/>
      <c r="BE21" s="16"/>
      <c r="BF21" s="16"/>
      <c r="BG21" s="16"/>
      <c r="BH21" s="16"/>
      <c r="BI21" s="16"/>
      <c r="BJ21" s="16">
        <v>5</v>
      </c>
      <c r="BK21" s="16"/>
      <c r="BL21" s="16"/>
      <c r="BM21" s="16"/>
      <c r="BN21" s="16"/>
      <c r="BO21" s="16"/>
      <c r="BP21" s="16"/>
      <c r="BQ21" s="16"/>
      <c r="BR21" s="16">
        <v>6</v>
      </c>
      <c r="BS21" s="16"/>
      <c r="BT21" s="16"/>
      <c r="BU21" s="16"/>
      <c r="BV21" s="16"/>
      <c r="BW21" s="16"/>
      <c r="BX21" s="16"/>
      <c r="BY21" s="16"/>
      <c r="BZ21" s="16">
        <v>7</v>
      </c>
      <c r="CA21" s="16"/>
      <c r="CB21" s="16"/>
      <c r="CC21" s="16"/>
      <c r="CD21" s="16"/>
      <c r="CE21" s="16"/>
      <c r="CF21" s="16"/>
      <c r="CG21" s="16"/>
      <c r="CH21" s="16">
        <v>8</v>
      </c>
      <c r="CI21" s="16"/>
      <c r="CJ21" s="16"/>
      <c r="CK21" s="16"/>
      <c r="CL21" s="16"/>
      <c r="CM21" s="16"/>
      <c r="CN21" s="16"/>
      <c r="CO21" s="16"/>
      <c r="CP21" s="16"/>
      <c r="CQ21" s="16"/>
      <c r="CR21" s="16"/>
      <c r="CS21" s="16"/>
      <c r="CT21" s="16"/>
      <c r="CU21" s="16"/>
      <c r="CV21" s="16"/>
      <c r="CW21" s="16"/>
      <c r="CX21" s="16"/>
      <c r="CY21" s="16"/>
      <c r="CZ21" s="16"/>
      <c r="DA21" s="16"/>
      <c r="DB21" s="16"/>
      <c r="DC21" s="16">
        <v>9</v>
      </c>
      <c r="DD21" s="16"/>
      <c r="DE21" s="16"/>
      <c r="DF21" s="16"/>
      <c r="DG21" s="16"/>
      <c r="DH21" s="16"/>
      <c r="DI21" s="16"/>
      <c r="DJ21" s="16"/>
      <c r="DK21" s="16"/>
      <c r="DL21" s="16"/>
      <c r="DM21" s="16"/>
      <c r="DN21" s="16"/>
      <c r="DO21" s="16"/>
      <c r="DP21" s="16"/>
      <c r="DQ21" s="16"/>
      <c r="DR21" s="16"/>
      <c r="DS21" s="16"/>
      <c r="DT21" s="16"/>
      <c r="DU21" s="16">
        <v>10</v>
      </c>
      <c r="DV21" s="16"/>
      <c r="DW21" s="16"/>
      <c r="DX21" s="16"/>
      <c r="DY21" s="16"/>
      <c r="DZ21" s="16"/>
      <c r="EA21" s="16"/>
      <c r="EB21" s="16"/>
      <c r="EC21" s="16"/>
      <c r="ED21" s="16"/>
      <c r="EE21" s="16">
        <v>11</v>
      </c>
      <c r="EF21" s="16"/>
      <c r="EG21" s="16"/>
      <c r="EH21" s="16"/>
      <c r="EI21" s="16"/>
      <c r="EJ21" s="16"/>
      <c r="EK21" s="16"/>
      <c r="EL21" s="16"/>
      <c r="EM21" s="16"/>
      <c r="EN21" s="16"/>
      <c r="EO21" s="16">
        <v>12</v>
      </c>
      <c r="EP21" s="16"/>
      <c r="EQ21" s="16"/>
      <c r="ER21" s="16"/>
      <c r="ES21" s="16"/>
      <c r="ET21" s="16"/>
      <c r="EU21" s="16"/>
      <c r="EV21" s="16"/>
      <c r="EW21" s="16"/>
      <c r="EX21" s="16"/>
      <c r="EY21" s="16"/>
      <c r="EZ21" s="16"/>
      <c r="FA21" s="16"/>
      <c r="FB21" s="16"/>
      <c r="FC21" s="16"/>
      <c r="FD21" s="16"/>
      <c r="FE21" s="16"/>
    </row>
    <row r="22" spans="1:161" s="9" customFormat="1" ht="13.5" customHeight="1" x14ac:dyDescent="0.2">
      <c r="A22" s="10"/>
      <c r="B22" s="17" t="s">
        <v>11</v>
      </c>
      <c r="C22" s="17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  <c r="O22" s="17"/>
      <c r="P22" s="17"/>
      <c r="Q22" s="18"/>
      <c r="R22" s="10"/>
      <c r="S22" s="19" t="s">
        <v>12</v>
      </c>
      <c r="T22" s="19"/>
      <c r="U22" s="19"/>
      <c r="V22" s="19"/>
      <c r="W22" s="19"/>
      <c r="X22" s="19"/>
      <c r="Y22" s="19"/>
      <c r="Z22" s="19"/>
      <c r="AA22" s="19"/>
      <c r="AB22" s="19"/>
      <c r="AC22" s="19"/>
      <c r="AD22" s="19"/>
      <c r="AE22" s="19"/>
      <c r="AF22" s="19"/>
      <c r="AG22" s="19"/>
      <c r="AH22" s="19"/>
      <c r="AI22" s="20"/>
      <c r="AJ22" s="61">
        <v>2.4</v>
      </c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16"/>
      <c r="BC22" s="16"/>
      <c r="BD22" s="16"/>
      <c r="BE22" s="16"/>
      <c r="BF22" s="16"/>
      <c r="BG22" s="16"/>
      <c r="BH22" s="16"/>
      <c r="BI22" s="16"/>
      <c r="BJ22" s="16"/>
      <c r="BK22" s="16"/>
      <c r="BL22" s="16"/>
      <c r="BM22" s="16"/>
      <c r="BN22" s="16"/>
      <c r="BO22" s="16"/>
      <c r="BP22" s="16"/>
      <c r="BQ22" s="16"/>
      <c r="BR22" s="61">
        <v>15.1</v>
      </c>
      <c r="BS22" s="61"/>
      <c r="BT22" s="61"/>
      <c r="BU22" s="61"/>
      <c r="BV22" s="61"/>
      <c r="BW22" s="61"/>
      <c r="BX22" s="61"/>
      <c r="BY22" s="61"/>
      <c r="BZ22" s="61">
        <v>15.1</v>
      </c>
      <c r="CA22" s="61"/>
      <c r="CB22" s="61"/>
      <c r="CC22" s="61"/>
      <c r="CD22" s="61"/>
      <c r="CE22" s="61"/>
      <c r="CF22" s="61"/>
      <c r="CG22" s="61"/>
      <c r="CH22" s="61">
        <v>2.4</v>
      </c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>
        <v>15.1</v>
      </c>
      <c r="DD22" s="61"/>
      <c r="DE22" s="61"/>
      <c r="DF22" s="61"/>
      <c r="DG22" s="61"/>
      <c r="DH22" s="61"/>
      <c r="DI22" s="61"/>
      <c r="DJ22" s="61"/>
      <c r="DK22" s="61"/>
      <c r="DL22" s="61"/>
      <c r="DM22" s="61"/>
      <c r="DN22" s="61"/>
      <c r="DO22" s="61"/>
      <c r="DP22" s="61"/>
      <c r="DQ22" s="61"/>
      <c r="DR22" s="61"/>
      <c r="DS22" s="61"/>
      <c r="DT22" s="61"/>
      <c r="DU22" s="16">
        <v>3</v>
      </c>
      <c r="DV22" s="16"/>
      <c r="DW22" s="16"/>
      <c r="DX22" s="16"/>
      <c r="DY22" s="16"/>
      <c r="DZ22" s="16"/>
      <c r="EA22" s="16"/>
      <c r="EB22" s="16"/>
      <c r="EC22" s="16"/>
      <c r="ED22" s="16"/>
      <c r="EE22" s="61">
        <f>1318/744</f>
        <v>1.771505376344086</v>
      </c>
      <c r="EF22" s="61"/>
      <c r="EG22" s="61"/>
      <c r="EH22" s="61"/>
      <c r="EI22" s="61"/>
      <c r="EJ22" s="61"/>
      <c r="EK22" s="61"/>
      <c r="EL22" s="61"/>
      <c r="EM22" s="61"/>
      <c r="EN22" s="61"/>
      <c r="EO22" s="61">
        <f>AJ22+EE22</f>
        <v>4.1715053763440864</v>
      </c>
      <c r="EP22" s="16"/>
      <c r="EQ22" s="16"/>
      <c r="ER22" s="16"/>
      <c r="ES22" s="16"/>
      <c r="ET22" s="16"/>
      <c r="EU22" s="16"/>
      <c r="EV22" s="16"/>
      <c r="EW22" s="16"/>
      <c r="EX22" s="16"/>
      <c r="EY22" s="16"/>
      <c r="EZ22" s="16"/>
      <c r="FA22" s="16"/>
      <c r="FB22" s="16"/>
      <c r="FC22" s="16"/>
      <c r="FD22" s="16"/>
      <c r="FE22" s="16"/>
    </row>
    <row r="23" spans="1:161" s="9" customFormat="1" ht="39.75" customHeight="1" x14ac:dyDescent="0.2">
      <c r="A23" s="10"/>
      <c r="B23" s="17" t="s">
        <v>33</v>
      </c>
      <c r="C23" s="17"/>
      <c r="D23" s="17"/>
      <c r="E23" s="17"/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8"/>
      <c r="R23" s="10"/>
      <c r="S23" s="19" t="s">
        <v>13</v>
      </c>
      <c r="T23" s="19"/>
      <c r="U23" s="19"/>
      <c r="V23" s="19"/>
      <c r="W23" s="19"/>
      <c r="X23" s="19"/>
      <c r="Y23" s="19"/>
      <c r="Z23" s="19"/>
      <c r="AA23" s="19"/>
      <c r="AB23" s="19"/>
      <c r="AC23" s="19"/>
      <c r="AD23" s="19"/>
      <c r="AE23" s="19"/>
      <c r="AF23" s="19"/>
      <c r="AG23" s="19"/>
      <c r="AH23" s="19"/>
      <c r="AI23" s="20"/>
      <c r="AJ23" s="62">
        <f>1244/744</f>
        <v>1.6720430107526882</v>
      </c>
      <c r="AK23" s="62"/>
      <c r="AL23" s="62"/>
      <c r="AM23" s="62"/>
      <c r="AN23" s="62"/>
      <c r="AO23" s="62"/>
      <c r="AP23" s="62"/>
      <c r="AQ23" s="62"/>
      <c r="AR23" s="62"/>
      <c r="AS23" s="62"/>
      <c r="AT23" s="62"/>
      <c r="AU23" s="62"/>
      <c r="AV23" s="62"/>
      <c r="AW23" s="62"/>
      <c r="AX23" s="62"/>
      <c r="AY23" s="62"/>
      <c r="AZ23" s="62"/>
      <c r="BA23" s="62"/>
      <c r="BB23" s="16"/>
      <c r="BC23" s="16"/>
      <c r="BD23" s="16"/>
      <c r="BE23" s="16"/>
      <c r="BF23" s="16"/>
      <c r="BG23" s="16"/>
      <c r="BH23" s="16"/>
      <c r="BI23" s="16"/>
      <c r="BJ23" s="16"/>
      <c r="BK23" s="16"/>
      <c r="BL23" s="16"/>
      <c r="BM23" s="16"/>
      <c r="BN23" s="16"/>
      <c r="BO23" s="16"/>
      <c r="BP23" s="16"/>
      <c r="BQ23" s="16"/>
      <c r="BR23" s="16"/>
      <c r="BS23" s="16"/>
      <c r="BT23" s="16"/>
      <c r="BU23" s="16"/>
      <c r="BV23" s="16"/>
      <c r="BW23" s="16"/>
      <c r="BX23" s="16"/>
      <c r="BY23" s="16"/>
      <c r="BZ23" s="16"/>
      <c r="CA23" s="16"/>
      <c r="CB23" s="16"/>
      <c r="CC23" s="16"/>
      <c r="CD23" s="16"/>
      <c r="CE23" s="16"/>
      <c r="CF23" s="16"/>
      <c r="CG23" s="16"/>
      <c r="CH23" s="16"/>
      <c r="CI23" s="16"/>
      <c r="CJ23" s="16"/>
      <c r="CK23" s="16"/>
      <c r="CL23" s="16"/>
      <c r="CM23" s="16"/>
      <c r="CN23" s="16"/>
      <c r="CO23" s="16"/>
      <c r="CP23" s="16"/>
      <c r="CQ23" s="16"/>
      <c r="CR23" s="16"/>
      <c r="CS23" s="16"/>
      <c r="CT23" s="16"/>
      <c r="CU23" s="16"/>
      <c r="CV23" s="16"/>
      <c r="CW23" s="16"/>
      <c r="CX23" s="16"/>
      <c r="CY23" s="16"/>
      <c r="CZ23" s="16"/>
      <c r="DA23" s="16"/>
      <c r="DB23" s="16"/>
      <c r="DC23" s="16"/>
      <c r="DD23" s="16"/>
      <c r="DE23" s="16"/>
      <c r="DF23" s="16"/>
      <c r="DG23" s="16"/>
      <c r="DH23" s="16"/>
      <c r="DI23" s="16"/>
      <c r="DJ23" s="16"/>
      <c r="DK23" s="16"/>
      <c r="DL23" s="16"/>
      <c r="DM23" s="16"/>
      <c r="DN23" s="16"/>
      <c r="DO23" s="16"/>
      <c r="DP23" s="16"/>
      <c r="DQ23" s="16"/>
      <c r="DR23" s="16"/>
      <c r="DS23" s="16"/>
      <c r="DT23" s="16"/>
      <c r="DU23" s="62">
        <f>1490/744</f>
        <v>2.002688172043011</v>
      </c>
      <c r="DV23" s="62"/>
      <c r="DW23" s="62"/>
      <c r="DX23" s="62"/>
      <c r="DY23" s="62"/>
      <c r="DZ23" s="62"/>
      <c r="EA23" s="62"/>
      <c r="EB23" s="62"/>
      <c r="EC23" s="62"/>
      <c r="ED23" s="62"/>
      <c r="EE23" s="62">
        <f>1490/744</f>
        <v>2.002688172043011</v>
      </c>
      <c r="EF23" s="62"/>
      <c r="EG23" s="62"/>
      <c r="EH23" s="62"/>
      <c r="EI23" s="62"/>
      <c r="EJ23" s="62"/>
      <c r="EK23" s="62"/>
      <c r="EL23" s="62"/>
      <c r="EM23" s="62"/>
      <c r="EN23" s="62"/>
      <c r="EO23" s="61">
        <f>AJ23+EE23</f>
        <v>3.674731182795699</v>
      </c>
      <c r="EP23" s="61"/>
      <c r="EQ23" s="61"/>
      <c r="ER23" s="61"/>
      <c r="ES23" s="61"/>
      <c r="ET23" s="61"/>
      <c r="EU23" s="61"/>
      <c r="EV23" s="61"/>
      <c r="EW23" s="61"/>
      <c r="EX23" s="61"/>
      <c r="EY23" s="61"/>
      <c r="EZ23" s="61"/>
      <c r="FA23" s="61"/>
      <c r="FB23" s="61"/>
      <c r="FC23" s="61"/>
      <c r="FD23" s="61"/>
      <c r="FE23" s="61"/>
    </row>
    <row r="24" spans="1:161" s="9" customFormat="1" ht="39.75" customHeight="1" x14ac:dyDescent="0.2">
      <c r="A24" s="10"/>
      <c r="B24" s="17"/>
      <c r="C24" s="17"/>
      <c r="D24" s="17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8"/>
      <c r="R24" s="10"/>
      <c r="S24" s="19" t="s">
        <v>14</v>
      </c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  <c r="AE24" s="19"/>
      <c r="AF24" s="19"/>
      <c r="AG24" s="19"/>
      <c r="AH24" s="19"/>
      <c r="AI24" s="20"/>
      <c r="AJ24" s="16"/>
      <c r="AK24" s="16"/>
      <c r="AL24" s="16"/>
      <c r="AM24" s="16"/>
      <c r="AN24" s="16"/>
      <c r="AO24" s="16"/>
      <c r="AP24" s="16"/>
      <c r="AQ24" s="16"/>
      <c r="AR24" s="16"/>
      <c r="AS24" s="16"/>
      <c r="AT24" s="16"/>
      <c r="AU24" s="16"/>
      <c r="AV24" s="16"/>
      <c r="AW24" s="16"/>
      <c r="AX24" s="16"/>
      <c r="AY24" s="16"/>
      <c r="AZ24" s="16"/>
      <c r="BA24" s="16"/>
      <c r="BB24" s="16"/>
      <c r="BC24" s="16"/>
      <c r="BD24" s="16"/>
      <c r="BE24" s="16"/>
      <c r="BF24" s="16"/>
      <c r="BG24" s="16"/>
      <c r="BH24" s="16"/>
      <c r="BI24" s="16"/>
      <c r="BJ24" s="16"/>
      <c r="BK24" s="16"/>
      <c r="BL24" s="16"/>
      <c r="BM24" s="16"/>
      <c r="BN24" s="16"/>
      <c r="BO24" s="16"/>
      <c r="BP24" s="16"/>
      <c r="BQ24" s="16"/>
      <c r="BR24" s="16"/>
      <c r="BS24" s="16"/>
      <c r="BT24" s="16"/>
      <c r="BU24" s="16"/>
      <c r="BV24" s="16"/>
      <c r="BW24" s="16"/>
      <c r="BX24" s="16"/>
      <c r="BY24" s="16"/>
      <c r="BZ24" s="16"/>
      <c r="CA24" s="16"/>
      <c r="CB24" s="16"/>
      <c r="CC24" s="16"/>
      <c r="CD24" s="16"/>
      <c r="CE24" s="16"/>
      <c r="CF24" s="16"/>
      <c r="CG24" s="16"/>
      <c r="CH24" s="16"/>
      <c r="CI24" s="16"/>
      <c r="CJ24" s="16"/>
      <c r="CK24" s="16"/>
      <c r="CL24" s="16"/>
      <c r="CM24" s="16"/>
      <c r="CN24" s="16"/>
      <c r="CO24" s="16"/>
      <c r="CP24" s="16"/>
      <c r="CQ24" s="16"/>
      <c r="CR24" s="16"/>
      <c r="CS24" s="16"/>
      <c r="CT24" s="16"/>
      <c r="CU24" s="16"/>
      <c r="CV24" s="16"/>
      <c r="CW24" s="16"/>
      <c r="CX24" s="16"/>
      <c r="CY24" s="16"/>
      <c r="CZ24" s="16"/>
      <c r="DA24" s="16"/>
      <c r="DB24" s="16"/>
      <c r="DC24" s="16"/>
      <c r="DD24" s="16"/>
      <c r="DE24" s="16"/>
      <c r="DF24" s="16"/>
      <c r="DG24" s="16"/>
      <c r="DH24" s="16"/>
      <c r="DI24" s="16"/>
      <c r="DJ24" s="16"/>
      <c r="DK24" s="16"/>
      <c r="DL24" s="16"/>
      <c r="DM24" s="16"/>
      <c r="DN24" s="16"/>
      <c r="DO24" s="16"/>
      <c r="DP24" s="16"/>
      <c r="DQ24" s="16"/>
      <c r="DR24" s="16"/>
      <c r="DS24" s="16"/>
      <c r="DT24" s="16"/>
      <c r="DU24" s="16"/>
      <c r="DV24" s="16"/>
      <c r="DW24" s="16"/>
      <c r="DX24" s="16"/>
      <c r="DY24" s="16"/>
      <c r="DZ24" s="16"/>
      <c r="EA24" s="16"/>
      <c r="EB24" s="16"/>
      <c r="EC24" s="16"/>
      <c r="ED24" s="16"/>
      <c r="EE24" s="16"/>
      <c r="EF24" s="16"/>
      <c r="EG24" s="16"/>
      <c r="EH24" s="16"/>
      <c r="EI24" s="16"/>
      <c r="EJ24" s="16"/>
      <c r="EK24" s="16"/>
      <c r="EL24" s="16"/>
      <c r="EM24" s="16"/>
      <c r="EN24" s="16"/>
      <c r="EO24" s="16"/>
      <c r="EP24" s="16"/>
      <c r="EQ24" s="16"/>
      <c r="ER24" s="16"/>
      <c r="ES24" s="16"/>
      <c r="ET24" s="16"/>
      <c r="EU24" s="16"/>
      <c r="EV24" s="16"/>
      <c r="EW24" s="16"/>
      <c r="EX24" s="16"/>
      <c r="EY24" s="16"/>
      <c r="EZ24" s="16"/>
      <c r="FA24" s="16"/>
      <c r="FB24" s="16"/>
      <c r="FC24" s="16"/>
      <c r="FD24" s="16"/>
      <c r="FE24" s="16"/>
    </row>
    <row r="25" spans="1:161" s="9" customFormat="1" ht="53.25" customHeight="1" x14ac:dyDescent="0.2">
      <c r="A25" s="10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8"/>
      <c r="R25" s="10"/>
      <c r="S25" s="19" t="s">
        <v>25</v>
      </c>
      <c r="T25" s="19"/>
      <c r="U25" s="19"/>
      <c r="V25" s="19"/>
      <c r="W25" s="19"/>
      <c r="X25" s="19"/>
      <c r="Y25" s="19"/>
      <c r="Z25" s="19"/>
      <c r="AA25" s="19"/>
      <c r="AB25" s="19"/>
      <c r="AC25" s="19"/>
      <c r="AD25" s="19"/>
      <c r="AE25" s="19"/>
      <c r="AF25" s="19"/>
      <c r="AG25" s="19"/>
      <c r="AH25" s="19"/>
      <c r="AI25" s="20"/>
      <c r="AJ25" s="16"/>
      <c r="AK25" s="16"/>
      <c r="AL25" s="16"/>
      <c r="AM25" s="16"/>
      <c r="AN25" s="16"/>
      <c r="AO25" s="16"/>
      <c r="AP25" s="16"/>
      <c r="AQ25" s="16"/>
      <c r="AR25" s="16"/>
      <c r="AS25" s="16"/>
      <c r="AT25" s="16"/>
      <c r="AU25" s="16"/>
      <c r="AV25" s="16"/>
      <c r="AW25" s="16"/>
      <c r="AX25" s="16"/>
      <c r="AY25" s="16"/>
      <c r="AZ25" s="16"/>
      <c r="BA25" s="16"/>
      <c r="BB25" s="16"/>
      <c r="BC25" s="16"/>
      <c r="BD25" s="16"/>
      <c r="BE25" s="16"/>
      <c r="BF25" s="16"/>
      <c r="BG25" s="16"/>
      <c r="BH25" s="16"/>
      <c r="BI25" s="16"/>
      <c r="BJ25" s="16"/>
      <c r="BK25" s="16"/>
      <c r="BL25" s="16"/>
      <c r="BM25" s="16"/>
      <c r="BN25" s="16"/>
      <c r="BO25" s="16"/>
      <c r="BP25" s="16"/>
      <c r="BQ25" s="16"/>
      <c r="BR25" s="16"/>
      <c r="BS25" s="16"/>
      <c r="BT25" s="16"/>
      <c r="BU25" s="16"/>
      <c r="BV25" s="16"/>
      <c r="BW25" s="16"/>
      <c r="BX25" s="16"/>
      <c r="BY25" s="16"/>
      <c r="BZ25" s="16"/>
      <c r="CA25" s="16"/>
      <c r="CB25" s="16"/>
      <c r="CC25" s="16"/>
      <c r="CD25" s="16"/>
      <c r="CE25" s="16"/>
      <c r="CF25" s="16"/>
      <c r="CG25" s="16"/>
      <c r="CH25" s="16"/>
      <c r="CI25" s="16"/>
      <c r="CJ25" s="16"/>
      <c r="CK25" s="16"/>
      <c r="CL25" s="16"/>
      <c r="CM25" s="16"/>
      <c r="CN25" s="16"/>
      <c r="CO25" s="16"/>
      <c r="CP25" s="16"/>
      <c r="CQ25" s="16"/>
      <c r="CR25" s="16"/>
      <c r="CS25" s="16"/>
      <c r="CT25" s="16"/>
      <c r="CU25" s="16"/>
      <c r="CV25" s="16"/>
      <c r="CW25" s="16"/>
      <c r="CX25" s="16"/>
      <c r="CY25" s="16"/>
      <c r="CZ25" s="16"/>
      <c r="DA25" s="16"/>
      <c r="DB25" s="16"/>
      <c r="DC25" s="16"/>
      <c r="DD25" s="16"/>
      <c r="DE25" s="16"/>
      <c r="DF25" s="16"/>
      <c r="DG25" s="16"/>
      <c r="DH25" s="16"/>
      <c r="DI25" s="16"/>
      <c r="DJ25" s="16"/>
      <c r="DK25" s="16"/>
      <c r="DL25" s="16"/>
      <c r="DM25" s="16"/>
      <c r="DN25" s="16"/>
      <c r="DO25" s="16"/>
      <c r="DP25" s="16"/>
      <c r="DQ25" s="16"/>
      <c r="DR25" s="16"/>
      <c r="DS25" s="16"/>
      <c r="DT25" s="16"/>
      <c r="DU25" s="16"/>
      <c r="DV25" s="16"/>
      <c r="DW25" s="16"/>
      <c r="DX25" s="16"/>
      <c r="DY25" s="16"/>
      <c r="DZ25" s="16"/>
      <c r="EA25" s="16"/>
      <c r="EB25" s="16"/>
      <c r="EC25" s="16"/>
      <c r="ED25" s="16"/>
      <c r="EE25" s="16"/>
      <c r="EF25" s="16"/>
      <c r="EG25" s="16"/>
      <c r="EH25" s="16"/>
      <c r="EI25" s="16"/>
      <c r="EJ25" s="16"/>
      <c r="EK25" s="16"/>
      <c r="EL25" s="16"/>
      <c r="EM25" s="16"/>
      <c r="EN25" s="16"/>
      <c r="EO25" s="16"/>
      <c r="EP25" s="16"/>
      <c r="EQ25" s="16"/>
      <c r="ER25" s="16"/>
      <c r="ES25" s="16"/>
      <c r="ET25" s="16"/>
      <c r="EU25" s="16"/>
      <c r="EV25" s="16"/>
      <c r="EW25" s="16"/>
      <c r="EX25" s="16"/>
      <c r="EY25" s="16"/>
      <c r="EZ25" s="16"/>
      <c r="FA25" s="16"/>
      <c r="FB25" s="16"/>
      <c r="FC25" s="16"/>
      <c r="FD25" s="16"/>
      <c r="FE25" s="16"/>
    </row>
    <row r="26" spans="1:161" s="9" customFormat="1" ht="57" customHeight="1" x14ac:dyDescent="0.2">
      <c r="A26" s="10"/>
      <c r="B26" s="21" t="s">
        <v>26</v>
      </c>
      <c r="C26" s="21"/>
      <c r="D26" s="21"/>
      <c r="E26" s="21"/>
      <c r="F26" s="21"/>
      <c r="G26" s="21"/>
      <c r="H26" s="21"/>
      <c r="I26" s="21"/>
      <c r="J26" s="21"/>
      <c r="K26" s="21"/>
      <c r="L26" s="21"/>
      <c r="M26" s="21"/>
      <c r="N26" s="21"/>
      <c r="O26" s="21"/>
      <c r="P26" s="21"/>
      <c r="Q26" s="22"/>
      <c r="R26" s="10"/>
      <c r="S26" s="19" t="s">
        <v>12</v>
      </c>
      <c r="T26" s="19"/>
      <c r="U26" s="19"/>
      <c r="V26" s="19"/>
      <c r="W26" s="19"/>
      <c r="X26" s="19"/>
      <c r="Y26" s="19"/>
      <c r="Z26" s="19"/>
      <c r="AA26" s="19"/>
      <c r="AB26" s="19"/>
      <c r="AC26" s="19"/>
      <c r="AD26" s="19"/>
      <c r="AE26" s="19"/>
      <c r="AF26" s="19"/>
      <c r="AG26" s="19"/>
      <c r="AH26" s="19"/>
      <c r="AI26" s="20"/>
      <c r="AJ26" s="16"/>
      <c r="AK26" s="16"/>
      <c r="AL26" s="16"/>
      <c r="AM26" s="16"/>
      <c r="AN26" s="16"/>
      <c r="AO26" s="16"/>
      <c r="AP26" s="16"/>
      <c r="AQ26" s="16"/>
      <c r="AR26" s="16"/>
      <c r="AS26" s="16"/>
      <c r="AT26" s="16"/>
      <c r="AU26" s="16"/>
      <c r="AV26" s="16"/>
      <c r="AW26" s="16"/>
      <c r="AX26" s="16"/>
      <c r="AY26" s="16"/>
      <c r="AZ26" s="16"/>
      <c r="BA26" s="16"/>
      <c r="BB26" s="16"/>
      <c r="BC26" s="16"/>
      <c r="BD26" s="16"/>
      <c r="BE26" s="16"/>
      <c r="BF26" s="16"/>
      <c r="BG26" s="16"/>
      <c r="BH26" s="16"/>
      <c r="BI26" s="16"/>
      <c r="BJ26" s="16"/>
      <c r="BK26" s="16"/>
      <c r="BL26" s="16"/>
      <c r="BM26" s="16"/>
      <c r="BN26" s="16"/>
      <c r="BO26" s="16"/>
      <c r="BP26" s="16"/>
      <c r="BQ26" s="16"/>
      <c r="BR26" s="16"/>
      <c r="BS26" s="16"/>
      <c r="BT26" s="16"/>
      <c r="BU26" s="16"/>
      <c r="BV26" s="16"/>
      <c r="BW26" s="16"/>
      <c r="BX26" s="16"/>
      <c r="BY26" s="16"/>
      <c r="BZ26" s="16"/>
      <c r="CA26" s="16"/>
      <c r="CB26" s="16"/>
      <c r="CC26" s="16"/>
      <c r="CD26" s="16"/>
      <c r="CE26" s="16"/>
      <c r="CF26" s="16"/>
      <c r="CG26" s="16"/>
      <c r="CH26" s="16"/>
      <c r="CI26" s="16"/>
      <c r="CJ26" s="16"/>
      <c r="CK26" s="16"/>
      <c r="CL26" s="16"/>
      <c r="CM26" s="16"/>
      <c r="CN26" s="16"/>
      <c r="CO26" s="16"/>
      <c r="CP26" s="16"/>
      <c r="CQ26" s="16"/>
      <c r="CR26" s="16"/>
      <c r="CS26" s="16"/>
      <c r="CT26" s="16"/>
      <c r="CU26" s="16"/>
      <c r="CV26" s="16"/>
      <c r="CW26" s="16"/>
      <c r="CX26" s="16"/>
      <c r="CY26" s="16"/>
      <c r="CZ26" s="16"/>
      <c r="DA26" s="16"/>
      <c r="DB26" s="16"/>
      <c r="DC26" s="16"/>
      <c r="DD26" s="16"/>
      <c r="DE26" s="16"/>
      <c r="DF26" s="16"/>
      <c r="DG26" s="16"/>
      <c r="DH26" s="16"/>
      <c r="DI26" s="16"/>
      <c r="DJ26" s="16"/>
      <c r="DK26" s="16"/>
      <c r="DL26" s="16"/>
      <c r="DM26" s="16"/>
      <c r="DN26" s="16"/>
      <c r="DO26" s="16"/>
      <c r="DP26" s="16"/>
      <c r="DQ26" s="16"/>
      <c r="DR26" s="16"/>
      <c r="DS26" s="16"/>
      <c r="DT26" s="16"/>
      <c r="DU26" s="16"/>
      <c r="DV26" s="16"/>
      <c r="DW26" s="16"/>
      <c r="DX26" s="16"/>
      <c r="DY26" s="16"/>
      <c r="DZ26" s="16"/>
      <c r="EA26" s="16"/>
      <c r="EB26" s="16"/>
      <c r="EC26" s="16"/>
      <c r="ED26" s="16"/>
      <c r="EE26" s="16"/>
      <c r="EF26" s="16"/>
      <c r="EG26" s="16"/>
      <c r="EH26" s="16"/>
      <c r="EI26" s="16"/>
      <c r="EJ26" s="16"/>
      <c r="EK26" s="16"/>
      <c r="EL26" s="16"/>
      <c r="EM26" s="16"/>
      <c r="EN26" s="16"/>
      <c r="EO26" s="16"/>
      <c r="EP26" s="16"/>
      <c r="EQ26" s="16"/>
      <c r="ER26" s="16"/>
      <c r="ES26" s="16"/>
      <c r="ET26" s="16"/>
      <c r="EU26" s="16"/>
      <c r="EV26" s="16"/>
      <c r="EW26" s="16"/>
      <c r="EX26" s="16"/>
      <c r="EY26" s="16"/>
      <c r="EZ26" s="16"/>
      <c r="FA26" s="16"/>
      <c r="FB26" s="16"/>
      <c r="FC26" s="16"/>
      <c r="FD26" s="16"/>
      <c r="FE26" s="16"/>
    </row>
    <row r="27" spans="1:161" s="9" customFormat="1" ht="39.75" customHeight="1" x14ac:dyDescent="0.2">
      <c r="A27" s="10"/>
      <c r="B27" s="17"/>
      <c r="C27" s="17"/>
      <c r="D27" s="17"/>
      <c r="E27" s="17"/>
      <c r="F27" s="17"/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8"/>
      <c r="R27" s="10"/>
      <c r="S27" s="19" t="s">
        <v>13</v>
      </c>
      <c r="T27" s="19"/>
      <c r="U27" s="19"/>
      <c r="V27" s="19"/>
      <c r="W27" s="19"/>
      <c r="X27" s="19"/>
      <c r="Y27" s="19"/>
      <c r="Z27" s="19"/>
      <c r="AA27" s="19"/>
      <c r="AB27" s="19"/>
      <c r="AC27" s="19"/>
      <c r="AD27" s="19"/>
      <c r="AE27" s="19"/>
      <c r="AF27" s="19"/>
      <c r="AG27" s="19"/>
      <c r="AH27" s="19"/>
      <c r="AI27" s="20"/>
      <c r="AJ27" s="16"/>
      <c r="AK27" s="16"/>
      <c r="AL27" s="16"/>
      <c r="AM27" s="16"/>
      <c r="AN27" s="16"/>
      <c r="AO27" s="16"/>
      <c r="AP27" s="16"/>
      <c r="AQ27" s="16"/>
      <c r="AR27" s="16"/>
      <c r="AS27" s="16"/>
      <c r="AT27" s="16"/>
      <c r="AU27" s="16"/>
      <c r="AV27" s="16"/>
      <c r="AW27" s="16"/>
      <c r="AX27" s="16"/>
      <c r="AY27" s="16"/>
      <c r="AZ27" s="16"/>
      <c r="BA27" s="16"/>
      <c r="BB27" s="16"/>
      <c r="BC27" s="16"/>
      <c r="BD27" s="16"/>
      <c r="BE27" s="16"/>
      <c r="BF27" s="16"/>
      <c r="BG27" s="16"/>
      <c r="BH27" s="16"/>
      <c r="BI27" s="16"/>
      <c r="BJ27" s="16"/>
      <c r="BK27" s="16"/>
      <c r="BL27" s="16"/>
      <c r="BM27" s="16"/>
      <c r="BN27" s="16"/>
      <c r="BO27" s="16"/>
      <c r="BP27" s="16"/>
      <c r="BQ27" s="16"/>
      <c r="BR27" s="16"/>
      <c r="BS27" s="16"/>
      <c r="BT27" s="16"/>
      <c r="BU27" s="16"/>
      <c r="BV27" s="16"/>
      <c r="BW27" s="16"/>
      <c r="BX27" s="16"/>
      <c r="BY27" s="16"/>
      <c r="BZ27" s="16"/>
      <c r="CA27" s="16"/>
      <c r="CB27" s="16"/>
      <c r="CC27" s="16"/>
      <c r="CD27" s="16"/>
      <c r="CE27" s="16"/>
      <c r="CF27" s="16"/>
      <c r="CG27" s="16"/>
      <c r="CH27" s="16"/>
      <c r="CI27" s="16"/>
      <c r="CJ27" s="16"/>
      <c r="CK27" s="16"/>
      <c r="CL27" s="16"/>
      <c r="CM27" s="16"/>
      <c r="CN27" s="16"/>
      <c r="CO27" s="16"/>
      <c r="CP27" s="16"/>
      <c r="CQ27" s="16"/>
      <c r="CR27" s="16"/>
      <c r="CS27" s="16"/>
      <c r="CT27" s="16"/>
      <c r="CU27" s="16"/>
      <c r="CV27" s="16"/>
      <c r="CW27" s="16"/>
      <c r="CX27" s="16"/>
      <c r="CY27" s="16"/>
      <c r="CZ27" s="16"/>
      <c r="DA27" s="16"/>
      <c r="DB27" s="16"/>
      <c r="DC27" s="16"/>
      <c r="DD27" s="16"/>
      <c r="DE27" s="16"/>
      <c r="DF27" s="16"/>
      <c r="DG27" s="16"/>
      <c r="DH27" s="16"/>
      <c r="DI27" s="16"/>
      <c r="DJ27" s="16"/>
      <c r="DK27" s="16"/>
      <c r="DL27" s="16"/>
      <c r="DM27" s="16"/>
      <c r="DN27" s="16"/>
      <c r="DO27" s="16"/>
      <c r="DP27" s="16"/>
      <c r="DQ27" s="16"/>
      <c r="DR27" s="16"/>
      <c r="DS27" s="16"/>
      <c r="DT27" s="16"/>
      <c r="DU27" s="16"/>
      <c r="DV27" s="16"/>
      <c r="DW27" s="16"/>
      <c r="DX27" s="16"/>
      <c r="DY27" s="16"/>
      <c r="DZ27" s="16"/>
      <c r="EA27" s="16"/>
      <c r="EB27" s="16"/>
      <c r="EC27" s="16"/>
      <c r="ED27" s="16"/>
      <c r="EE27" s="16"/>
      <c r="EF27" s="16"/>
      <c r="EG27" s="16"/>
      <c r="EH27" s="16"/>
      <c r="EI27" s="16"/>
      <c r="EJ27" s="16"/>
      <c r="EK27" s="16"/>
      <c r="EL27" s="16"/>
      <c r="EM27" s="16"/>
      <c r="EN27" s="16"/>
      <c r="EO27" s="16"/>
      <c r="EP27" s="16"/>
      <c r="EQ27" s="16"/>
      <c r="ER27" s="16"/>
      <c r="ES27" s="16"/>
      <c r="ET27" s="16"/>
      <c r="EU27" s="16"/>
      <c r="EV27" s="16"/>
      <c r="EW27" s="16"/>
      <c r="EX27" s="16"/>
      <c r="EY27" s="16"/>
      <c r="EZ27" s="16"/>
      <c r="FA27" s="16"/>
      <c r="FB27" s="16"/>
      <c r="FC27" s="16"/>
      <c r="FD27" s="16"/>
      <c r="FE27" s="16"/>
    </row>
    <row r="28" spans="1:161" s="9" customFormat="1" ht="39.75" customHeight="1" x14ac:dyDescent="0.2">
      <c r="A28" s="10"/>
      <c r="B28" s="17"/>
      <c r="C28" s="17"/>
      <c r="D28" s="17"/>
      <c r="E28" s="17"/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8"/>
      <c r="R28" s="10"/>
      <c r="S28" s="19" t="s">
        <v>14</v>
      </c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20"/>
      <c r="AJ28" s="16"/>
      <c r="AK28" s="16"/>
      <c r="AL28" s="16"/>
      <c r="AM28" s="16"/>
      <c r="AN28" s="16"/>
      <c r="AO28" s="16"/>
      <c r="AP28" s="16"/>
      <c r="AQ28" s="16"/>
      <c r="AR28" s="16"/>
      <c r="AS28" s="16"/>
      <c r="AT28" s="16"/>
      <c r="AU28" s="16"/>
      <c r="AV28" s="16"/>
      <c r="AW28" s="16"/>
      <c r="AX28" s="16"/>
      <c r="AY28" s="16"/>
      <c r="AZ28" s="16"/>
      <c r="BA28" s="16"/>
      <c r="BB28" s="16"/>
      <c r="BC28" s="16"/>
      <c r="BD28" s="16"/>
      <c r="BE28" s="16"/>
      <c r="BF28" s="16"/>
      <c r="BG28" s="16"/>
      <c r="BH28" s="16"/>
      <c r="BI28" s="16"/>
      <c r="BJ28" s="16"/>
      <c r="BK28" s="16"/>
      <c r="BL28" s="16"/>
      <c r="BM28" s="16"/>
      <c r="BN28" s="16"/>
      <c r="BO28" s="16"/>
      <c r="BP28" s="16"/>
      <c r="BQ28" s="16"/>
      <c r="BR28" s="16"/>
      <c r="BS28" s="16"/>
      <c r="BT28" s="16"/>
      <c r="BU28" s="16"/>
      <c r="BV28" s="16"/>
      <c r="BW28" s="16"/>
      <c r="BX28" s="16"/>
      <c r="BY28" s="16"/>
      <c r="BZ28" s="16"/>
      <c r="CA28" s="16"/>
      <c r="CB28" s="16"/>
      <c r="CC28" s="16"/>
      <c r="CD28" s="16"/>
      <c r="CE28" s="16"/>
      <c r="CF28" s="16"/>
      <c r="CG28" s="16"/>
      <c r="CH28" s="16"/>
      <c r="CI28" s="16"/>
      <c r="CJ28" s="16"/>
      <c r="CK28" s="16"/>
      <c r="CL28" s="16"/>
      <c r="CM28" s="16"/>
      <c r="CN28" s="16"/>
      <c r="CO28" s="16"/>
      <c r="CP28" s="16"/>
      <c r="CQ28" s="16"/>
      <c r="CR28" s="16"/>
      <c r="CS28" s="16"/>
      <c r="CT28" s="16"/>
      <c r="CU28" s="16"/>
      <c r="CV28" s="16"/>
      <c r="CW28" s="16"/>
      <c r="CX28" s="16"/>
      <c r="CY28" s="16"/>
      <c r="CZ28" s="16"/>
      <c r="DA28" s="16"/>
      <c r="DB28" s="16"/>
      <c r="DC28" s="16"/>
      <c r="DD28" s="16"/>
      <c r="DE28" s="16"/>
      <c r="DF28" s="16"/>
      <c r="DG28" s="16"/>
      <c r="DH28" s="16"/>
      <c r="DI28" s="16"/>
      <c r="DJ28" s="16"/>
      <c r="DK28" s="16"/>
      <c r="DL28" s="16"/>
      <c r="DM28" s="16"/>
      <c r="DN28" s="16"/>
      <c r="DO28" s="16"/>
      <c r="DP28" s="16"/>
      <c r="DQ28" s="16"/>
      <c r="DR28" s="16"/>
      <c r="DS28" s="16"/>
      <c r="DT28" s="16"/>
      <c r="DU28" s="16"/>
      <c r="DV28" s="16"/>
      <c r="DW28" s="16"/>
      <c r="DX28" s="16"/>
      <c r="DY28" s="16"/>
      <c r="DZ28" s="16"/>
      <c r="EA28" s="16"/>
      <c r="EB28" s="16"/>
      <c r="EC28" s="16"/>
      <c r="ED28" s="16"/>
      <c r="EE28" s="16"/>
      <c r="EF28" s="16"/>
      <c r="EG28" s="16"/>
      <c r="EH28" s="16"/>
      <c r="EI28" s="16"/>
      <c r="EJ28" s="16"/>
      <c r="EK28" s="16"/>
      <c r="EL28" s="16"/>
      <c r="EM28" s="16"/>
      <c r="EN28" s="16"/>
      <c r="EO28" s="16"/>
      <c r="EP28" s="16"/>
      <c r="EQ28" s="16"/>
      <c r="ER28" s="16"/>
      <c r="ES28" s="16"/>
      <c r="ET28" s="16"/>
      <c r="EU28" s="16"/>
      <c r="EV28" s="16"/>
      <c r="EW28" s="16"/>
      <c r="EX28" s="16"/>
      <c r="EY28" s="16"/>
      <c r="EZ28" s="16"/>
      <c r="FA28" s="16"/>
      <c r="FB28" s="16"/>
      <c r="FC28" s="16"/>
      <c r="FD28" s="16"/>
      <c r="FE28" s="16"/>
    </row>
    <row r="29" spans="1:161" s="9" customFormat="1" ht="53.25" customHeight="1" x14ac:dyDescent="0.2">
      <c r="A29" s="10"/>
      <c r="B29" s="17"/>
      <c r="C29" s="17"/>
      <c r="D29" s="17"/>
      <c r="E29" s="17"/>
      <c r="F29" s="17"/>
      <c r="G29" s="17"/>
      <c r="H29" s="17"/>
      <c r="I29" s="17"/>
      <c r="J29" s="17"/>
      <c r="K29" s="17"/>
      <c r="L29" s="17"/>
      <c r="M29" s="17"/>
      <c r="N29" s="17"/>
      <c r="O29" s="17"/>
      <c r="P29" s="17"/>
      <c r="Q29" s="18"/>
      <c r="R29" s="10"/>
      <c r="S29" s="19" t="s">
        <v>25</v>
      </c>
      <c r="T29" s="19"/>
      <c r="U29" s="19"/>
      <c r="V29" s="19"/>
      <c r="W29" s="19"/>
      <c r="X29" s="19"/>
      <c r="Y29" s="19"/>
      <c r="Z29" s="19"/>
      <c r="AA29" s="19"/>
      <c r="AB29" s="19"/>
      <c r="AC29" s="19"/>
      <c r="AD29" s="19"/>
      <c r="AE29" s="19"/>
      <c r="AF29" s="19"/>
      <c r="AG29" s="19"/>
      <c r="AH29" s="19"/>
      <c r="AI29" s="20"/>
      <c r="AJ29" s="16"/>
      <c r="AK29" s="16"/>
      <c r="AL29" s="16"/>
      <c r="AM29" s="16"/>
      <c r="AN29" s="16"/>
      <c r="AO29" s="16"/>
      <c r="AP29" s="16"/>
      <c r="AQ29" s="16"/>
      <c r="AR29" s="16"/>
      <c r="AS29" s="16"/>
      <c r="AT29" s="16"/>
      <c r="AU29" s="16"/>
      <c r="AV29" s="16"/>
      <c r="AW29" s="16"/>
      <c r="AX29" s="16"/>
      <c r="AY29" s="16"/>
      <c r="AZ29" s="16"/>
      <c r="BA29" s="16"/>
      <c r="BB29" s="16"/>
      <c r="BC29" s="16"/>
      <c r="BD29" s="16"/>
      <c r="BE29" s="16"/>
      <c r="BF29" s="16"/>
      <c r="BG29" s="16"/>
      <c r="BH29" s="16"/>
      <c r="BI29" s="16"/>
      <c r="BJ29" s="16"/>
      <c r="BK29" s="16"/>
      <c r="BL29" s="16"/>
      <c r="BM29" s="16"/>
      <c r="BN29" s="16"/>
      <c r="BO29" s="16"/>
      <c r="BP29" s="16"/>
      <c r="BQ29" s="16"/>
      <c r="BR29" s="16"/>
      <c r="BS29" s="16"/>
      <c r="BT29" s="16"/>
      <c r="BU29" s="16"/>
      <c r="BV29" s="16"/>
      <c r="BW29" s="16"/>
      <c r="BX29" s="16"/>
      <c r="BY29" s="16"/>
      <c r="BZ29" s="16"/>
      <c r="CA29" s="16"/>
      <c r="CB29" s="16"/>
      <c r="CC29" s="16"/>
      <c r="CD29" s="16"/>
      <c r="CE29" s="16"/>
      <c r="CF29" s="16"/>
      <c r="CG29" s="16"/>
      <c r="CH29" s="16"/>
      <c r="CI29" s="16"/>
      <c r="CJ29" s="16"/>
      <c r="CK29" s="16"/>
      <c r="CL29" s="16"/>
      <c r="CM29" s="16"/>
      <c r="CN29" s="16"/>
      <c r="CO29" s="16"/>
      <c r="CP29" s="16"/>
      <c r="CQ29" s="16"/>
      <c r="CR29" s="16"/>
      <c r="CS29" s="16"/>
      <c r="CT29" s="16"/>
      <c r="CU29" s="16"/>
      <c r="CV29" s="16"/>
      <c r="CW29" s="16"/>
      <c r="CX29" s="16"/>
      <c r="CY29" s="16"/>
      <c r="CZ29" s="16"/>
      <c r="DA29" s="16"/>
      <c r="DB29" s="16"/>
      <c r="DC29" s="16"/>
      <c r="DD29" s="16"/>
      <c r="DE29" s="16"/>
      <c r="DF29" s="16"/>
      <c r="DG29" s="16"/>
      <c r="DH29" s="16"/>
      <c r="DI29" s="16"/>
      <c r="DJ29" s="16"/>
      <c r="DK29" s="16"/>
      <c r="DL29" s="16"/>
      <c r="DM29" s="16"/>
      <c r="DN29" s="16"/>
      <c r="DO29" s="16"/>
      <c r="DP29" s="16"/>
      <c r="DQ29" s="16"/>
      <c r="DR29" s="16"/>
      <c r="DS29" s="16"/>
      <c r="DT29" s="16"/>
      <c r="DU29" s="16"/>
      <c r="DV29" s="16"/>
      <c r="DW29" s="16"/>
      <c r="DX29" s="16"/>
      <c r="DY29" s="16"/>
      <c r="DZ29" s="16"/>
      <c r="EA29" s="16"/>
      <c r="EB29" s="16"/>
      <c r="EC29" s="16"/>
      <c r="ED29" s="16"/>
      <c r="EE29" s="16"/>
      <c r="EF29" s="16"/>
      <c r="EG29" s="16"/>
      <c r="EH29" s="16"/>
      <c r="EI29" s="16"/>
      <c r="EJ29" s="16"/>
      <c r="EK29" s="16"/>
      <c r="EL29" s="16"/>
      <c r="EM29" s="16"/>
      <c r="EN29" s="16"/>
      <c r="EO29" s="16"/>
      <c r="EP29" s="16"/>
      <c r="EQ29" s="16"/>
      <c r="ER29" s="16"/>
      <c r="ES29" s="16"/>
      <c r="ET29" s="16"/>
      <c r="EU29" s="16"/>
      <c r="EV29" s="16"/>
      <c r="EW29" s="16"/>
      <c r="EX29" s="16"/>
      <c r="EY29" s="16"/>
      <c r="EZ29" s="16"/>
      <c r="FA29" s="16"/>
      <c r="FB29" s="16"/>
      <c r="FC29" s="16"/>
      <c r="FD29" s="16"/>
      <c r="FE29" s="16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4" t="s">
        <v>27</v>
      </c>
      <c r="B32" s="15"/>
      <c r="C32" s="15"/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/>
      <c r="BA32" s="15"/>
      <c r="BB32" s="15"/>
      <c r="BC32" s="15"/>
      <c r="BD32" s="15"/>
      <c r="BE32" s="15"/>
      <c r="BF32" s="15"/>
      <c r="BG32" s="15"/>
      <c r="BH32" s="15"/>
      <c r="BI32" s="15"/>
      <c r="BJ32" s="15"/>
      <c r="BK32" s="15"/>
      <c r="BL32" s="15"/>
      <c r="BM32" s="15"/>
      <c r="BN32" s="15"/>
      <c r="BO32" s="15"/>
      <c r="BP32" s="15"/>
      <c r="BQ32" s="15"/>
      <c r="BR32" s="15"/>
      <c r="BS32" s="15"/>
      <c r="BT32" s="15"/>
      <c r="BU32" s="15"/>
      <c r="BV32" s="15"/>
      <c r="BW32" s="15"/>
      <c r="BX32" s="15"/>
      <c r="BY32" s="15"/>
      <c r="BZ32" s="15"/>
      <c r="CA32" s="15"/>
      <c r="CB32" s="15"/>
      <c r="CC32" s="15"/>
      <c r="CD32" s="15"/>
      <c r="CE32" s="15"/>
      <c r="CF32" s="15"/>
      <c r="CG32" s="15"/>
      <c r="CH32" s="15"/>
      <c r="CI32" s="15"/>
      <c r="CJ32" s="15"/>
      <c r="CK32" s="15"/>
      <c r="CL32" s="15"/>
      <c r="CM32" s="15"/>
      <c r="CN32" s="15"/>
      <c r="CO32" s="15"/>
      <c r="CP32" s="15"/>
      <c r="CQ32" s="15"/>
      <c r="CR32" s="15"/>
      <c r="CS32" s="15"/>
      <c r="CT32" s="15"/>
      <c r="CU32" s="15"/>
      <c r="CV32" s="15"/>
      <c r="CW32" s="15"/>
      <c r="CX32" s="15"/>
      <c r="CY32" s="15"/>
      <c r="CZ32" s="15"/>
      <c r="DA32" s="15"/>
      <c r="DB32" s="15"/>
      <c r="DC32" s="15"/>
      <c r="DD32" s="15"/>
      <c r="DE32" s="15"/>
      <c r="DF32" s="15"/>
      <c r="DG32" s="15"/>
      <c r="DH32" s="15"/>
      <c r="DI32" s="15"/>
      <c r="DJ32" s="15"/>
      <c r="DK32" s="15"/>
      <c r="DL32" s="15"/>
      <c r="DM32" s="15"/>
      <c r="DN32" s="15"/>
      <c r="DO32" s="15"/>
      <c r="DP32" s="15"/>
      <c r="DQ32" s="15"/>
      <c r="DR32" s="15"/>
      <c r="DS32" s="15"/>
      <c r="DT32" s="15"/>
      <c r="DU32" s="15"/>
      <c r="DV32" s="15"/>
      <c r="DW32" s="15"/>
      <c r="DX32" s="15"/>
      <c r="DY32" s="15"/>
      <c r="DZ32" s="15"/>
      <c r="EA32" s="15"/>
      <c r="EB32" s="15"/>
      <c r="EC32" s="15"/>
      <c r="ED32" s="15"/>
      <c r="EE32" s="15"/>
      <c r="EF32" s="15"/>
      <c r="EG32" s="15"/>
      <c r="EH32" s="15"/>
      <c r="EI32" s="15"/>
      <c r="EJ32" s="15"/>
      <c r="EK32" s="15"/>
      <c r="EL32" s="15"/>
      <c r="EM32" s="15"/>
      <c r="EN32" s="15"/>
      <c r="EO32" s="15"/>
      <c r="EP32" s="15"/>
      <c r="EQ32" s="15"/>
      <c r="ER32" s="15"/>
      <c r="ES32" s="15"/>
      <c r="ET32" s="15"/>
      <c r="EU32" s="15"/>
      <c r="EV32" s="15"/>
      <c r="EW32" s="15"/>
      <c r="EX32" s="15"/>
      <c r="EY32" s="15"/>
      <c r="EZ32" s="15"/>
      <c r="FA32" s="15"/>
      <c r="FB32" s="15"/>
      <c r="FC32" s="15"/>
      <c r="FD32" s="15"/>
      <c r="FE32" s="15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7" workbookViewId="0">
      <selection activeCell="GC23" sqref="GC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58" t="s">
        <v>7</v>
      </c>
      <c r="B6" s="58"/>
      <c r="C6" s="58"/>
      <c r="D6" s="58"/>
      <c r="E6" s="58"/>
      <c r="F6" s="58"/>
      <c r="G6" s="58"/>
      <c r="H6" s="58"/>
      <c r="I6" s="58"/>
      <c r="J6" s="58"/>
      <c r="K6" s="58"/>
      <c r="L6" s="58"/>
      <c r="M6" s="58"/>
      <c r="N6" s="58"/>
      <c r="O6" s="58"/>
      <c r="P6" s="58"/>
      <c r="Q6" s="58"/>
      <c r="R6" s="58"/>
      <c r="S6" s="58"/>
      <c r="T6" s="58"/>
      <c r="U6" s="58"/>
      <c r="V6" s="58"/>
      <c r="W6" s="58"/>
      <c r="X6" s="58"/>
      <c r="Y6" s="58"/>
      <c r="Z6" s="58"/>
      <c r="AA6" s="58"/>
      <c r="AB6" s="58"/>
      <c r="AC6" s="58"/>
      <c r="AD6" s="58"/>
      <c r="AE6" s="58"/>
      <c r="AF6" s="58"/>
      <c r="AG6" s="58"/>
      <c r="AH6" s="58"/>
      <c r="AI6" s="58"/>
      <c r="AJ6" s="58"/>
      <c r="AK6" s="58"/>
      <c r="AL6" s="58"/>
      <c r="AM6" s="58"/>
      <c r="AN6" s="58"/>
      <c r="AO6" s="58"/>
      <c r="AP6" s="58"/>
      <c r="AQ6" s="58"/>
      <c r="AR6" s="58"/>
      <c r="AS6" s="58"/>
      <c r="AT6" s="58"/>
      <c r="AU6" s="58"/>
      <c r="AV6" s="58"/>
      <c r="AW6" s="58"/>
      <c r="AX6" s="58"/>
      <c r="AY6" s="58"/>
      <c r="AZ6" s="58"/>
      <c r="BA6" s="58"/>
      <c r="BB6" s="58"/>
      <c r="BC6" s="58"/>
      <c r="BD6" s="58"/>
      <c r="BE6" s="58"/>
      <c r="BF6" s="58"/>
      <c r="BG6" s="58"/>
      <c r="BH6" s="58"/>
      <c r="BI6" s="58"/>
      <c r="BJ6" s="58"/>
      <c r="BK6" s="58"/>
      <c r="BL6" s="58"/>
      <c r="BM6" s="58"/>
      <c r="BN6" s="58"/>
      <c r="BO6" s="58"/>
      <c r="BP6" s="58"/>
      <c r="BQ6" s="58"/>
      <c r="BR6" s="58"/>
      <c r="BS6" s="58"/>
      <c r="BT6" s="58"/>
      <c r="BU6" s="58"/>
      <c r="BV6" s="58"/>
      <c r="BW6" s="58"/>
      <c r="BX6" s="58"/>
      <c r="BY6" s="58"/>
      <c r="BZ6" s="58"/>
      <c r="CA6" s="58"/>
      <c r="CB6" s="58"/>
      <c r="CC6" s="58"/>
      <c r="CD6" s="58"/>
      <c r="CE6" s="58"/>
      <c r="CF6" s="58"/>
      <c r="CG6" s="58"/>
      <c r="CH6" s="58"/>
      <c r="CI6" s="58"/>
      <c r="CJ6" s="58"/>
      <c r="CK6" s="58"/>
      <c r="CL6" s="58"/>
      <c r="CM6" s="58"/>
      <c r="CN6" s="58"/>
      <c r="CO6" s="58"/>
      <c r="CP6" s="58"/>
      <c r="CQ6" s="58"/>
      <c r="CR6" s="58"/>
      <c r="CS6" s="58"/>
      <c r="CT6" s="58"/>
      <c r="CU6" s="58"/>
      <c r="CV6" s="58"/>
      <c r="CW6" s="58"/>
      <c r="CX6" s="58"/>
      <c r="CY6" s="58"/>
      <c r="CZ6" s="58"/>
      <c r="DA6" s="58"/>
      <c r="DB6" s="58"/>
      <c r="DC6" s="58"/>
      <c r="DD6" s="58"/>
      <c r="DE6" s="58"/>
      <c r="DF6" s="58"/>
      <c r="DG6" s="58"/>
      <c r="DH6" s="58"/>
      <c r="DI6" s="58"/>
      <c r="DJ6" s="58"/>
      <c r="DK6" s="58"/>
      <c r="DL6" s="58"/>
      <c r="DM6" s="58"/>
      <c r="DN6" s="58"/>
      <c r="DO6" s="58"/>
      <c r="DP6" s="58"/>
      <c r="DQ6" s="58"/>
      <c r="DR6" s="58"/>
      <c r="DS6" s="58"/>
      <c r="DT6" s="58"/>
      <c r="DU6" s="58"/>
      <c r="DV6" s="58"/>
      <c r="DW6" s="58"/>
      <c r="DX6" s="58"/>
      <c r="DY6" s="58"/>
      <c r="DZ6" s="58"/>
      <c r="EA6" s="58"/>
      <c r="EB6" s="58"/>
      <c r="EC6" s="58"/>
      <c r="ED6" s="58"/>
      <c r="EE6" s="58"/>
      <c r="EF6" s="58"/>
      <c r="EG6" s="58"/>
      <c r="EH6" s="58"/>
      <c r="EI6" s="58"/>
      <c r="EJ6" s="58"/>
      <c r="EK6" s="58"/>
      <c r="EL6" s="58"/>
      <c r="EM6" s="58"/>
      <c r="EN6" s="58"/>
      <c r="EO6" s="58"/>
      <c r="EP6" s="58"/>
      <c r="EQ6" s="58"/>
      <c r="ER6" s="58"/>
      <c r="ES6" s="58"/>
      <c r="ET6" s="58"/>
      <c r="EU6" s="58"/>
      <c r="EV6" s="58"/>
      <c r="EW6" s="58"/>
      <c r="EX6" s="58"/>
      <c r="EY6" s="58"/>
      <c r="EZ6" s="58"/>
      <c r="FA6" s="58"/>
      <c r="FB6" s="58"/>
      <c r="FC6" s="58"/>
      <c r="FD6" s="58"/>
      <c r="FE6" s="58"/>
    </row>
    <row r="7" spans="1:161" s="2" customFormat="1" ht="15.75" customHeight="1" x14ac:dyDescent="0.25">
      <c r="A7" s="58" t="s">
        <v>8</v>
      </c>
      <c r="B7" s="58"/>
      <c r="C7" s="58"/>
      <c r="D7" s="58"/>
      <c r="E7" s="58"/>
      <c r="F7" s="58"/>
      <c r="G7" s="58"/>
      <c r="H7" s="58"/>
      <c r="I7" s="58"/>
      <c r="J7" s="58"/>
      <c r="K7" s="58"/>
      <c r="L7" s="58"/>
      <c r="M7" s="58"/>
      <c r="N7" s="58"/>
      <c r="O7" s="58"/>
      <c r="P7" s="58"/>
      <c r="Q7" s="58"/>
      <c r="R7" s="58"/>
      <c r="S7" s="58"/>
      <c r="T7" s="58"/>
      <c r="U7" s="58"/>
      <c r="V7" s="58"/>
      <c r="W7" s="58"/>
      <c r="X7" s="58"/>
      <c r="Y7" s="58"/>
      <c r="Z7" s="58"/>
      <c r="AA7" s="58"/>
      <c r="AB7" s="58"/>
      <c r="AC7" s="58"/>
      <c r="AD7" s="58"/>
      <c r="AE7" s="58"/>
      <c r="AF7" s="58"/>
      <c r="AG7" s="58"/>
      <c r="AH7" s="58"/>
      <c r="AI7" s="58"/>
      <c r="AJ7" s="58"/>
      <c r="AK7" s="58"/>
      <c r="AL7" s="58"/>
      <c r="AM7" s="58"/>
      <c r="AN7" s="58"/>
      <c r="AO7" s="58"/>
      <c r="AP7" s="58"/>
      <c r="AQ7" s="58"/>
      <c r="AR7" s="58"/>
      <c r="AS7" s="58"/>
      <c r="AT7" s="58"/>
      <c r="AU7" s="58"/>
      <c r="AV7" s="58"/>
      <c r="AW7" s="58"/>
      <c r="AX7" s="58"/>
      <c r="AY7" s="58"/>
      <c r="AZ7" s="58"/>
      <c r="BA7" s="58"/>
      <c r="BB7" s="58"/>
      <c r="BC7" s="58"/>
      <c r="BD7" s="58"/>
      <c r="BE7" s="58"/>
      <c r="BF7" s="58"/>
      <c r="BG7" s="58"/>
      <c r="BH7" s="58"/>
      <c r="BI7" s="58"/>
      <c r="BJ7" s="58"/>
      <c r="BK7" s="58"/>
      <c r="BL7" s="58"/>
      <c r="BM7" s="58"/>
      <c r="BN7" s="58"/>
      <c r="BO7" s="58"/>
      <c r="BP7" s="58"/>
      <c r="BQ7" s="58"/>
      <c r="BR7" s="58"/>
      <c r="BS7" s="58"/>
      <c r="BT7" s="58"/>
      <c r="BU7" s="58"/>
      <c r="BV7" s="58"/>
      <c r="BW7" s="58"/>
      <c r="BX7" s="58"/>
      <c r="BY7" s="58"/>
      <c r="BZ7" s="58"/>
      <c r="CA7" s="58"/>
      <c r="CB7" s="58"/>
      <c r="CC7" s="58"/>
      <c r="CD7" s="58"/>
      <c r="CE7" s="58"/>
      <c r="CF7" s="58"/>
      <c r="CG7" s="58"/>
      <c r="CH7" s="58"/>
      <c r="CI7" s="58"/>
      <c r="CJ7" s="58"/>
      <c r="CK7" s="58"/>
      <c r="CL7" s="58"/>
      <c r="CM7" s="58"/>
      <c r="CN7" s="58"/>
      <c r="CO7" s="58"/>
      <c r="CP7" s="58"/>
      <c r="CQ7" s="58"/>
      <c r="CR7" s="58"/>
      <c r="CS7" s="58"/>
      <c r="CT7" s="58"/>
      <c r="CU7" s="58"/>
      <c r="CV7" s="58"/>
      <c r="CW7" s="58"/>
      <c r="CX7" s="58"/>
      <c r="CY7" s="58"/>
      <c r="CZ7" s="58"/>
      <c r="DA7" s="58"/>
      <c r="DB7" s="58"/>
      <c r="DC7" s="58"/>
      <c r="DD7" s="58"/>
      <c r="DE7" s="58"/>
      <c r="DF7" s="58"/>
      <c r="DG7" s="58"/>
      <c r="DH7" s="58"/>
      <c r="DI7" s="58"/>
      <c r="DJ7" s="58"/>
      <c r="DK7" s="58"/>
      <c r="DL7" s="58"/>
      <c r="DM7" s="58"/>
      <c r="DN7" s="58"/>
      <c r="DO7" s="58"/>
      <c r="DP7" s="58"/>
      <c r="DQ7" s="58"/>
      <c r="DR7" s="58"/>
      <c r="DS7" s="58"/>
      <c r="DT7" s="58"/>
      <c r="DU7" s="58"/>
      <c r="DV7" s="58"/>
      <c r="DW7" s="58"/>
      <c r="DX7" s="58"/>
      <c r="DY7" s="58"/>
      <c r="DZ7" s="58"/>
      <c r="EA7" s="58"/>
      <c r="EB7" s="58"/>
      <c r="EC7" s="58"/>
      <c r="ED7" s="58"/>
      <c r="EE7" s="58"/>
      <c r="EF7" s="58"/>
      <c r="EG7" s="58"/>
      <c r="EH7" s="58"/>
      <c r="EI7" s="58"/>
      <c r="EJ7" s="58"/>
      <c r="EK7" s="58"/>
      <c r="EL7" s="58"/>
      <c r="EM7" s="58"/>
      <c r="EN7" s="58"/>
      <c r="EO7" s="58"/>
      <c r="EP7" s="58"/>
      <c r="EQ7" s="58"/>
      <c r="ER7" s="58"/>
      <c r="ES7" s="58"/>
      <c r="ET7" s="58"/>
      <c r="EU7" s="58"/>
      <c r="EV7" s="58"/>
      <c r="EW7" s="58"/>
      <c r="EX7" s="58"/>
      <c r="EY7" s="58"/>
      <c r="EZ7" s="58"/>
      <c r="FA7" s="58"/>
      <c r="FB7" s="58"/>
      <c r="FC7" s="58"/>
      <c r="FD7" s="58"/>
      <c r="FE7" s="58"/>
    </row>
    <row r="8" spans="1:161" s="2" customFormat="1" ht="15.75" customHeight="1" x14ac:dyDescent="0.25">
      <c r="A8" s="58" t="s">
        <v>9</v>
      </c>
      <c r="B8" s="58"/>
      <c r="C8" s="58"/>
      <c r="D8" s="58"/>
      <c r="E8" s="58"/>
      <c r="F8" s="58"/>
      <c r="G8" s="58"/>
      <c r="H8" s="58"/>
      <c r="I8" s="58"/>
      <c r="J8" s="58"/>
      <c r="K8" s="58"/>
      <c r="L8" s="58"/>
      <c r="M8" s="58"/>
      <c r="N8" s="58"/>
      <c r="O8" s="58"/>
      <c r="P8" s="58"/>
      <c r="Q8" s="58"/>
      <c r="R8" s="58"/>
      <c r="S8" s="58"/>
      <c r="T8" s="58"/>
      <c r="U8" s="58"/>
      <c r="V8" s="58"/>
      <c r="W8" s="58"/>
      <c r="X8" s="58"/>
      <c r="Y8" s="58"/>
      <c r="Z8" s="58"/>
      <c r="AA8" s="58"/>
      <c r="AB8" s="58"/>
      <c r="AC8" s="58"/>
      <c r="AD8" s="58"/>
      <c r="AE8" s="58"/>
      <c r="AF8" s="58"/>
      <c r="AG8" s="58"/>
      <c r="AH8" s="58"/>
      <c r="AI8" s="58"/>
      <c r="AJ8" s="58"/>
      <c r="AK8" s="58"/>
      <c r="AL8" s="58"/>
      <c r="AM8" s="58"/>
      <c r="AN8" s="58"/>
      <c r="AO8" s="58"/>
      <c r="AP8" s="58"/>
      <c r="AQ8" s="58"/>
      <c r="AR8" s="58"/>
      <c r="AS8" s="58"/>
      <c r="AT8" s="58"/>
      <c r="AU8" s="58"/>
      <c r="AV8" s="58"/>
      <c r="AW8" s="58"/>
      <c r="AX8" s="58"/>
      <c r="AY8" s="58"/>
      <c r="AZ8" s="58"/>
      <c r="BA8" s="58"/>
      <c r="BB8" s="58"/>
      <c r="BC8" s="58"/>
      <c r="BD8" s="58"/>
      <c r="BE8" s="58"/>
      <c r="BF8" s="58"/>
      <c r="BG8" s="58"/>
      <c r="BH8" s="58"/>
      <c r="BI8" s="58"/>
      <c r="BJ8" s="58"/>
      <c r="BK8" s="58"/>
      <c r="BL8" s="58"/>
      <c r="BM8" s="58"/>
      <c r="BN8" s="58"/>
      <c r="BO8" s="58"/>
      <c r="BP8" s="58"/>
      <c r="BQ8" s="58"/>
      <c r="BR8" s="58"/>
      <c r="BS8" s="58"/>
      <c r="BT8" s="58"/>
      <c r="BU8" s="58"/>
      <c r="BV8" s="58"/>
      <c r="BW8" s="58"/>
      <c r="BX8" s="58"/>
      <c r="BY8" s="58"/>
      <c r="BZ8" s="58"/>
      <c r="CA8" s="58"/>
      <c r="CB8" s="58"/>
      <c r="CC8" s="58"/>
      <c r="CD8" s="58"/>
      <c r="CE8" s="58"/>
      <c r="CF8" s="58"/>
      <c r="CG8" s="58"/>
      <c r="CH8" s="58"/>
      <c r="CI8" s="58"/>
      <c r="CJ8" s="58"/>
      <c r="CK8" s="58"/>
      <c r="CL8" s="58"/>
      <c r="CM8" s="58"/>
      <c r="CN8" s="58"/>
      <c r="CO8" s="58"/>
      <c r="CP8" s="58"/>
      <c r="CQ8" s="58"/>
      <c r="CR8" s="58"/>
      <c r="CS8" s="58"/>
      <c r="CT8" s="58"/>
      <c r="CU8" s="58"/>
      <c r="CV8" s="58"/>
      <c r="CW8" s="58"/>
      <c r="CX8" s="58"/>
      <c r="CY8" s="58"/>
      <c r="CZ8" s="58"/>
      <c r="DA8" s="58"/>
      <c r="DB8" s="58"/>
      <c r="DC8" s="58"/>
      <c r="DD8" s="58"/>
      <c r="DE8" s="58"/>
      <c r="DF8" s="58"/>
      <c r="DG8" s="58"/>
      <c r="DH8" s="58"/>
      <c r="DI8" s="58"/>
      <c r="DJ8" s="58"/>
      <c r="DK8" s="58"/>
      <c r="DL8" s="58"/>
      <c r="DM8" s="58"/>
      <c r="DN8" s="58"/>
      <c r="DO8" s="58"/>
      <c r="DP8" s="58"/>
      <c r="DQ8" s="58"/>
      <c r="DR8" s="58"/>
      <c r="DS8" s="58"/>
      <c r="DT8" s="58"/>
      <c r="DU8" s="58"/>
      <c r="DV8" s="58"/>
      <c r="DW8" s="58"/>
      <c r="DX8" s="58"/>
      <c r="DY8" s="58"/>
      <c r="DZ8" s="58"/>
      <c r="EA8" s="58"/>
      <c r="EB8" s="58"/>
      <c r="EC8" s="58"/>
      <c r="ED8" s="58"/>
      <c r="EE8" s="58"/>
      <c r="EF8" s="58"/>
      <c r="EG8" s="58"/>
      <c r="EH8" s="58"/>
      <c r="EI8" s="58"/>
      <c r="EJ8" s="58"/>
      <c r="EK8" s="58"/>
      <c r="EL8" s="58"/>
      <c r="EM8" s="58"/>
      <c r="EN8" s="58"/>
      <c r="EO8" s="58"/>
      <c r="EP8" s="58"/>
      <c r="EQ8" s="58"/>
      <c r="ER8" s="58"/>
      <c r="ES8" s="58"/>
      <c r="ET8" s="58"/>
      <c r="EU8" s="58"/>
      <c r="EV8" s="58"/>
      <c r="EW8" s="58"/>
      <c r="EX8" s="58"/>
      <c r="EY8" s="58"/>
      <c r="EZ8" s="58"/>
      <c r="FA8" s="58"/>
      <c r="FB8" s="58"/>
      <c r="FC8" s="58"/>
      <c r="FD8" s="58"/>
      <c r="FE8" s="58"/>
    </row>
    <row r="10" spans="1:161" s="2" customFormat="1" ht="15.75" x14ac:dyDescent="0.25">
      <c r="A10" s="59" t="s">
        <v>10</v>
      </c>
      <c r="B10" s="59"/>
      <c r="C10" s="59"/>
      <c r="D10" s="59"/>
      <c r="E10" s="59"/>
      <c r="F10" s="59"/>
      <c r="G10" s="59"/>
      <c r="H10" s="59"/>
      <c r="I10" s="59"/>
      <c r="J10" s="59"/>
      <c r="K10" s="59"/>
      <c r="L10" s="59"/>
      <c r="M10" s="59"/>
      <c r="N10" s="59"/>
      <c r="O10" s="59"/>
      <c r="P10" s="59"/>
      <c r="Q10" s="59"/>
      <c r="R10" s="59"/>
      <c r="S10" s="59"/>
      <c r="T10" s="59"/>
      <c r="U10" s="59"/>
      <c r="V10" s="59"/>
      <c r="W10" s="59"/>
      <c r="X10" s="59"/>
      <c r="Y10" s="59"/>
      <c r="Z10" s="59"/>
      <c r="AA10" s="59"/>
      <c r="AB10" s="59"/>
      <c r="AC10" s="59"/>
      <c r="AD10" s="59"/>
      <c r="AE10" s="59"/>
      <c r="AF10" s="59"/>
      <c r="AG10" s="59"/>
      <c r="AH10" s="59"/>
      <c r="AI10" s="59"/>
      <c r="AJ10" s="59"/>
      <c r="AK10" s="59"/>
      <c r="AL10" s="59"/>
      <c r="AM10" s="59"/>
      <c r="AN10" s="59"/>
      <c r="AO10" s="59"/>
      <c r="AP10" s="59"/>
      <c r="AQ10" s="59"/>
      <c r="AR10" s="59"/>
      <c r="AS10" s="59"/>
      <c r="AT10" s="59"/>
      <c r="AU10" s="59"/>
      <c r="AV10" s="59"/>
      <c r="AW10" s="59"/>
      <c r="AX10" s="59"/>
      <c r="AY10" s="59"/>
      <c r="AZ10" s="59"/>
      <c r="BA10" s="59"/>
      <c r="BB10" s="59"/>
      <c r="BC10" s="59"/>
      <c r="BD10" s="59"/>
      <c r="BE10" s="59"/>
      <c r="BF10" s="59"/>
      <c r="BG10" s="59"/>
      <c r="BH10" s="59"/>
      <c r="BI10" s="59"/>
      <c r="BJ10" s="59"/>
      <c r="BK10" s="59"/>
      <c r="BL10" s="59"/>
      <c r="BM10" s="59"/>
      <c r="BN10" s="59"/>
      <c r="BO10" s="59"/>
      <c r="BP10" s="59"/>
      <c r="BQ10" s="59"/>
      <c r="BR10" s="59"/>
      <c r="BS10" s="59"/>
      <c r="BT10" s="59"/>
      <c r="BU10" s="59"/>
      <c r="BV10" s="59"/>
      <c r="BW10" s="59"/>
      <c r="BX10" s="59"/>
      <c r="BY10" s="59"/>
      <c r="BZ10" s="59"/>
      <c r="CA10" s="59"/>
      <c r="CB10" s="59"/>
      <c r="CC10" s="59"/>
      <c r="CD10" s="59"/>
      <c r="CE10" s="59"/>
      <c r="CF10" s="59"/>
      <c r="CG10" s="59"/>
      <c r="CH10" s="59"/>
      <c r="CI10" s="59"/>
      <c r="CJ10" s="59"/>
      <c r="CK10" s="59"/>
      <c r="CL10" s="59"/>
      <c r="CM10" s="59"/>
      <c r="CN10" s="59"/>
      <c r="CO10" s="59"/>
      <c r="CP10" s="59"/>
      <c r="CQ10" s="59"/>
      <c r="CR10" s="59"/>
      <c r="CS10" s="59"/>
      <c r="CT10" s="59"/>
      <c r="CU10" s="59"/>
      <c r="CV10" s="59"/>
      <c r="CW10" s="59"/>
      <c r="CX10" s="59"/>
      <c r="CY10" s="59"/>
      <c r="CZ10" s="59"/>
      <c r="DA10" s="59"/>
      <c r="DB10" s="59"/>
      <c r="DC10" s="59"/>
      <c r="DD10" s="59"/>
      <c r="DE10" s="59"/>
      <c r="DF10" s="59"/>
      <c r="DG10" s="59"/>
      <c r="DH10" s="59"/>
      <c r="DI10" s="59"/>
      <c r="DJ10" s="59"/>
      <c r="DK10" s="59"/>
      <c r="DL10" s="59"/>
      <c r="DM10" s="59"/>
      <c r="DN10" s="59"/>
      <c r="DO10" s="59"/>
      <c r="DP10" s="59"/>
      <c r="DQ10" s="59"/>
      <c r="DR10" s="59"/>
      <c r="DS10" s="59"/>
      <c r="DT10" s="59"/>
      <c r="DU10" s="59"/>
      <c r="DV10" s="59"/>
      <c r="DW10" s="59"/>
      <c r="DX10" s="59"/>
      <c r="DY10" s="59"/>
      <c r="DZ10" s="59"/>
      <c r="EA10" s="59"/>
      <c r="EB10" s="59"/>
      <c r="EC10" s="59"/>
      <c r="ED10" s="59"/>
      <c r="EE10" s="59"/>
      <c r="EF10" s="59"/>
      <c r="EG10" s="59"/>
      <c r="EH10" s="59"/>
      <c r="EI10" s="59"/>
      <c r="EJ10" s="59"/>
      <c r="EK10" s="59"/>
      <c r="EL10" s="59"/>
      <c r="EM10" s="59"/>
      <c r="EN10" s="59"/>
      <c r="EO10" s="59"/>
      <c r="EP10" s="59"/>
      <c r="EQ10" s="59"/>
      <c r="ER10" s="59"/>
      <c r="ES10" s="59"/>
      <c r="ET10" s="59"/>
      <c r="EU10" s="59"/>
      <c r="EV10" s="59"/>
      <c r="EW10" s="59"/>
      <c r="EX10" s="59"/>
      <c r="EY10" s="59"/>
      <c r="EZ10" s="59"/>
      <c r="FA10" s="59"/>
      <c r="FB10" s="59"/>
      <c r="FC10" s="59"/>
      <c r="FD10" s="59"/>
      <c r="FE10" s="59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60" t="s">
        <v>69</v>
      </c>
      <c r="AC12" s="60"/>
      <c r="AD12" s="60"/>
      <c r="AE12" s="60"/>
      <c r="AF12" s="60"/>
      <c r="AG12" s="60"/>
      <c r="AH12" s="60"/>
      <c r="AI12" s="60"/>
      <c r="AJ12" s="60"/>
      <c r="AK12" s="60"/>
      <c r="AL12" s="60"/>
      <c r="AM12" s="60"/>
      <c r="AN12" s="60"/>
      <c r="AO12" s="60"/>
      <c r="AP12" s="60"/>
      <c r="AQ12" s="60"/>
      <c r="AR12" s="60"/>
      <c r="AS12" s="60"/>
      <c r="AT12" s="60"/>
      <c r="AU12" s="60"/>
      <c r="AV12" s="60"/>
      <c r="AW12" s="60"/>
      <c r="AX12" s="60"/>
      <c r="AY12" s="60"/>
      <c r="AZ12" s="60"/>
      <c r="BA12" s="60"/>
      <c r="BB12" s="60"/>
      <c r="BC12" s="60"/>
      <c r="BD12" s="60"/>
      <c r="BE12" s="60"/>
      <c r="BF12" s="60"/>
      <c r="BG12" s="60"/>
      <c r="BH12" s="60"/>
      <c r="BI12" s="60"/>
      <c r="BJ12" s="60"/>
      <c r="BK12" s="60"/>
      <c r="BL12" s="60"/>
      <c r="BM12" s="60"/>
      <c r="BN12" s="60"/>
      <c r="BO12" s="60"/>
      <c r="BP12" s="60"/>
      <c r="BQ12" s="60"/>
      <c r="BR12" s="60"/>
      <c r="BS12" s="60"/>
      <c r="BT12" s="60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60" t="s">
        <v>31</v>
      </c>
      <c r="Z14" s="60"/>
      <c r="AA14" s="60"/>
      <c r="AB14" s="60"/>
      <c r="AC14" s="60"/>
      <c r="AD14" s="60"/>
      <c r="AE14" s="60"/>
      <c r="AF14" s="60"/>
      <c r="AG14" s="60"/>
      <c r="AH14" s="60"/>
      <c r="AI14" s="60"/>
      <c r="AJ14" s="60"/>
      <c r="AK14" s="60"/>
      <c r="AL14" s="60"/>
      <c r="AM14" s="60"/>
      <c r="AN14" s="60"/>
      <c r="AO14" s="60"/>
      <c r="AP14" s="60"/>
      <c r="AQ14" s="60"/>
      <c r="AR14" s="60"/>
      <c r="AS14" s="60"/>
      <c r="AT14" s="60"/>
      <c r="AU14" s="60"/>
      <c r="AV14" s="60"/>
      <c r="AW14" s="60"/>
      <c r="AX14" s="60"/>
      <c r="AY14" s="60"/>
      <c r="AZ14" s="60"/>
      <c r="BA14" s="60"/>
      <c r="BB14" s="60"/>
      <c r="BC14" s="60"/>
      <c r="BD14" s="60"/>
      <c r="BE14" s="60"/>
      <c r="BF14" s="60"/>
      <c r="BG14" s="60"/>
      <c r="BH14" s="60"/>
      <c r="BI14" s="60"/>
      <c r="BJ14" s="60"/>
      <c r="BK14" s="60"/>
      <c r="BL14" s="60"/>
      <c r="BM14" s="60"/>
      <c r="BN14" s="60"/>
      <c r="BO14" s="60"/>
      <c r="BP14" s="60"/>
      <c r="BQ14" s="60"/>
      <c r="BR14" s="60"/>
      <c r="BS14" s="60"/>
      <c r="BT14" s="60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48" t="s">
        <v>82</v>
      </c>
      <c r="U16" s="48"/>
      <c r="V16" s="48"/>
      <c r="W16" s="48"/>
      <c r="X16" s="48"/>
      <c r="Y16" s="48"/>
      <c r="Z16" s="48"/>
      <c r="AA16" s="48"/>
      <c r="AB16" s="48"/>
      <c r="AC16" s="48"/>
      <c r="AD16" s="48"/>
      <c r="AE16" s="48"/>
      <c r="AF16" s="48"/>
      <c r="AG16" s="48"/>
      <c r="AH16" s="48"/>
      <c r="AI16" s="48"/>
      <c r="AJ16" s="48"/>
      <c r="AK16" s="48"/>
      <c r="AL16" s="48"/>
      <c r="AM16" s="48"/>
      <c r="AN16" s="48"/>
      <c r="AO16" s="48"/>
      <c r="AP16" s="48"/>
      <c r="AQ16" s="48"/>
      <c r="AR16" s="48"/>
      <c r="AS16" s="48"/>
      <c r="AT16" s="48"/>
      <c r="AU16" s="48"/>
      <c r="AV16" s="48"/>
      <c r="AW16" s="48"/>
      <c r="AX16" s="48"/>
      <c r="AY16" s="48"/>
      <c r="AZ16" s="48"/>
      <c r="BA16" s="48"/>
      <c r="BB16" s="48"/>
      <c r="BC16" s="48"/>
      <c r="BD16" s="48"/>
      <c r="BE16" s="48"/>
      <c r="BF16" s="48"/>
      <c r="BG16" s="48"/>
      <c r="BH16" s="48"/>
      <c r="BI16" s="48"/>
      <c r="BJ16" s="48"/>
      <c r="BK16" s="48"/>
      <c r="BL16" s="48"/>
      <c r="BM16" s="48"/>
      <c r="BN16" s="48"/>
      <c r="BO16" s="48"/>
      <c r="BP16" s="48"/>
      <c r="BQ16" s="48"/>
      <c r="BR16" s="48"/>
      <c r="BS16" s="48"/>
      <c r="BT16" s="48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49"/>
      <c r="B18" s="50"/>
      <c r="C18" s="50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1"/>
      <c r="R18" s="26"/>
      <c r="S18" s="27"/>
      <c r="T18" s="27"/>
      <c r="U18" s="27"/>
      <c r="V18" s="27"/>
      <c r="W18" s="27"/>
      <c r="X18" s="27"/>
      <c r="Y18" s="27"/>
      <c r="Z18" s="27"/>
      <c r="AA18" s="27"/>
      <c r="AB18" s="27"/>
      <c r="AC18" s="27"/>
      <c r="AD18" s="27"/>
      <c r="AE18" s="27"/>
      <c r="AF18" s="27"/>
      <c r="AG18" s="27"/>
      <c r="AH18" s="27"/>
      <c r="AI18" s="28"/>
      <c r="AJ18" s="26" t="s">
        <v>15</v>
      </c>
      <c r="AK18" s="27"/>
      <c r="AL18" s="27"/>
      <c r="AM18" s="27"/>
      <c r="AN18" s="27"/>
      <c r="AO18" s="27"/>
      <c r="AP18" s="27"/>
      <c r="AQ18" s="27"/>
      <c r="AR18" s="27"/>
      <c r="AS18" s="27"/>
      <c r="AT18" s="27"/>
      <c r="AU18" s="27"/>
      <c r="AV18" s="27"/>
      <c r="AW18" s="27"/>
      <c r="AX18" s="27"/>
      <c r="AY18" s="27"/>
      <c r="AZ18" s="27"/>
      <c r="BA18" s="28"/>
      <c r="BB18" s="35" t="s">
        <v>20</v>
      </c>
      <c r="BC18" s="36"/>
      <c r="BD18" s="36"/>
      <c r="BE18" s="36"/>
      <c r="BF18" s="36"/>
      <c r="BG18" s="36"/>
      <c r="BH18" s="36"/>
      <c r="BI18" s="36"/>
      <c r="BJ18" s="36"/>
      <c r="BK18" s="36"/>
      <c r="BL18" s="36"/>
      <c r="BM18" s="36"/>
      <c r="BN18" s="36"/>
      <c r="BO18" s="36"/>
      <c r="BP18" s="36"/>
      <c r="BQ18" s="36"/>
      <c r="BR18" s="36"/>
      <c r="BS18" s="36"/>
      <c r="BT18" s="36"/>
      <c r="BU18" s="36"/>
      <c r="BV18" s="36"/>
      <c r="BW18" s="36"/>
      <c r="BX18" s="36"/>
      <c r="BY18" s="36"/>
      <c r="BZ18" s="36"/>
      <c r="CA18" s="36"/>
      <c r="CB18" s="36"/>
      <c r="CC18" s="36"/>
      <c r="CD18" s="36"/>
      <c r="CE18" s="36"/>
      <c r="CF18" s="36"/>
      <c r="CG18" s="37"/>
      <c r="CH18" s="26" t="s">
        <v>21</v>
      </c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27"/>
      <c r="CW18" s="27"/>
      <c r="CX18" s="27"/>
      <c r="CY18" s="27"/>
      <c r="CZ18" s="27"/>
      <c r="DA18" s="27"/>
      <c r="DB18" s="28"/>
      <c r="DC18" s="26" t="s">
        <v>22</v>
      </c>
      <c r="DD18" s="27"/>
      <c r="DE18" s="27"/>
      <c r="DF18" s="27"/>
      <c r="DG18" s="27"/>
      <c r="DH18" s="27"/>
      <c r="DI18" s="27"/>
      <c r="DJ18" s="27"/>
      <c r="DK18" s="27"/>
      <c r="DL18" s="27"/>
      <c r="DM18" s="27"/>
      <c r="DN18" s="27"/>
      <c r="DO18" s="27"/>
      <c r="DP18" s="27"/>
      <c r="DQ18" s="27"/>
      <c r="DR18" s="27"/>
      <c r="DS18" s="27"/>
      <c r="DT18" s="28"/>
      <c r="DU18" s="35" t="s">
        <v>23</v>
      </c>
      <c r="DV18" s="36"/>
      <c r="DW18" s="36"/>
      <c r="DX18" s="36"/>
      <c r="DY18" s="36"/>
      <c r="DZ18" s="36"/>
      <c r="EA18" s="36"/>
      <c r="EB18" s="36"/>
      <c r="EC18" s="36"/>
      <c r="ED18" s="36"/>
      <c r="EE18" s="36"/>
      <c r="EF18" s="36"/>
      <c r="EG18" s="36"/>
      <c r="EH18" s="36"/>
      <c r="EI18" s="36"/>
      <c r="EJ18" s="36"/>
      <c r="EK18" s="36"/>
      <c r="EL18" s="36"/>
      <c r="EM18" s="36"/>
      <c r="EN18" s="37"/>
      <c r="EO18" s="26" t="s">
        <v>24</v>
      </c>
      <c r="EP18" s="27"/>
      <c r="EQ18" s="27"/>
      <c r="ER18" s="27"/>
      <c r="ES18" s="27"/>
      <c r="ET18" s="27"/>
      <c r="EU18" s="27"/>
      <c r="EV18" s="27"/>
      <c r="EW18" s="27"/>
      <c r="EX18" s="27"/>
      <c r="EY18" s="27"/>
      <c r="EZ18" s="27"/>
      <c r="FA18" s="27"/>
      <c r="FB18" s="27"/>
      <c r="FC18" s="27"/>
      <c r="FD18" s="27"/>
      <c r="FE18" s="28"/>
    </row>
    <row r="19" spans="1:161" s="9" customFormat="1" ht="15" customHeight="1" x14ac:dyDescent="0.2">
      <c r="A19" s="52"/>
      <c r="B19" s="53"/>
      <c r="C19" s="53"/>
      <c r="D19" s="53"/>
      <c r="E19" s="53"/>
      <c r="F19" s="53"/>
      <c r="G19" s="53"/>
      <c r="H19" s="53"/>
      <c r="I19" s="53"/>
      <c r="J19" s="53"/>
      <c r="K19" s="53"/>
      <c r="L19" s="53"/>
      <c r="M19" s="53"/>
      <c r="N19" s="53"/>
      <c r="O19" s="53"/>
      <c r="P19" s="53"/>
      <c r="Q19" s="54"/>
      <c r="R19" s="29"/>
      <c r="S19" s="30"/>
      <c r="T19" s="30"/>
      <c r="U19" s="30"/>
      <c r="V19" s="30"/>
      <c r="W19" s="30"/>
      <c r="X19" s="30"/>
      <c r="Y19" s="30"/>
      <c r="Z19" s="30"/>
      <c r="AA19" s="30"/>
      <c r="AB19" s="30"/>
      <c r="AC19" s="30"/>
      <c r="AD19" s="30"/>
      <c r="AE19" s="30"/>
      <c r="AF19" s="30"/>
      <c r="AG19" s="30"/>
      <c r="AH19" s="30"/>
      <c r="AI19" s="31"/>
      <c r="AJ19" s="29"/>
      <c r="AK19" s="30"/>
      <c r="AL19" s="30"/>
      <c r="AM19" s="30"/>
      <c r="AN19" s="30"/>
      <c r="AO19" s="30"/>
      <c r="AP19" s="30"/>
      <c r="AQ19" s="30"/>
      <c r="AR19" s="30"/>
      <c r="AS19" s="30"/>
      <c r="AT19" s="30"/>
      <c r="AU19" s="30"/>
      <c r="AV19" s="30"/>
      <c r="AW19" s="30"/>
      <c r="AX19" s="30"/>
      <c r="AY19" s="30"/>
      <c r="AZ19" s="30"/>
      <c r="BA19" s="31"/>
      <c r="BB19" s="38" t="s">
        <v>16</v>
      </c>
      <c r="BC19" s="39"/>
      <c r="BD19" s="39"/>
      <c r="BE19" s="39"/>
      <c r="BF19" s="39"/>
      <c r="BG19" s="39"/>
      <c r="BH19" s="39"/>
      <c r="BI19" s="39"/>
      <c r="BJ19" s="39"/>
      <c r="BK19" s="39"/>
      <c r="BL19" s="39"/>
      <c r="BM19" s="39"/>
      <c r="BN19" s="39"/>
      <c r="BO19" s="39"/>
      <c r="BP19" s="39"/>
      <c r="BQ19" s="40"/>
      <c r="BR19" s="38" t="s">
        <v>17</v>
      </c>
      <c r="BS19" s="39"/>
      <c r="BT19" s="39"/>
      <c r="BU19" s="39"/>
      <c r="BV19" s="39"/>
      <c r="BW19" s="39"/>
      <c r="BX19" s="39"/>
      <c r="BY19" s="39"/>
      <c r="BZ19" s="39"/>
      <c r="CA19" s="39"/>
      <c r="CB19" s="39"/>
      <c r="CC19" s="39"/>
      <c r="CD19" s="39"/>
      <c r="CE19" s="39"/>
      <c r="CF19" s="39"/>
      <c r="CG19" s="40"/>
      <c r="CH19" s="29"/>
      <c r="CI19" s="30"/>
      <c r="CJ19" s="30"/>
      <c r="CK19" s="30"/>
      <c r="CL19" s="30"/>
      <c r="CM19" s="30"/>
      <c r="CN19" s="30"/>
      <c r="CO19" s="30"/>
      <c r="CP19" s="30"/>
      <c r="CQ19" s="30"/>
      <c r="CR19" s="30"/>
      <c r="CS19" s="30"/>
      <c r="CT19" s="30"/>
      <c r="CU19" s="30"/>
      <c r="CV19" s="30"/>
      <c r="CW19" s="30"/>
      <c r="CX19" s="30"/>
      <c r="CY19" s="30"/>
      <c r="CZ19" s="30"/>
      <c r="DA19" s="30"/>
      <c r="DB19" s="31"/>
      <c r="DC19" s="29"/>
      <c r="DD19" s="30"/>
      <c r="DE19" s="30"/>
      <c r="DF19" s="30"/>
      <c r="DG19" s="30"/>
      <c r="DH19" s="30"/>
      <c r="DI19" s="30"/>
      <c r="DJ19" s="30"/>
      <c r="DK19" s="30"/>
      <c r="DL19" s="30"/>
      <c r="DM19" s="30"/>
      <c r="DN19" s="30"/>
      <c r="DO19" s="30"/>
      <c r="DP19" s="30"/>
      <c r="DQ19" s="30"/>
      <c r="DR19" s="30"/>
      <c r="DS19" s="30"/>
      <c r="DT19" s="31"/>
      <c r="DU19" s="41" t="s">
        <v>18</v>
      </c>
      <c r="DV19" s="42"/>
      <c r="DW19" s="42"/>
      <c r="DX19" s="42"/>
      <c r="DY19" s="42"/>
      <c r="DZ19" s="42"/>
      <c r="EA19" s="42"/>
      <c r="EB19" s="42"/>
      <c r="EC19" s="42"/>
      <c r="ED19" s="43"/>
      <c r="EE19" s="41" t="s">
        <v>19</v>
      </c>
      <c r="EF19" s="42"/>
      <c r="EG19" s="42"/>
      <c r="EH19" s="42"/>
      <c r="EI19" s="42"/>
      <c r="EJ19" s="42"/>
      <c r="EK19" s="42"/>
      <c r="EL19" s="42"/>
      <c r="EM19" s="42"/>
      <c r="EN19" s="43"/>
      <c r="EO19" s="29"/>
      <c r="EP19" s="30"/>
      <c r="EQ19" s="30"/>
      <c r="ER19" s="30"/>
      <c r="ES19" s="30"/>
      <c r="ET19" s="30"/>
      <c r="EU19" s="30"/>
      <c r="EV19" s="30"/>
      <c r="EW19" s="30"/>
      <c r="EX19" s="30"/>
      <c r="EY19" s="30"/>
      <c r="EZ19" s="30"/>
      <c r="FA19" s="30"/>
      <c r="FB19" s="30"/>
      <c r="FC19" s="30"/>
      <c r="FD19" s="30"/>
      <c r="FE19" s="31"/>
    </row>
    <row r="20" spans="1:161" s="9" customFormat="1" ht="19.5" customHeight="1" x14ac:dyDescent="0.2">
      <c r="A20" s="55"/>
      <c r="B20" s="56"/>
      <c r="C20" s="56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7"/>
      <c r="R20" s="32"/>
      <c r="S20" s="33"/>
      <c r="T20" s="33"/>
      <c r="U20" s="33"/>
      <c r="V20" s="33"/>
      <c r="W20" s="33"/>
      <c r="X20" s="33"/>
      <c r="Y20" s="33"/>
      <c r="Z20" s="33"/>
      <c r="AA20" s="33"/>
      <c r="AB20" s="33"/>
      <c r="AC20" s="33"/>
      <c r="AD20" s="33"/>
      <c r="AE20" s="33"/>
      <c r="AF20" s="33"/>
      <c r="AG20" s="33"/>
      <c r="AH20" s="33"/>
      <c r="AI20" s="34"/>
      <c r="AJ20" s="32"/>
      <c r="AK20" s="33"/>
      <c r="AL20" s="33"/>
      <c r="AM20" s="33"/>
      <c r="AN20" s="33"/>
      <c r="AO20" s="33"/>
      <c r="AP20" s="33"/>
      <c r="AQ20" s="33"/>
      <c r="AR20" s="33"/>
      <c r="AS20" s="33"/>
      <c r="AT20" s="33"/>
      <c r="AU20" s="33"/>
      <c r="AV20" s="33"/>
      <c r="AW20" s="33"/>
      <c r="AX20" s="33"/>
      <c r="AY20" s="33"/>
      <c r="AZ20" s="33"/>
      <c r="BA20" s="34"/>
      <c r="BB20" s="47" t="s">
        <v>18</v>
      </c>
      <c r="BC20" s="47"/>
      <c r="BD20" s="47"/>
      <c r="BE20" s="47"/>
      <c r="BF20" s="47"/>
      <c r="BG20" s="47"/>
      <c r="BH20" s="47"/>
      <c r="BI20" s="47"/>
      <c r="BJ20" s="47" t="s">
        <v>19</v>
      </c>
      <c r="BK20" s="47"/>
      <c r="BL20" s="47"/>
      <c r="BM20" s="47"/>
      <c r="BN20" s="47"/>
      <c r="BO20" s="47"/>
      <c r="BP20" s="47"/>
      <c r="BQ20" s="47"/>
      <c r="BR20" s="47" t="s">
        <v>18</v>
      </c>
      <c r="BS20" s="47"/>
      <c r="BT20" s="47"/>
      <c r="BU20" s="47"/>
      <c r="BV20" s="47"/>
      <c r="BW20" s="47"/>
      <c r="BX20" s="47"/>
      <c r="BY20" s="47"/>
      <c r="BZ20" s="47" t="s">
        <v>19</v>
      </c>
      <c r="CA20" s="47"/>
      <c r="CB20" s="47"/>
      <c r="CC20" s="47"/>
      <c r="CD20" s="47"/>
      <c r="CE20" s="47"/>
      <c r="CF20" s="47"/>
      <c r="CG20" s="47"/>
      <c r="CH20" s="32"/>
      <c r="CI20" s="33"/>
      <c r="CJ20" s="33"/>
      <c r="CK20" s="33"/>
      <c r="CL20" s="33"/>
      <c r="CM20" s="33"/>
      <c r="CN20" s="33"/>
      <c r="CO20" s="33"/>
      <c r="CP20" s="33"/>
      <c r="CQ20" s="33"/>
      <c r="CR20" s="33"/>
      <c r="CS20" s="33"/>
      <c r="CT20" s="33"/>
      <c r="CU20" s="33"/>
      <c r="CV20" s="33"/>
      <c r="CW20" s="33"/>
      <c r="CX20" s="33"/>
      <c r="CY20" s="33"/>
      <c r="CZ20" s="33"/>
      <c r="DA20" s="33"/>
      <c r="DB20" s="34"/>
      <c r="DC20" s="32"/>
      <c r="DD20" s="33"/>
      <c r="DE20" s="33"/>
      <c r="DF20" s="33"/>
      <c r="DG20" s="33"/>
      <c r="DH20" s="33"/>
      <c r="DI20" s="33"/>
      <c r="DJ20" s="33"/>
      <c r="DK20" s="33"/>
      <c r="DL20" s="33"/>
      <c r="DM20" s="33"/>
      <c r="DN20" s="33"/>
      <c r="DO20" s="33"/>
      <c r="DP20" s="33"/>
      <c r="DQ20" s="33"/>
      <c r="DR20" s="33"/>
      <c r="DS20" s="33"/>
      <c r="DT20" s="34"/>
      <c r="DU20" s="44"/>
      <c r="DV20" s="45"/>
      <c r="DW20" s="45"/>
      <c r="DX20" s="45"/>
      <c r="DY20" s="45"/>
      <c r="DZ20" s="45"/>
      <c r="EA20" s="45"/>
      <c r="EB20" s="45"/>
      <c r="EC20" s="45"/>
      <c r="ED20" s="46"/>
      <c r="EE20" s="44"/>
      <c r="EF20" s="45"/>
      <c r="EG20" s="45"/>
      <c r="EH20" s="45"/>
      <c r="EI20" s="45"/>
      <c r="EJ20" s="45"/>
      <c r="EK20" s="45"/>
      <c r="EL20" s="45"/>
      <c r="EM20" s="45"/>
      <c r="EN20" s="46"/>
      <c r="EO20" s="32"/>
      <c r="EP20" s="33"/>
      <c r="EQ20" s="33"/>
      <c r="ER20" s="33"/>
      <c r="ES20" s="33"/>
      <c r="ET20" s="33"/>
      <c r="EU20" s="33"/>
      <c r="EV20" s="33"/>
      <c r="EW20" s="33"/>
      <c r="EX20" s="33"/>
      <c r="EY20" s="33"/>
      <c r="EZ20" s="33"/>
      <c r="FA20" s="33"/>
      <c r="FB20" s="33"/>
      <c r="FC20" s="33"/>
      <c r="FD20" s="33"/>
      <c r="FE20" s="34"/>
    </row>
    <row r="21" spans="1:161" s="9" customFormat="1" ht="14.25" customHeight="1" x14ac:dyDescent="0.2">
      <c r="A21" s="23">
        <v>1</v>
      </c>
      <c r="B21" s="24"/>
      <c r="C21" s="24"/>
      <c r="D21" s="24"/>
      <c r="E21" s="24"/>
      <c r="F21" s="24"/>
      <c r="G21" s="24"/>
      <c r="H21" s="24"/>
      <c r="I21" s="24"/>
      <c r="J21" s="24"/>
      <c r="K21" s="24"/>
      <c r="L21" s="24"/>
      <c r="M21" s="24"/>
      <c r="N21" s="24"/>
      <c r="O21" s="24"/>
      <c r="P21" s="24"/>
      <c r="Q21" s="25"/>
      <c r="R21" s="23">
        <v>2</v>
      </c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5"/>
      <c r="AJ21" s="16">
        <v>3</v>
      </c>
      <c r="AK21" s="16"/>
      <c r="AL21" s="16"/>
      <c r="AM21" s="16"/>
      <c r="AN21" s="16"/>
      <c r="AO21" s="16"/>
      <c r="AP21" s="16"/>
      <c r="AQ21" s="16"/>
      <c r="AR21" s="16"/>
      <c r="AS21" s="16"/>
      <c r="AT21" s="16"/>
      <c r="AU21" s="16"/>
      <c r="AV21" s="16"/>
      <c r="AW21" s="16"/>
      <c r="AX21" s="16"/>
      <c r="AY21" s="16"/>
      <c r="AZ21" s="16"/>
      <c r="BA21" s="16"/>
      <c r="BB21" s="16">
        <v>4</v>
      </c>
      <c r="BC21" s="16"/>
      <c r="BD21" s="16"/>
      <c r="BE21" s="16"/>
      <c r="BF21" s="16"/>
      <c r="BG21" s="16"/>
      <c r="BH21" s="16"/>
      <c r="BI21" s="16"/>
      <c r="BJ21" s="16">
        <v>5</v>
      </c>
      <c r="BK21" s="16"/>
      <c r="BL21" s="16"/>
      <c r="BM21" s="16"/>
      <c r="BN21" s="16"/>
      <c r="BO21" s="16"/>
      <c r="BP21" s="16"/>
      <c r="BQ21" s="16"/>
      <c r="BR21" s="16">
        <v>6</v>
      </c>
      <c r="BS21" s="16"/>
      <c r="BT21" s="16"/>
      <c r="BU21" s="16"/>
      <c r="BV21" s="16"/>
      <c r="BW21" s="16"/>
      <c r="BX21" s="16"/>
      <c r="BY21" s="16"/>
      <c r="BZ21" s="16">
        <v>7</v>
      </c>
      <c r="CA21" s="16"/>
      <c r="CB21" s="16"/>
      <c r="CC21" s="16"/>
      <c r="CD21" s="16"/>
      <c r="CE21" s="16"/>
      <c r="CF21" s="16"/>
      <c r="CG21" s="16"/>
      <c r="CH21" s="16">
        <v>8</v>
      </c>
      <c r="CI21" s="16"/>
      <c r="CJ21" s="16"/>
      <c r="CK21" s="16"/>
      <c r="CL21" s="16"/>
      <c r="CM21" s="16"/>
      <c r="CN21" s="16"/>
      <c r="CO21" s="16"/>
      <c r="CP21" s="16"/>
      <c r="CQ21" s="16"/>
      <c r="CR21" s="16"/>
      <c r="CS21" s="16"/>
      <c r="CT21" s="16"/>
      <c r="CU21" s="16"/>
      <c r="CV21" s="16"/>
      <c r="CW21" s="16"/>
      <c r="CX21" s="16"/>
      <c r="CY21" s="16"/>
      <c r="CZ21" s="16"/>
      <c r="DA21" s="16"/>
      <c r="DB21" s="16"/>
      <c r="DC21" s="16">
        <v>9</v>
      </c>
      <c r="DD21" s="16"/>
      <c r="DE21" s="16"/>
      <c r="DF21" s="16"/>
      <c r="DG21" s="16"/>
      <c r="DH21" s="16"/>
      <c r="DI21" s="16"/>
      <c r="DJ21" s="16"/>
      <c r="DK21" s="16"/>
      <c r="DL21" s="16"/>
      <c r="DM21" s="16"/>
      <c r="DN21" s="16"/>
      <c r="DO21" s="16"/>
      <c r="DP21" s="16"/>
      <c r="DQ21" s="16"/>
      <c r="DR21" s="16"/>
      <c r="DS21" s="16"/>
      <c r="DT21" s="16"/>
      <c r="DU21" s="16">
        <v>10</v>
      </c>
      <c r="DV21" s="16"/>
      <c r="DW21" s="16"/>
      <c r="DX21" s="16"/>
      <c r="DY21" s="16"/>
      <c r="DZ21" s="16"/>
      <c r="EA21" s="16"/>
      <c r="EB21" s="16"/>
      <c r="EC21" s="16"/>
      <c r="ED21" s="16"/>
      <c r="EE21" s="16">
        <v>11</v>
      </c>
      <c r="EF21" s="16"/>
      <c r="EG21" s="16"/>
      <c r="EH21" s="16"/>
      <c r="EI21" s="16"/>
      <c r="EJ21" s="16"/>
      <c r="EK21" s="16"/>
      <c r="EL21" s="16"/>
      <c r="EM21" s="16"/>
      <c r="EN21" s="16"/>
      <c r="EO21" s="16">
        <v>12</v>
      </c>
      <c r="EP21" s="16"/>
      <c r="EQ21" s="16"/>
      <c r="ER21" s="16"/>
      <c r="ES21" s="16"/>
      <c r="ET21" s="16"/>
      <c r="EU21" s="16"/>
      <c r="EV21" s="16"/>
      <c r="EW21" s="16"/>
      <c r="EX21" s="16"/>
      <c r="EY21" s="16"/>
      <c r="EZ21" s="16"/>
      <c r="FA21" s="16"/>
      <c r="FB21" s="16"/>
      <c r="FC21" s="16"/>
      <c r="FD21" s="16"/>
      <c r="FE21" s="16"/>
    </row>
    <row r="22" spans="1:161" s="9" customFormat="1" ht="13.5" customHeight="1" x14ac:dyDescent="0.2">
      <c r="A22" s="10"/>
      <c r="B22" s="17" t="s">
        <v>11</v>
      </c>
      <c r="C22" s="17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  <c r="O22" s="17"/>
      <c r="P22" s="17"/>
      <c r="Q22" s="18"/>
      <c r="R22" s="10"/>
      <c r="S22" s="19" t="s">
        <v>12</v>
      </c>
      <c r="T22" s="19"/>
      <c r="U22" s="19"/>
      <c r="V22" s="19"/>
      <c r="W22" s="19"/>
      <c r="X22" s="19"/>
      <c r="Y22" s="19"/>
      <c r="Z22" s="19"/>
      <c r="AA22" s="19"/>
      <c r="AB22" s="19"/>
      <c r="AC22" s="19"/>
      <c r="AD22" s="19"/>
      <c r="AE22" s="19"/>
      <c r="AF22" s="19"/>
      <c r="AG22" s="19"/>
      <c r="AH22" s="19"/>
      <c r="AI22" s="20"/>
      <c r="AJ22" s="61">
        <v>1</v>
      </c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16"/>
      <c r="BC22" s="16"/>
      <c r="BD22" s="16"/>
      <c r="BE22" s="16"/>
      <c r="BF22" s="16"/>
      <c r="BG22" s="16"/>
      <c r="BH22" s="16"/>
      <c r="BI22" s="16"/>
      <c r="BJ22" s="16"/>
      <c r="BK22" s="16"/>
      <c r="BL22" s="16"/>
      <c r="BM22" s="16"/>
      <c r="BN22" s="16"/>
      <c r="BO22" s="16"/>
      <c r="BP22" s="16"/>
      <c r="BQ22" s="16"/>
      <c r="BR22" s="61">
        <v>13.4</v>
      </c>
      <c r="BS22" s="61"/>
      <c r="BT22" s="61"/>
      <c r="BU22" s="61"/>
      <c r="BV22" s="61"/>
      <c r="BW22" s="61"/>
      <c r="BX22" s="61"/>
      <c r="BY22" s="61"/>
      <c r="BZ22" s="61">
        <v>13.4</v>
      </c>
      <c r="CA22" s="61"/>
      <c r="CB22" s="61"/>
      <c r="CC22" s="61"/>
      <c r="CD22" s="61"/>
      <c r="CE22" s="61"/>
      <c r="CF22" s="61"/>
      <c r="CG22" s="61"/>
      <c r="CH22" s="61">
        <v>1</v>
      </c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>
        <v>13.4</v>
      </c>
      <c r="DD22" s="61"/>
      <c r="DE22" s="61"/>
      <c r="DF22" s="61"/>
      <c r="DG22" s="61"/>
      <c r="DH22" s="61"/>
      <c r="DI22" s="61"/>
      <c r="DJ22" s="61"/>
      <c r="DK22" s="61"/>
      <c r="DL22" s="61"/>
      <c r="DM22" s="61"/>
      <c r="DN22" s="61"/>
      <c r="DO22" s="61"/>
      <c r="DP22" s="61"/>
      <c r="DQ22" s="61"/>
      <c r="DR22" s="61"/>
      <c r="DS22" s="61"/>
      <c r="DT22" s="61"/>
      <c r="DU22" s="16">
        <v>3</v>
      </c>
      <c r="DV22" s="16"/>
      <c r="DW22" s="16"/>
      <c r="DX22" s="16"/>
      <c r="DY22" s="16"/>
      <c r="DZ22" s="16"/>
      <c r="EA22" s="16"/>
      <c r="EB22" s="16"/>
      <c r="EC22" s="16"/>
      <c r="ED22" s="16"/>
      <c r="EE22" s="61">
        <f>1051/720</f>
        <v>1.4597222222222221</v>
      </c>
      <c r="EF22" s="61"/>
      <c r="EG22" s="61"/>
      <c r="EH22" s="61"/>
      <c r="EI22" s="61"/>
      <c r="EJ22" s="61"/>
      <c r="EK22" s="61"/>
      <c r="EL22" s="61"/>
      <c r="EM22" s="61"/>
      <c r="EN22" s="61"/>
      <c r="EO22" s="61">
        <f>AJ22+EE22</f>
        <v>2.4597222222222221</v>
      </c>
      <c r="EP22" s="16"/>
      <c r="EQ22" s="16"/>
      <c r="ER22" s="16"/>
      <c r="ES22" s="16"/>
      <c r="ET22" s="16"/>
      <c r="EU22" s="16"/>
      <c r="EV22" s="16"/>
      <c r="EW22" s="16"/>
      <c r="EX22" s="16"/>
      <c r="EY22" s="16"/>
      <c r="EZ22" s="16"/>
      <c r="FA22" s="16"/>
      <c r="FB22" s="16"/>
      <c r="FC22" s="16"/>
      <c r="FD22" s="16"/>
      <c r="FE22" s="16"/>
    </row>
    <row r="23" spans="1:161" s="9" customFormat="1" ht="39.75" customHeight="1" x14ac:dyDescent="0.2">
      <c r="A23" s="10"/>
      <c r="B23" s="17" t="s">
        <v>33</v>
      </c>
      <c r="C23" s="17"/>
      <c r="D23" s="17"/>
      <c r="E23" s="17"/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8"/>
      <c r="R23" s="10"/>
      <c r="S23" s="19" t="s">
        <v>13</v>
      </c>
      <c r="T23" s="19"/>
      <c r="U23" s="19"/>
      <c r="V23" s="19"/>
      <c r="W23" s="19"/>
      <c r="X23" s="19"/>
      <c r="Y23" s="19"/>
      <c r="Z23" s="19"/>
      <c r="AA23" s="19"/>
      <c r="AB23" s="19"/>
      <c r="AC23" s="19"/>
      <c r="AD23" s="19"/>
      <c r="AE23" s="19"/>
      <c r="AF23" s="19"/>
      <c r="AG23" s="19"/>
      <c r="AH23" s="19"/>
      <c r="AI23" s="20"/>
      <c r="AJ23" s="62">
        <f>637/720</f>
        <v>0.88472222222222219</v>
      </c>
      <c r="AK23" s="62"/>
      <c r="AL23" s="62"/>
      <c r="AM23" s="62"/>
      <c r="AN23" s="62"/>
      <c r="AO23" s="62"/>
      <c r="AP23" s="62"/>
      <c r="AQ23" s="62"/>
      <c r="AR23" s="62"/>
      <c r="AS23" s="62"/>
      <c r="AT23" s="62"/>
      <c r="AU23" s="62"/>
      <c r="AV23" s="62"/>
      <c r="AW23" s="62"/>
      <c r="AX23" s="62"/>
      <c r="AY23" s="62"/>
      <c r="AZ23" s="62"/>
      <c r="BA23" s="62"/>
      <c r="BB23" s="16"/>
      <c r="BC23" s="16"/>
      <c r="BD23" s="16"/>
      <c r="BE23" s="16"/>
      <c r="BF23" s="16"/>
      <c r="BG23" s="16"/>
      <c r="BH23" s="16"/>
      <c r="BI23" s="16"/>
      <c r="BJ23" s="16"/>
      <c r="BK23" s="16"/>
      <c r="BL23" s="16"/>
      <c r="BM23" s="16"/>
      <c r="BN23" s="16"/>
      <c r="BO23" s="16"/>
      <c r="BP23" s="16"/>
      <c r="BQ23" s="16"/>
      <c r="BR23" s="16"/>
      <c r="BS23" s="16"/>
      <c r="BT23" s="16"/>
      <c r="BU23" s="16"/>
      <c r="BV23" s="16"/>
      <c r="BW23" s="16"/>
      <c r="BX23" s="16"/>
      <c r="BY23" s="16"/>
      <c r="BZ23" s="16"/>
      <c r="CA23" s="16"/>
      <c r="CB23" s="16"/>
      <c r="CC23" s="16"/>
      <c r="CD23" s="16"/>
      <c r="CE23" s="16"/>
      <c r="CF23" s="16"/>
      <c r="CG23" s="16"/>
      <c r="CH23" s="16"/>
      <c r="CI23" s="16"/>
      <c r="CJ23" s="16"/>
      <c r="CK23" s="16"/>
      <c r="CL23" s="16"/>
      <c r="CM23" s="16"/>
      <c r="CN23" s="16"/>
      <c r="CO23" s="16"/>
      <c r="CP23" s="16"/>
      <c r="CQ23" s="16"/>
      <c r="CR23" s="16"/>
      <c r="CS23" s="16"/>
      <c r="CT23" s="16"/>
      <c r="CU23" s="16"/>
      <c r="CV23" s="16"/>
      <c r="CW23" s="16"/>
      <c r="CX23" s="16"/>
      <c r="CY23" s="16"/>
      <c r="CZ23" s="16"/>
      <c r="DA23" s="16"/>
      <c r="DB23" s="16"/>
      <c r="DC23" s="16"/>
      <c r="DD23" s="16"/>
      <c r="DE23" s="16"/>
      <c r="DF23" s="16"/>
      <c r="DG23" s="16"/>
      <c r="DH23" s="16"/>
      <c r="DI23" s="16"/>
      <c r="DJ23" s="16"/>
      <c r="DK23" s="16"/>
      <c r="DL23" s="16"/>
      <c r="DM23" s="16"/>
      <c r="DN23" s="16"/>
      <c r="DO23" s="16"/>
      <c r="DP23" s="16"/>
      <c r="DQ23" s="16"/>
      <c r="DR23" s="16"/>
      <c r="DS23" s="16"/>
      <c r="DT23" s="16"/>
      <c r="DU23" s="62">
        <f>466/720</f>
        <v>0.64722222222222225</v>
      </c>
      <c r="DV23" s="62"/>
      <c r="DW23" s="62"/>
      <c r="DX23" s="62"/>
      <c r="DY23" s="62"/>
      <c r="DZ23" s="62"/>
      <c r="EA23" s="62"/>
      <c r="EB23" s="62"/>
      <c r="EC23" s="62"/>
      <c r="ED23" s="62"/>
      <c r="EE23" s="62">
        <f>466/720</f>
        <v>0.64722222222222225</v>
      </c>
      <c r="EF23" s="62"/>
      <c r="EG23" s="62"/>
      <c r="EH23" s="62"/>
      <c r="EI23" s="62"/>
      <c r="EJ23" s="62"/>
      <c r="EK23" s="62"/>
      <c r="EL23" s="62"/>
      <c r="EM23" s="62"/>
      <c r="EN23" s="62"/>
      <c r="EO23" s="61">
        <f>AJ23+EE23</f>
        <v>1.5319444444444446</v>
      </c>
      <c r="EP23" s="61"/>
      <c r="EQ23" s="61"/>
      <c r="ER23" s="61"/>
      <c r="ES23" s="61"/>
      <c r="ET23" s="61"/>
      <c r="EU23" s="61"/>
      <c r="EV23" s="61"/>
      <c r="EW23" s="61"/>
      <c r="EX23" s="61"/>
      <c r="EY23" s="61"/>
      <c r="EZ23" s="61"/>
      <c r="FA23" s="61"/>
      <c r="FB23" s="61"/>
      <c r="FC23" s="61"/>
      <c r="FD23" s="61"/>
      <c r="FE23" s="61"/>
    </row>
    <row r="24" spans="1:161" s="9" customFormat="1" ht="39.75" customHeight="1" x14ac:dyDescent="0.2">
      <c r="A24" s="10"/>
      <c r="B24" s="17"/>
      <c r="C24" s="17"/>
      <c r="D24" s="17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8"/>
      <c r="R24" s="10"/>
      <c r="S24" s="19" t="s">
        <v>14</v>
      </c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  <c r="AE24" s="19"/>
      <c r="AF24" s="19"/>
      <c r="AG24" s="19"/>
      <c r="AH24" s="19"/>
      <c r="AI24" s="20"/>
      <c r="AJ24" s="16"/>
      <c r="AK24" s="16"/>
      <c r="AL24" s="16"/>
      <c r="AM24" s="16"/>
      <c r="AN24" s="16"/>
      <c r="AO24" s="16"/>
      <c r="AP24" s="16"/>
      <c r="AQ24" s="16"/>
      <c r="AR24" s="16"/>
      <c r="AS24" s="16"/>
      <c r="AT24" s="16"/>
      <c r="AU24" s="16"/>
      <c r="AV24" s="16"/>
      <c r="AW24" s="16"/>
      <c r="AX24" s="16"/>
      <c r="AY24" s="16"/>
      <c r="AZ24" s="16"/>
      <c r="BA24" s="16"/>
      <c r="BB24" s="16"/>
      <c r="BC24" s="16"/>
      <c r="BD24" s="16"/>
      <c r="BE24" s="16"/>
      <c r="BF24" s="16"/>
      <c r="BG24" s="16"/>
      <c r="BH24" s="16"/>
      <c r="BI24" s="16"/>
      <c r="BJ24" s="16"/>
      <c r="BK24" s="16"/>
      <c r="BL24" s="16"/>
      <c r="BM24" s="16"/>
      <c r="BN24" s="16"/>
      <c r="BO24" s="16"/>
      <c r="BP24" s="16"/>
      <c r="BQ24" s="16"/>
      <c r="BR24" s="16"/>
      <c r="BS24" s="16"/>
      <c r="BT24" s="16"/>
      <c r="BU24" s="16"/>
      <c r="BV24" s="16"/>
      <c r="BW24" s="16"/>
      <c r="BX24" s="16"/>
      <c r="BY24" s="16"/>
      <c r="BZ24" s="16"/>
      <c r="CA24" s="16"/>
      <c r="CB24" s="16"/>
      <c r="CC24" s="16"/>
      <c r="CD24" s="16"/>
      <c r="CE24" s="16"/>
      <c r="CF24" s="16"/>
      <c r="CG24" s="16"/>
      <c r="CH24" s="16"/>
      <c r="CI24" s="16"/>
      <c r="CJ24" s="16"/>
      <c r="CK24" s="16"/>
      <c r="CL24" s="16"/>
      <c r="CM24" s="16"/>
      <c r="CN24" s="16"/>
      <c r="CO24" s="16"/>
      <c r="CP24" s="16"/>
      <c r="CQ24" s="16"/>
      <c r="CR24" s="16"/>
      <c r="CS24" s="16"/>
      <c r="CT24" s="16"/>
      <c r="CU24" s="16"/>
      <c r="CV24" s="16"/>
      <c r="CW24" s="16"/>
      <c r="CX24" s="16"/>
      <c r="CY24" s="16"/>
      <c r="CZ24" s="16"/>
      <c r="DA24" s="16"/>
      <c r="DB24" s="16"/>
      <c r="DC24" s="16"/>
      <c r="DD24" s="16"/>
      <c r="DE24" s="16"/>
      <c r="DF24" s="16"/>
      <c r="DG24" s="16"/>
      <c r="DH24" s="16"/>
      <c r="DI24" s="16"/>
      <c r="DJ24" s="16"/>
      <c r="DK24" s="16"/>
      <c r="DL24" s="16"/>
      <c r="DM24" s="16"/>
      <c r="DN24" s="16"/>
      <c r="DO24" s="16"/>
      <c r="DP24" s="16"/>
      <c r="DQ24" s="16"/>
      <c r="DR24" s="16"/>
      <c r="DS24" s="16"/>
      <c r="DT24" s="16"/>
      <c r="DU24" s="16"/>
      <c r="DV24" s="16"/>
      <c r="DW24" s="16"/>
      <c r="DX24" s="16"/>
      <c r="DY24" s="16"/>
      <c r="DZ24" s="16"/>
      <c r="EA24" s="16"/>
      <c r="EB24" s="16"/>
      <c r="EC24" s="16"/>
      <c r="ED24" s="16"/>
      <c r="EE24" s="16"/>
      <c r="EF24" s="16"/>
      <c r="EG24" s="16"/>
      <c r="EH24" s="16"/>
      <c r="EI24" s="16"/>
      <c r="EJ24" s="16"/>
      <c r="EK24" s="16"/>
      <c r="EL24" s="16"/>
      <c r="EM24" s="16"/>
      <c r="EN24" s="16"/>
      <c r="EO24" s="16"/>
      <c r="EP24" s="16"/>
      <c r="EQ24" s="16"/>
      <c r="ER24" s="16"/>
      <c r="ES24" s="16"/>
      <c r="ET24" s="16"/>
      <c r="EU24" s="16"/>
      <c r="EV24" s="16"/>
      <c r="EW24" s="16"/>
      <c r="EX24" s="16"/>
      <c r="EY24" s="16"/>
      <c r="EZ24" s="16"/>
      <c r="FA24" s="16"/>
      <c r="FB24" s="16"/>
      <c r="FC24" s="16"/>
      <c r="FD24" s="16"/>
      <c r="FE24" s="16"/>
    </row>
    <row r="25" spans="1:161" s="9" customFormat="1" ht="53.25" customHeight="1" x14ac:dyDescent="0.2">
      <c r="A25" s="10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8"/>
      <c r="R25" s="10"/>
      <c r="S25" s="19" t="s">
        <v>25</v>
      </c>
      <c r="T25" s="19"/>
      <c r="U25" s="19"/>
      <c r="V25" s="19"/>
      <c r="W25" s="19"/>
      <c r="X25" s="19"/>
      <c r="Y25" s="19"/>
      <c r="Z25" s="19"/>
      <c r="AA25" s="19"/>
      <c r="AB25" s="19"/>
      <c r="AC25" s="19"/>
      <c r="AD25" s="19"/>
      <c r="AE25" s="19"/>
      <c r="AF25" s="19"/>
      <c r="AG25" s="19"/>
      <c r="AH25" s="19"/>
      <c r="AI25" s="20"/>
      <c r="AJ25" s="16"/>
      <c r="AK25" s="16"/>
      <c r="AL25" s="16"/>
      <c r="AM25" s="16"/>
      <c r="AN25" s="16"/>
      <c r="AO25" s="16"/>
      <c r="AP25" s="16"/>
      <c r="AQ25" s="16"/>
      <c r="AR25" s="16"/>
      <c r="AS25" s="16"/>
      <c r="AT25" s="16"/>
      <c r="AU25" s="16"/>
      <c r="AV25" s="16"/>
      <c r="AW25" s="16"/>
      <c r="AX25" s="16"/>
      <c r="AY25" s="16"/>
      <c r="AZ25" s="16"/>
      <c r="BA25" s="16"/>
      <c r="BB25" s="16"/>
      <c r="BC25" s="16"/>
      <c r="BD25" s="16"/>
      <c r="BE25" s="16"/>
      <c r="BF25" s="16"/>
      <c r="BG25" s="16"/>
      <c r="BH25" s="16"/>
      <c r="BI25" s="16"/>
      <c r="BJ25" s="16"/>
      <c r="BK25" s="16"/>
      <c r="BL25" s="16"/>
      <c r="BM25" s="16"/>
      <c r="BN25" s="16"/>
      <c r="BO25" s="16"/>
      <c r="BP25" s="16"/>
      <c r="BQ25" s="16"/>
      <c r="BR25" s="16"/>
      <c r="BS25" s="16"/>
      <c r="BT25" s="16"/>
      <c r="BU25" s="16"/>
      <c r="BV25" s="16"/>
      <c r="BW25" s="16"/>
      <c r="BX25" s="16"/>
      <c r="BY25" s="16"/>
      <c r="BZ25" s="16"/>
      <c r="CA25" s="16"/>
      <c r="CB25" s="16"/>
      <c r="CC25" s="16"/>
      <c r="CD25" s="16"/>
      <c r="CE25" s="16"/>
      <c r="CF25" s="16"/>
      <c r="CG25" s="16"/>
      <c r="CH25" s="16"/>
      <c r="CI25" s="16"/>
      <c r="CJ25" s="16"/>
      <c r="CK25" s="16"/>
      <c r="CL25" s="16"/>
      <c r="CM25" s="16"/>
      <c r="CN25" s="16"/>
      <c r="CO25" s="16"/>
      <c r="CP25" s="16"/>
      <c r="CQ25" s="16"/>
      <c r="CR25" s="16"/>
      <c r="CS25" s="16"/>
      <c r="CT25" s="16"/>
      <c r="CU25" s="16"/>
      <c r="CV25" s="16"/>
      <c r="CW25" s="16"/>
      <c r="CX25" s="16"/>
      <c r="CY25" s="16"/>
      <c r="CZ25" s="16"/>
      <c r="DA25" s="16"/>
      <c r="DB25" s="16"/>
      <c r="DC25" s="16"/>
      <c r="DD25" s="16"/>
      <c r="DE25" s="16"/>
      <c r="DF25" s="16"/>
      <c r="DG25" s="16"/>
      <c r="DH25" s="16"/>
      <c r="DI25" s="16"/>
      <c r="DJ25" s="16"/>
      <c r="DK25" s="16"/>
      <c r="DL25" s="16"/>
      <c r="DM25" s="16"/>
      <c r="DN25" s="16"/>
      <c r="DO25" s="16"/>
      <c r="DP25" s="16"/>
      <c r="DQ25" s="16"/>
      <c r="DR25" s="16"/>
      <c r="DS25" s="16"/>
      <c r="DT25" s="16"/>
      <c r="DU25" s="16"/>
      <c r="DV25" s="16"/>
      <c r="DW25" s="16"/>
      <c r="DX25" s="16"/>
      <c r="DY25" s="16"/>
      <c r="DZ25" s="16"/>
      <c r="EA25" s="16"/>
      <c r="EB25" s="16"/>
      <c r="EC25" s="16"/>
      <c r="ED25" s="16"/>
      <c r="EE25" s="16"/>
      <c r="EF25" s="16"/>
      <c r="EG25" s="16"/>
      <c r="EH25" s="16"/>
      <c r="EI25" s="16"/>
      <c r="EJ25" s="16"/>
      <c r="EK25" s="16"/>
      <c r="EL25" s="16"/>
      <c r="EM25" s="16"/>
      <c r="EN25" s="16"/>
      <c r="EO25" s="16"/>
      <c r="EP25" s="16"/>
      <c r="EQ25" s="16"/>
      <c r="ER25" s="16"/>
      <c r="ES25" s="16"/>
      <c r="ET25" s="16"/>
      <c r="EU25" s="16"/>
      <c r="EV25" s="16"/>
      <c r="EW25" s="16"/>
      <c r="EX25" s="16"/>
      <c r="EY25" s="16"/>
      <c r="EZ25" s="16"/>
      <c r="FA25" s="16"/>
      <c r="FB25" s="16"/>
      <c r="FC25" s="16"/>
      <c r="FD25" s="16"/>
      <c r="FE25" s="16"/>
    </row>
    <row r="26" spans="1:161" s="9" customFormat="1" ht="57" customHeight="1" x14ac:dyDescent="0.2">
      <c r="A26" s="10"/>
      <c r="B26" s="21" t="s">
        <v>26</v>
      </c>
      <c r="C26" s="21"/>
      <c r="D26" s="21"/>
      <c r="E26" s="21"/>
      <c r="F26" s="21"/>
      <c r="G26" s="21"/>
      <c r="H26" s="21"/>
      <c r="I26" s="21"/>
      <c r="J26" s="21"/>
      <c r="K26" s="21"/>
      <c r="L26" s="21"/>
      <c r="M26" s="21"/>
      <c r="N26" s="21"/>
      <c r="O26" s="21"/>
      <c r="P26" s="21"/>
      <c r="Q26" s="22"/>
      <c r="R26" s="10"/>
      <c r="S26" s="19" t="s">
        <v>12</v>
      </c>
      <c r="T26" s="19"/>
      <c r="U26" s="19"/>
      <c r="V26" s="19"/>
      <c r="W26" s="19"/>
      <c r="X26" s="19"/>
      <c r="Y26" s="19"/>
      <c r="Z26" s="19"/>
      <c r="AA26" s="19"/>
      <c r="AB26" s="19"/>
      <c r="AC26" s="19"/>
      <c r="AD26" s="19"/>
      <c r="AE26" s="19"/>
      <c r="AF26" s="19"/>
      <c r="AG26" s="19"/>
      <c r="AH26" s="19"/>
      <c r="AI26" s="20"/>
      <c r="AJ26" s="16"/>
      <c r="AK26" s="16"/>
      <c r="AL26" s="16"/>
      <c r="AM26" s="16"/>
      <c r="AN26" s="16"/>
      <c r="AO26" s="16"/>
      <c r="AP26" s="16"/>
      <c r="AQ26" s="16"/>
      <c r="AR26" s="16"/>
      <c r="AS26" s="16"/>
      <c r="AT26" s="16"/>
      <c r="AU26" s="16"/>
      <c r="AV26" s="16"/>
      <c r="AW26" s="16"/>
      <c r="AX26" s="16"/>
      <c r="AY26" s="16"/>
      <c r="AZ26" s="16"/>
      <c r="BA26" s="16"/>
      <c r="BB26" s="16"/>
      <c r="BC26" s="16"/>
      <c r="BD26" s="16"/>
      <c r="BE26" s="16"/>
      <c r="BF26" s="16"/>
      <c r="BG26" s="16"/>
      <c r="BH26" s="16"/>
      <c r="BI26" s="16"/>
      <c r="BJ26" s="16"/>
      <c r="BK26" s="16"/>
      <c r="BL26" s="16"/>
      <c r="BM26" s="16"/>
      <c r="BN26" s="16"/>
      <c r="BO26" s="16"/>
      <c r="BP26" s="16"/>
      <c r="BQ26" s="16"/>
      <c r="BR26" s="16"/>
      <c r="BS26" s="16"/>
      <c r="BT26" s="16"/>
      <c r="BU26" s="16"/>
      <c r="BV26" s="16"/>
      <c r="BW26" s="16"/>
      <c r="BX26" s="16"/>
      <c r="BY26" s="16"/>
      <c r="BZ26" s="16"/>
      <c r="CA26" s="16"/>
      <c r="CB26" s="16"/>
      <c r="CC26" s="16"/>
      <c r="CD26" s="16"/>
      <c r="CE26" s="16"/>
      <c r="CF26" s="16"/>
      <c r="CG26" s="16"/>
      <c r="CH26" s="16"/>
      <c r="CI26" s="16"/>
      <c r="CJ26" s="16"/>
      <c r="CK26" s="16"/>
      <c r="CL26" s="16"/>
      <c r="CM26" s="16"/>
      <c r="CN26" s="16"/>
      <c r="CO26" s="16"/>
      <c r="CP26" s="16"/>
      <c r="CQ26" s="16"/>
      <c r="CR26" s="16"/>
      <c r="CS26" s="16"/>
      <c r="CT26" s="16"/>
      <c r="CU26" s="16"/>
      <c r="CV26" s="16"/>
      <c r="CW26" s="16"/>
      <c r="CX26" s="16"/>
      <c r="CY26" s="16"/>
      <c r="CZ26" s="16"/>
      <c r="DA26" s="16"/>
      <c r="DB26" s="16"/>
      <c r="DC26" s="16"/>
      <c r="DD26" s="16"/>
      <c r="DE26" s="16"/>
      <c r="DF26" s="16"/>
      <c r="DG26" s="16"/>
      <c r="DH26" s="16"/>
      <c r="DI26" s="16"/>
      <c r="DJ26" s="16"/>
      <c r="DK26" s="16"/>
      <c r="DL26" s="16"/>
      <c r="DM26" s="16"/>
      <c r="DN26" s="16"/>
      <c r="DO26" s="16"/>
      <c r="DP26" s="16"/>
      <c r="DQ26" s="16"/>
      <c r="DR26" s="16"/>
      <c r="DS26" s="16"/>
      <c r="DT26" s="16"/>
      <c r="DU26" s="16"/>
      <c r="DV26" s="16"/>
      <c r="DW26" s="16"/>
      <c r="DX26" s="16"/>
      <c r="DY26" s="16"/>
      <c r="DZ26" s="16"/>
      <c r="EA26" s="16"/>
      <c r="EB26" s="16"/>
      <c r="EC26" s="16"/>
      <c r="ED26" s="16"/>
      <c r="EE26" s="16"/>
      <c r="EF26" s="16"/>
      <c r="EG26" s="16"/>
      <c r="EH26" s="16"/>
      <c r="EI26" s="16"/>
      <c r="EJ26" s="16"/>
      <c r="EK26" s="16"/>
      <c r="EL26" s="16"/>
      <c r="EM26" s="16"/>
      <c r="EN26" s="16"/>
      <c r="EO26" s="16"/>
      <c r="EP26" s="16"/>
      <c r="EQ26" s="16"/>
      <c r="ER26" s="16"/>
      <c r="ES26" s="16"/>
      <c r="ET26" s="16"/>
      <c r="EU26" s="16"/>
      <c r="EV26" s="16"/>
      <c r="EW26" s="16"/>
      <c r="EX26" s="16"/>
      <c r="EY26" s="16"/>
      <c r="EZ26" s="16"/>
      <c r="FA26" s="16"/>
      <c r="FB26" s="16"/>
      <c r="FC26" s="16"/>
      <c r="FD26" s="16"/>
      <c r="FE26" s="16"/>
    </row>
    <row r="27" spans="1:161" s="9" customFormat="1" ht="39.75" customHeight="1" x14ac:dyDescent="0.2">
      <c r="A27" s="10"/>
      <c r="B27" s="17"/>
      <c r="C27" s="17"/>
      <c r="D27" s="17"/>
      <c r="E27" s="17"/>
      <c r="F27" s="17"/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8"/>
      <c r="R27" s="10"/>
      <c r="S27" s="19" t="s">
        <v>13</v>
      </c>
      <c r="T27" s="19"/>
      <c r="U27" s="19"/>
      <c r="V27" s="19"/>
      <c r="W27" s="19"/>
      <c r="X27" s="19"/>
      <c r="Y27" s="19"/>
      <c r="Z27" s="19"/>
      <c r="AA27" s="19"/>
      <c r="AB27" s="19"/>
      <c r="AC27" s="19"/>
      <c r="AD27" s="19"/>
      <c r="AE27" s="19"/>
      <c r="AF27" s="19"/>
      <c r="AG27" s="19"/>
      <c r="AH27" s="19"/>
      <c r="AI27" s="20"/>
      <c r="AJ27" s="16"/>
      <c r="AK27" s="16"/>
      <c r="AL27" s="16"/>
      <c r="AM27" s="16"/>
      <c r="AN27" s="16"/>
      <c r="AO27" s="16"/>
      <c r="AP27" s="16"/>
      <c r="AQ27" s="16"/>
      <c r="AR27" s="16"/>
      <c r="AS27" s="16"/>
      <c r="AT27" s="16"/>
      <c r="AU27" s="16"/>
      <c r="AV27" s="16"/>
      <c r="AW27" s="16"/>
      <c r="AX27" s="16"/>
      <c r="AY27" s="16"/>
      <c r="AZ27" s="16"/>
      <c r="BA27" s="16"/>
      <c r="BB27" s="16"/>
      <c r="BC27" s="16"/>
      <c r="BD27" s="16"/>
      <c r="BE27" s="16"/>
      <c r="BF27" s="16"/>
      <c r="BG27" s="16"/>
      <c r="BH27" s="16"/>
      <c r="BI27" s="16"/>
      <c r="BJ27" s="16"/>
      <c r="BK27" s="16"/>
      <c r="BL27" s="16"/>
      <c r="BM27" s="16"/>
      <c r="BN27" s="16"/>
      <c r="BO27" s="16"/>
      <c r="BP27" s="16"/>
      <c r="BQ27" s="16"/>
      <c r="BR27" s="16"/>
      <c r="BS27" s="16"/>
      <c r="BT27" s="16"/>
      <c r="BU27" s="16"/>
      <c r="BV27" s="16"/>
      <c r="BW27" s="16"/>
      <c r="BX27" s="16"/>
      <c r="BY27" s="16"/>
      <c r="BZ27" s="16"/>
      <c r="CA27" s="16"/>
      <c r="CB27" s="16"/>
      <c r="CC27" s="16"/>
      <c r="CD27" s="16"/>
      <c r="CE27" s="16"/>
      <c r="CF27" s="16"/>
      <c r="CG27" s="16"/>
      <c r="CH27" s="16"/>
      <c r="CI27" s="16"/>
      <c r="CJ27" s="16"/>
      <c r="CK27" s="16"/>
      <c r="CL27" s="16"/>
      <c r="CM27" s="16"/>
      <c r="CN27" s="16"/>
      <c r="CO27" s="16"/>
      <c r="CP27" s="16"/>
      <c r="CQ27" s="16"/>
      <c r="CR27" s="16"/>
      <c r="CS27" s="16"/>
      <c r="CT27" s="16"/>
      <c r="CU27" s="16"/>
      <c r="CV27" s="16"/>
      <c r="CW27" s="16"/>
      <c r="CX27" s="16"/>
      <c r="CY27" s="16"/>
      <c r="CZ27" s="16"/>
      <c r="DA27" s="16"/>
      <c r="DB27" s="16"/>
      <c r="DC27" s="16"/>
      <c r="DD27" s="16"/>
      <c r="DE27" s="16"/>
      <c r="DF27" s="16"/>
      <c r="DG27" s="16"/>
      <c r="DH27" s="16"/>
      <c r="DI27" s="16"/>
      <c r="DJ27" s="16"/>
      <c r="DK27" s="16"/>
      <c r="DL27" s="16"/>
      <c r="DM27" s="16"/>
      <c r="DN27" s="16"/>
      <c r="DO27" s="16"/>
      <c r="DP27" s="16"/>
      <c r="DQ27" s="16"/>
      <c r="DR27" s="16"/>
      <c r="DS27" s="16"/>
      <c r="DT27" s="16"/>
      <c r="DU27" s="16"/>
      <c r="DV27" s="16"/>
      <c r="DW27" s="16"/>
      <c r="DX27" s="16"/>
      <c r="DY27" s="16"/>
      <c r="DZ27" s="16"/>
      <c r="EA27" s="16"/>
      <c r="EB27" s="16"/>
      <c r="EC27" s="16"/>
      <c r="ED27" s="16"/>
      <c r="EE27" s="16"/>
      <c r="EF27" s="16"/>
      <c r="EG27" s="16"/>
      <c r="EH27" s="16"/>
      <c r="EI27" s="16"/>
      <c r="EJ27" s="16"/>
      <c r="EK27" s="16"/>
      <c r="EL27" s="16"/>
      <c r="EM27" s="16"/>
      <c r="EN27" s="16"/>
      <c r="EO27" s="16"/>
      <c r="EP27" s="16"/>
      <c r="EQ27" s="16"/>
      <c r="ER27" s="16"/>
      <c r="ES27" s="16"/>
      <c r="ET27" s="16"/>
      <c r="EU27" s="16"/>
      <c r="EV27" s="16"/>
      <c r="EW27" s="16"/>
      <c r="EX27" s="16"/>
      <c r="EY27" s="16"/>
      <c r="EZ27" s="16"/>
      <c r="FA27" s="16"/>
      <c r="FB27" s="16"/>
      <c r="FC27" s="16"/>
      <c r="FD27" s="16"/>
      <c r="FE27" s="16"/>
    </row>
    <row r="28" spans="1:161" s="9" customFormat="1" ht="39.75" customHeight="1" x14ac:dyDescent="0.2">
      <c r="A28" s="10"/>
      <c r="B28" s="17"/>
      <c r="C28" s="17"/>
      <c r="D28" s="17"/>
      <c r="E28" s="17"/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8"/>
      <c r="R28" s="10"/>
      <c r="S28" s="19" t="s">
        <v>14</v>
      </c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20"/>
      <c r="AJ28" s="16"/>
      <c r="AK28" s="16"/>
      <c r="AL28" s="16"/>
      <c r="AM28" s="16"/>
      <c r="AN28" s="16"/>
      <c r="AO28" s="16"/>
      <c r="AP28" s="16"/>
      <c r="AQ28" s="16"/>
      <c r="AR28" s="16"/>
      <c r="AS28" s="16"/>
      <c r="AT28" s="16"/>
      <c r="AU28" s="16"/>
      <c r="AV28" s="16"/>
      <c r="AW28" s="16"/>
      <c r="AX28" s="16"/>
      <c r="AY28" s="16"/>
      <c r="AZ28" s="16"/>
      <c r="BA28" s="16"/>
      <c r="BB28" s="16"/>
      <c r="BC28" s="16"/>
      <c r="BD28" s="16"/>
      <c r="BE28" s="16"/>
      <c r="BF28" s="16"/>
      <c r="BG28" s="16"/>
      <c r="BH28" s="16"/>
      <c r="BI28" s="16"/>
      <c r="BJ28" s="16"/>
      <c r="BK28" s="16"/>
      <c r="BL28" s="16"/>
      <c r="BM28" s="16"/>
      <c r="BN28" s="16"/>
      <c r="BO28" s="16"/>
      <c r="BP28" s="16"/>
      <c r="BQ28" s="16"/>
      <c r="BR28" s="16"/>
      <c r="BS28" s="16"/>
      <c r="BT28" s="16"/>
      <c r="BU28" s="16"/>
      <c r="BV28" s="16"/>
      <c r="BW28" s="16"/>
      <c r="BX28" s="16"/>
      <c r="BY28" s="16"/>
      <c r="BZ28" s="16"/>
      <c r="CA28" s="16"/>
      <c r="CB28" s="16"/>
      <c r="CC28" s="16"/>
      <c r="CD28" s="16"/>
      <c r="CE28" s="16"/>
      <c r="CF28" s="16"/>
      <c r="CG28" s="16"/>
      <c r="CH28" s="16"/>
      <c r="CI28" s="16"/>
      <c r="CJ28" s="16"/>
      <c r="CK28" s="16"/>
      <c r="CL28" s="16"/>
      <c r="CM28" s="16"/>
      <c r="CN28" s="16"/>
      <c r="CO28" s="16"/>
      <c r="CP28" s="16"/>
      <c r="CQ28" s="16"/>
      <c r="CR28" s="16"/>
      <c r="CS28" s="16"/>
      <c r="CT28" s="16"/>
      <c r="CU28" s="16"/>
      <c r="CV28" s="16"/>
      <c r="CW28" s="16"/>
      <c r="CX28" s="16"/>
      <c r="CY28" s="16"/>
      <c r="CZ28" s="16"/>
      <c r="DA28" s="16"/>
      <c r="DB28" s="16"/>
      <c r="DC28" s="16"/>
      <c r="DD28" s="16"/>
      <c r="DE28" s="16"/>
      <c r="DF28" s="16"/>
      <c r="DG28" s="16"/>
      <c r="DH28" s="16"/>
      <c r="DI28" s="16"/>
      <c r="DJ28" s="16"/>
      <c r="DK28" s="16"/>
      <c r="DL28" s="16"/>
      <c r="DM28" s="16"/>
      <c r="DN28" s="16"/>
      <c r="DO28" s="16"/>
      <c r="DP28" s="16"/>
      <c r="DQ28" s="16"/>
      <c r="DR28" s="16"/>
      <c r="DS28" s="16"/>
      <c r="DT28" s="16"/>
      <c r="DU28" s="16"/>
      <c r="DV28" s="16"/>
      <c r="DW28" s="16"/>
      <c r="DX28" s="16"/>
      <c r="DY28" s="16"/>
      <c r="DZ28" s="16"/>
      <c r="EA28" s="16"/>
      <c r="EB28" s="16"/>
      <c r="EC28" s="16"/>
      <c r="ED28" s="16"/>
      <c r="EE28" s="16"/>
      <c r="EF28" s="16"/>
      <c r="EG28" s="16"/>
      <c r="EH28" s="16"/>
      <c r="EI28" s="16"/>
      <c r="EJ28" s="16"/>
      <c r="EK28" s="16"/>
      <c r="EL28" s="16"/>
      <c r="EM28" s="16"/>
      <c r="EN28" s="16"/>
      <c r="EO28" s="16"/>
      <c r="EP28" s="16"/>
      <c r="EQ28" s="16"/>
      <c r="ER28" s="16"/>
      <c r="ES28" s="16"/>
      <c r="ET28" s="16"/>
      <c r="EU28" s="16"/>
      <c r="EV28" s="16"/>
      <c r="EW28" s="16"/>
      <c r="EX28" s="16"/>
      <c r="EY28" s="16"/>
      <c r="EZ28" s="16"/>
      <c r="FA28" s="16"/>
      <c r="FB28" s="16"/>
      <c r="FC28" s="16"/>
      <c r="FD28" s="16"/>
      <c r="FE28" s="16"/>
    </row>
    <row r="29" spans="1:161" s="9" customFormat="1" ht="53.25" customHeight="1" x14ac:dyDescent="0.2">
      <c r="A29" s="10"/>
      <c r="B29" s="17"/>
      <c r="C29" s="17"/>
      <c r="D29" s="17"/>
      <c r="E29" s="17"/>
      <c r="F29" s="17"/>
      <c r="G29" s="17"/>
      <c r="H29" s="17"/>
      <c r="I29" s="17"/>
      <c r="J29" s="17"/>
      <c r="K29" s="17"/>
      <c r="L29" s="17"/>
      <c r="M29" s="17"/>
      <c r="N29" s="17"/>
      <c r="O29" s="17"/>
      <c r="P29" s="17"/>
      <c r="Q29" s="18"/>
      <c r="R29" s="10"/>
      <c r="S29" s="19" t="s">
        <v>25</v>
      </c>
      <c r="T29" s="19"/>
      <c r="U29" s="19"/>
      <c r="V29" s="19"/>
      <c r="W29" s="19"/>
      <c r="X29" s="19"/>
      <c r="Y29" s="19"/>
      <c r="Z29" s="19"/>
      <c r="AA29" s="19"/>
      <c r="AB29" s="19"/>
      <c r="AC29" s="19"/>
      <c r="AD29" s="19"/>
      <c r="AE29" s="19"/>
      <c r="AF29" s="19"/>
      <c r="AG29" s="19"/>
      <c r="AH29" s="19"/>
      <c r="AI29" s="20"/>
      <c r="AJ29" s="16"/>
      <c r="AK29" s="16"/>
      <c r="AL29" s="16"/>
      <c r="AM29" s="16"/>
      <c r="AN29" s="16"/>
      <c r="AO29" s="16"/>
      <c r="AP29" s="16"/>
      <c r="AQ29" s="16"/>
      <c r="AR29" s="16"/>
      <c r="AS29" s="16"/>
      <c r="AT29" s="16"/>
      <c r="AU29" s="16"/>
      <c r="AV29" s="16"/>
      <c r="AW29" s="16"/>
      <c r="AX29" s="16"/>
      <c r="AY29" s="16"/>
      <c r="AZ29" s="16"/>
      <c r="BA29" s="16"/>
      <c r="BB29" s="16"/>
      <c r="BC29" s="16"/>
      <c r="BD29" s="16"/>
      <c r="BE29" s="16"/>
      <c r="BF29" s="16"/>
      <c r="BG29" s="16"/>
      <c r="BH29" s="16"/>
      <c r="BI29" s="16"/>
      <c r="BJ29" s="16"/>
      <c r="BK29" s="16"/>
      <c r="BL29" s="16"/>
      <c r="BM29" s="16"/>
      <c r="BN29" s="16"/>
      <c r="BO29" s="16"/>
      <c r="BP29" s="16"/>
      <c r="BQ29" s="16"/>
      <c r="BR29" s="16"/>
      <c r="BS29" s="16"/>
      <c r="BT29" s="16"/>
      <c r="BU29" s="16"/>
      <c r="BV29" s="16"/>
      <c r="BW29" s="16"/>
      <c r="BX29" s="16"/>
      <c r="BY29" s="16"/>
      <c r="BZ29" s="16"/>
      <c r="CA29" s="16"/>
      <c r="CB29" s="16"/>
      <c r="CC29" s="16"/>
      <c r="CD29" s="16"/>
      <c r="CE29" s="16"/>
      <c r="CF29" s="16"/>
      <c r="CG29" s="16"/>
      <c r="CH29" s="16"/>
      <c r="CI29" s="16"/>
      <c r="CJ29" s="16"/>
      <c r="CK29" s="16"/>
      <c r="CL29" s="16"/>
      <c r="CM29" s="16"/>
      <c r="CN29" s="16"/>
      <c r="CO29" s="16"/>
      <c r="CP29" s="16"/>
      <c r="CQ29" s="16"/>
      <c r="CR29" s="16"/>
      <c r="CS29" s="16"/>
      <c r="CT29" s="16"/>
      <c r="CU29" s="16"/>
      <c r="CV29" s="16"/>
      <c r="CW29" s="16"/>
      <c r="CX29" s="16"/>
      <c r="CY29" s="16"/>
      <c r="CZ29" s="16"/>
      <c r="DA29" s="16"/>
      <c r="DB29" s="16"/>
      <c r="DC29" s="16"/>
      <c r="DD29" s="16"/>
      <c r="DE29" s="16"/>
      <c r="DF29" s="16"/>
      <c r="DG29" s="16"/>
      <c r="DH29" s="16"/>
      <c r="DI29" s="16"/>
      <c r="DJ29" s="16"/>
      <c r="DK29" s="16"/>
      <c r="DL29" s="16"/>
      <c r="DM29" s="16"/>
      <c r="DN29" s="16"/>
      <c r="DO29" s="16"/>
      <c r="DP29" s="16"/>
      <c r="DQ29" s="16"/>
      <c r="DR29" s="16"/>
      <c r="DS29" s="16"/>
      <c r="DT29" s="16"/>
      <c r="DU29" s="16"/>
      <c r="DV29" s="16"/>
      <c r="DW29" s="16"/>
      <c r="DX29" s="16"/>
      <c r="DY29" s="16"/>
      <c r="DZ29" s="16"/>
      <c r="EA29" s="16"/>
      <c r="EB29" s="16"/>
      <c r="EC29" s="16"/>
      <c r="ED29" s="16"/>
      <c r="EE29" s="16"/>
      <c r="EF29" s="16"/>
      <c r="EG29" s="16"/>
      <c r="EH29" s="16"/>
      <c r="EI29" s="16"/>
      <c r="EJ29" s="16"/>
      <c r="EK29" s="16"/>
      <c r="EL29" s="16"/>
      <c r="EM29" s="16"/>
      <c r="EN29" s="16"/>
      <c r="EO29" s="16"/>
      <c r="EP29" s="16"/>
      <c r="EQ29" s="16"/>
      <c r="ER29" s="16"/>
      <c r="ES29" s="16"/>
      <c r="ET29" s="16"/>
      <c r="EU29" s="16"/>
      <c r="EV29" s="16"/>
      <c r="EW29" s="16"/>
      <c r="EX29" s="16"/>
      <c r="EY29" s="16"/>
      <c r="EZ29" s="16"/>
      <c r="FA29" s="16"/>
      <c r="FB29" s="16"/>
      <c r="FC29" s="16"/>
      <c r="FD29" s="16"/>
      <c r="FE29" s="16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4" t="s">
        <v>27</v>
      </c>
      <c r="B32" s="15"/>
      <c r="C32" s="15"/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/>
      <c r="BA32" s="15"/>
      <c r="BB32" s="15"/>
      <c r="BC32" s="15"/>
      <c r="BD32" s="15"/>
      <c r="BE32" s="15"/>
      <c r="BF32" s="15"/>
      <c r="BG32" s="15"/>
      <c r="BH32" s="15"/>
      <c r="BI32" s="15"/>
      <c r="BJ32" s="15"/>
      <c r="BK32" s="15"/>
      <c r="BL32" s="15"/>
      <c r="BM32" s="15"/>
      <c r="BN32" s="15"/>
      <c r="BO32" s="15"/>
      <c r="BP32" s="15"/>
      <c r="BQ32" s="15"/>
      <c r="BR32" s="15"/>
      <c r="BS32" s="15"/>
      <c r="BT32" s="15"/>
      <c r="BU32" s="15"/>
      <c r="BV32" s="15"/>
      <c r="BW32" s="15"/>
      <c r="BX32" s="15"/>
      <c r="BY32" s="15"/>
      <c r="BZ32" s="15"/>
      <c r="CA32" s="15"/>
      <c r="CB32" s="15"/>
      <c r="CC32" s="15"/>
      <c r="CD32" s="15"/>
      <c r="CE32" s="15"/>
      <c r="CF32" s="15"/>
      <c r="CG32" s="15"/>
      <c r="CH32" s="15"/>
      <c r="CI32" s="15"/>
      <c r="CJ32" s="15"/>
      <c r="CK32" s="15"/>
      <c r="CL32" s="15"/>
      <c r="CM32" s="15"/>
      <c r="CN32" s="15"/>
      <c r="CO32" s="15"/>
      <c r="CP32" s="15"/>
      <c r="CQ32" s="15"/>
      <c r="CR32" s="15"/>
      <c r="CS32" s="15"/>
      <c r="CT32" s="15"/>
      <c r="CU32" s="15"/>
      <c r="CV32" s="15"/>
      <c r="CW32" s="15"/>
      <c r="CX32" s="15"/>
      <c r="CY32" s="15"/>
      <c r="CZ32" s="15"/>
      <c r="DA32" s="15"/>
      <c r="DB32" s="15"/>
      <c r="DC32" s="15"/>
      <c r="DD32" s="15"/>
      <c r="DE32" s="15"/>
      <c r="DF32" s="15"/>
      <c r="DG32" s="15"/>
      <c r="DH32" s="15"/>
      <c r="DI32" s="15"/>
      <c r="DJ32" s="15"/>
      <c r="DK32" s="15"/>
      <c r="DL32" s="15"/>
      <c r="DM32" s="15"/>
      <c r="DN32" s="15"/>
      <c r="DO32" s="15"/>
      <c r="DP32" s="15"/>
      <c r="DQ32" s="15"/>
      <c r="DR32" s="15"/>
      <c r="DS32" s="15"/>
      <c r="DT32" s="15"/>
      <c r="DU32" s="15"/>
      <c r="DV32" s="15"/>
      <c r="DW32" s="15"/>
      <c r="DX32" s="15"/>
      <c r="DY32" s="15"/>
      <c r="DZ32" s="15"/>
      <c r="EA32" s="15"/>
      <c r="EB32" s="15"/>
      <c r="EC32" s="15"/>
      <c r="ED32" s="15"/>
      <c r="EE32" s="15"/>
      <c r="EF32" s="15"/>
      <c r="EG32" s="15"/>
      <c r="EH32" s="15"/>
      <c r="EI32" s="15"/>
      <c r="EJ32" s="15"/>
      <c r="EK32" s="15"/>
      <c r="EL32" s="15"/>
      <c r="EM32" s="15"/>
      <c r="EN32" s="15"/>
      <c r="EO32" s="15"/>
      <c r="EP32" s="15"/>
      <c r="EQ32" s="15"/>
      <c r="ER32" s="15"/>
      <c r="ES32" s="15"/>
      <c r="ET32" s="15"/>
      <c r="EU32" s="15"/>
      <c r="EV32" s="15"/>
      <c r="EW32" s="15"/>
      <c r="EX32" s="15"/>
      <c r="EY32" s="15"/>
      <c r="EZ32" s="15"/>
      <c r="FA32" s="15"/>
      <c r="FB32" s="15"/>
      <c r="FC32" s="15"/>
      <c r="FD32" s="15"/>
      <c r="FE32" s="15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zoomScaleNormal="100" zoomScaleSheetLayoutView="100" workbookViewId="0">
      <selection activeCell="AJ23" sqref="AJ23:BA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58" t="s">
        <v>7</v>
      </c>
      <c r="B6" s="58"/>
      <c r="C6" s="58"/>
      <c r="D6" s="58"/>
      <c r="E6" s="58"/>
      <c r="F6" s="58"/>
      <c r="G6" s="58"/>
      <c r="H6" s="58"/>
      <c r="I6" s="58"/>
      <c r="J6" s="58"/>
      <c r="K6" s="58"/>
      <c r="L6" s="58"/>
      <c r="M6" s="58"/>
      <c r="N6" s="58"/>
      <c r="O6" s="58"/>
      <c r="P6" s="58"/>
      <c r="Q6" s="58"/>
      <c r="R6" s="58"/>
      <c r="S6" s="58"/>
      <c r="T6" s="58"/>
      <c r="U6" s="58"/>
      <c r="V6" s="58"/>
      <c r="W6" s="58"/>
      <c r="X6" s="58"/>
      <c r="Y6" s="58"/>
      <c r="Z6" s="58"/>
      <c r="AA6" s="58"/>
      <c r="AB6" s="58"/>
      <c r="AC6" s="58"/>
      <c r="AD6" s="58"/>
      <c r="AE6" s="58"/>
      <c r="AF6" s="58"/>
      <c r="AG6" s="58"/>
      <c r="AH6" s="58"/>
      <c r="AI6" s="58"/>
      <c r="AJ6" s="58"/>
      <c r="AK6" s="58"/>
      <c r="AL6" s="58"/>
      <c r="AM6" s="58"/>
      <c r="AN6" s="58"/>
      <c r="AO6" s="58"/>
      <c r="AP6" s="58"/>
      <c r="AQ6" s="58"/>
      <c r="AR6" s="58"/>
      <c r="AS6" s="58"/>
      <c r="AT6" s="58"/>
      <c r="AU6" s="58"/>
      <c r="AV6" s="58"/>
      <c r="AW6" s="58"/>
      <c r="AX6" s="58"/>
      <c r="AY6" s="58"/>
      <c r="AZ6" s="58"/>
      <c r="BA6" s="58"/>
      <c r="BB6" s="58"/>
      <c r="BC6" s="58"/>
      <c r="BD6" s="58"/>
      <c r="BE6" s="58"/>
      <c r="BF6" s="58"/>
      <c r="BG6" s="58"/>
      <c r="BH6" s="58"/>
      <c r="BI6" s="58"/>
      <c r="BJ6" s="58"/>
      <c r="BK6" s="58"/>
      <c r="BL6" s="58"/>
      <c r="BM6" s="58"/>
      <c r="BN6" s="58"/>
      <c r="BO6" s="58"/>
      <c r="BP6" s="58"/>
      <c r="BQ6" s="58"/>
      <c r="BR6" s="58"/>
      <c r="BS6" s="58"/>
      <c r="BT6" s="58"/>
      <c r="BU6" s="58"/>
      <c r="BV6" s="58"/>
      <c r="BW6" s="58"/>
      <c r="BX6" s="58"/>
      <c r="BY6" s="58"/>
      <c r="BZ6" s="58"/>
      <c r="CA6" s="58"/>
      <c r="CB6" s="58"/>
      <c r="CC6" s="58"/>
      <c r="CD6" s="58"/>
      <c r="CE6" s="58"/>
      <c r="CF6" s="58"/>
      <c r="CG6" s="58"/>
      <c r="CH6" s="58"/>
      <c r="CI6" s="58"/>
      <c r="CJ6" s="58"/>
      <c r="CK6" s="58"/>
      <c r="CL6" s="58"/>
      <c r="CM6" s="58"/>
      <c r="CN6" s="58"/>
      <c r="CO6" s="58"/>
      <c r="CP6" s="58"/>
      <c r="CQ6" s="58"/>
      <c r="CR6" s="58"/>
      <c r="CS6" s="58"/>
      <c r="CT6" s="58"/>
      <c r="CU6" s="58"/>
      <c r="CV6" s="58"/>
      <c r="CW6" s="58"/>
      <c r="CX6" s="58"/>
      <c r="CY6" s="58"/>
      <c r="CZ6" s="58"/>
      <c r="DA6" s="58"/>
      <c r="DB6" s="58"/>
      <c r="DC6" s="58"/>
      <c r="DD6" s="58"/>
      <c r="DE6" s="58"/>
      <c r="DF6" s="58"/>
      <c r="DG6" s="58"/>
      <c r="DH6" s="58"/>
      <c r="DI6" s="58"/>
      <c r="DJ6" s="58"/>
      <c r="DK6" s="58"/>
      <c r="DL6" s="58"/>
      <c r="DM6" s="58"/>
      <c r="DN6" s="58"/>
      <c r="DO6" s="58"/>
      <c r="DP6" s="58"/>
      <c r="DQ6" s="58"/>
      <c r="DR6" s="58"/>
      <c r="DS6" s="58"/>
      <c r="DT6" s="58"/>
      <c r="DU6" s="58"/>
      <c r="DV6" s="58"/>
      <c r="DW6" s="58"/>
      <c r="DX6" s="58"/>
      <c r="DY6" s="58"/>
      <c r="DZ6" s="58"/>
      <c r="EA6" s="58"/>
      <c r="EB6" s="58"/>
      <c r="EC6" s="58"/>
      <c r="ED6" s="58"/>
      <c r="EE6" s="58"/>
      <c r="EF6" s="58"/>
      <c r="EG6" s="58"/>
      <c r="EH6" s="58"/>
      <c r="EI6" s="58"/>
      <c r="EJ6" s="58"/>
      <c r="EK6" s="58"/>
      <c r="EL6" s="58"/>
      <c r="EM6" s="58"/>
      <c r="EN6" s="58"/>
      <c r="EO6" s="58"/>
      <c r="EP6" s="58"/>
      <c r="EQ6" s="58"/>
      <c r="ER6" s="58"/>
      <c r="ES6" s="58"/>
      <c r="ET6" s="58"/>
      <c r="EU6" s="58"/>
      <c r="EV6" s="58"/>
      <c r="EW6" s="58"/>
      <c r="EX6" s="58"/>
      <c r="EY6" s="58"/>
      <c r="EZ6" s="58"/>
      <c r="FA6" s="58"/>
      <c r="FB6" s="58"/>
      <c r="FC6" s="58"/>
      <c r="FD6" s="58"/>
      <c r="FE6" s="58"/>
    </row>
    <row r="7" spans="1:161" s="2" customFormat="1" ht="15.75" customHeight="1" x14ac:dyDescent="0.25">
      <c r="A7" s="58" t="s">
        <v>8</v>
      </c>
      <c r="B7" s="58"/>
      <c r="C7" s="58"/>
      <c r="D7" s="58"/>
      <c r="E7" s="58"/>
      <c r="F7" s="58"/>
      <c r="G7" s="58"/>
      <c r="H7" s="58"/>
      <c r="I7" s="58"/>
      <c r="J7" s="58"/>
      <c r="K7" s="58"/>
      <c r="L7" s="58"/>
      <c r="M7" s="58"/>
      <c r="N7" s="58"/>
      <c r="O7" s="58"/>
      <c r="P7" s="58"/>
      <c r="Q7" s="58"/>
      <c r="R7" s="58"/>
      <c r="S7" s="58"/>
      <c r="T7" s="58"/>
      <c r="U7" s="58"/>
      <c r="V7" s="58"/>
      <c r="W7" s="58"/>
      <c r="X7" s="58"/>
      <c r="Y7" s="58"/>
      <c r="Z7" s="58"/>
      <c r="AA7" s="58"/>
      <c r="AB7" s="58"/>
      <c r="AC7" s="58"/>
      <c r="AD7" s="58"/>
      <c r="AE7" s="58"/>
      <c r="AF7" s="58"/>
      <c r="AG7" s="58"/>
      <c r="AH7" s="58"/>
      <c r="AI7" s="58"/>
      <c r="AJ7" s="58"/>
      <c r="AK7" s="58"/>
      <c r="AL7" s="58"/>
      <c r="AM7" s="58"/>
      <c r="AN7" s="58"/>
      <c r="AO7" s="58"/>
      <c r="AP7" s="58"/>
      <c r="AQ7" s="58"/>
      <c r="AR7" s="58"/>
      <c r="AS7" s="58"/>
      <c r="AT7" s="58"/>
      <c r="AU7" s="58"/>
      <c r="AV7" s="58"/>
      <c r="AW7" s="58"/>
      <c r="AX7" s="58"/>
      <c r="AY7" s="58"/>
      <c r="AZ7" s="58"/>
      <c r="BA7" s="58"/>
      <c r="BB7" s="58"/>
      <c r="BC7" s="58"/>
      <c r="BD7" s="58"/>
      <c r="BE7" s="58"/>
      <c r="BF7" s="58"/>
      <c r="BG7" s="58"/>
      <c r="BH7" s="58"/>
      <c r="BI7" s="58"/>
      <c r="BJ7" s="58"/>
      <c r="BK7" s="58"/>
      <c r="BL7" s="58"/>
      <c r="BM7" s="58"/>
      <c r="BN7" s="58"/>
      <c r="BO7" s="58"/>
      <c r="BP7" s="58"/>
      <c r="BQ7" s="58"/>
      <c r="BR7" s="58"/>
      <c r="BS7" s="58"/>
      <c r="BT7" s="58"/>
      <c r="BU7" s="58"/>
      <c r="BV7" s="58"/>
      <c r="BW7" s="58"/>
      <c r="BX7" s="58"/>
      <c r="BY7" s="58"/>
      <c r="BZ7" s="58"/>
      <c r="CA7" s="58"/>
      <c r="CB7" s="58"/>
      <c r="CC7" s="58"/>
      <c r="CD7" s="58"/>
      <c r="CE7" s="58"/>
      <c r="CF7" s="58"/>
      <c r="CG7" s="58"/>
      <c r="CH7" s="58"/>
      <c r="CI7" s="58"/>
      <c r="CJ7" s="58"/>
      <c r="CK7" s="58"/>
      <c r="CL7" s="58"/>
      <c r="CM7" s="58"/>
      <c r="CN7" s="58"/>
      <c r="CO7" s="58"/>
      <c r="CP7" s="58"/>
      <c r="CQ7" s="58"/>
      <c r="CR7" s="58"/>
      <c r="CS7" s="58"/>
      <c r="CT7" s="58"/>
      <c r="CU7" s="58"/>
      <c r="CV7" s="58"/>
      <c r="CW7" s="58"/>
      <c r="CX7" s="58"/>
      <c r="CY7" s="58"/>
      <c r="CZ7" s="58"/>
      <c r="DA7" s="58"/>
      <c r="DB7" s="58"/>
      <c r="DC7" s="58"/>
      <c r="DD7" s="58"/>
      <c r="DE7" s="58"/>
      <c r="DF7" s="58"/>
      <c r="DG7" s="58"/>
      <c r="DH7" s="58"/>
      <c r="DI7" s="58"/>
      <c r="DJ7" s="58"/>
      <c r="DK7" s="58"/>
      <c r="DL7" s="58"/>
      <c r="DM7" s="58"/>
      <c r="DN7" s="58"/>
      <c r="DO7" s="58"/>
      <c r="DP7" s="58"/>
      <c r="DQ7" s="58"/>
      <c r="DR7" s="58"/>
      <c r="DS7" s="58"/>
      <c r="DT7" s="58"/>
      <c r="DU7" s="58"/>
      <c r="DV7" s="58"/>
      <c r="DW7" s="58"/>
      <c r="DX7" s="58"/>
      <c r="DY7" s="58"/>
      <c r="DZ7" s="58"/>
      <c r="EA7" s="58"/>
      <c r="EB7" s="58"/>
      <c r="EC7" s="58"/>
      <c r="ED7" s="58"/>
      <c r="EE7" s="58"/>
      <c r="EF7" s="58"/>
      <c r="EG7" s="58"/>
      <c r="EH7" s="58"/>
      <c r="EI7" s="58"/>
      <c r="EJ7" s="58"/>
      <c r="EK7" s="58"/>
      <c r="EL7" s="58"/>
      <c r="EM7" s="58"/>
      <c r="EN7" s="58"/>
      <c r="EO7" s="58"/>
      <c r="EP7" s="58"/>
      <c r="EQ7" s="58"/>
      <c r="ER7" s="58"/>
      <c r="ES7" s="58"/>
      <c r="ET7" s="58"/>
      <c r="EU7" s="58"/>
      <c r="EV7" s="58"/>
      <c r="EW7" s="58"/>
      <c r="EX7" s="58"/>
      <c r="EY7" s="58"/>
      <c r="EZ7" s="58"/>
      <c r="FA7" s="58"/>
      <c r="FB7" s="58"/>
      <c r="FC7" s="58"/>
      <c r="FD7" s="58"/>
      <c r="FE7" s="58"/>
    </row>
    <row r="8" spans="1:161" s="2" customFormat="1" ht="15.75" customHeight="1" x14ac:dyDescent="0.25">
      <c r="A8" s="58" t="s">
        <v>9</v>
      </c>
      <c r="B8" s="58"/>
      <c r="C8" s="58"/>
      <c r="D8" s="58"/>
      <c r="E8" s="58"/>
      <c r="F8" s="58"/>
      <c r="G8" s="58"/>
      <c r="H8" s="58"/>
      <c r="I8" s="58"/>
      <c r="J8" s="58"/>
      <c r="K8" s="58"/>
      <c r="L8" s="58"/>
      <c r="M8" s="58"/>
      <c r="N8" s="58"/>
      <c r="O8" s="58"/>
      <c r="P8" s="58"/>
      <c r="Q8" s="58"/>
      <c r="R8" s="58"/>
      <c r="S8" s="58"/>
      <c r="T8" s="58"/>
      <c r="U8" s="58"/>
      <c r="V8" s="58"/>
      <c r="W8" s="58"/>
      <c r="X8" s="58"/>
      <c r="Y8" s="58"/>
      <c r="Z8" s="58"/>
      <c r="AA8" s="58"/>
      <c r="AB8" s="58"/>
      <c r="AC8" s="58"/>
      <c r="AD8" s="58"/>
      <c r="AE8" s="58"/>
      <c r="AF8" s="58"/>
      <c r="AG8" s="58"/>
      <c r="AH8" s="58"/>
      <c r="AI8" s="58"/>
      <c r="AJ8" s="58"/>
      <c r="AK8" s="58"/>
      <c r="AL8" s="58"/>
      <c r="AM8" s="58"/>
      <c r="AN8" s="58"/>
      <c r="AO8" s="58"/>
      <c r="AP8" s="58"/>
      <c r="AQ8" s="58"/>
      <c r="AR8" s="58"/>
      <c r="AS8" s="58"/>
      <c r="AT8" s="58"/>
      <c r="AU8" s="58"/>
      <c r="AV8" s="58"/>
      <c r="AW8" s="58"/>
      <c r="AX8" s="58"/>
      <c r="AY8" s="58"/>
      <c r="AZ8" s="58"/>
      <c r="BA8" s="58"/>
      <c r="BB8" s="58"/>
      <c r="BC8" s="58"/>
      <c r="BD8" s="58"/>
      <c r="BE8" s="58"/>
      <c r="BF8" s="58"/>
      <c r="BG8" s="58"/>
      <c r="BH8" s="58"/>
      <c r="BI8" s="58"/>
      <c r="BJ8" s="58"/>
      <c r="BK8" s="58"/>
      <c r="BL8" s="58"/>
      <c r="BM8" s="58"/>
      <c r="BN8" s="58"/>
      <c r="BO8" s="58"/>
      <c r="BP8" s="58"/>
      <c r="BQ8" s="58"/>
      <c r="BR8" s="58"/>
      <c r="BS8" s="58"/>
      <c r="BT8" s="58"/>
      <c r="BU8" s="58"/>
      <c r="BV8" s="58"/>
      <c r="BW8" s="58"/>
      <c r="BX8" s="58"/>
      <c r="BY8" s="58"/>
      <c r="BZ8" s="58"/>
      <c r="CA8" s="58"/>
      <c r="CB8" s="58"/>
      <c r="CC8" s="58"/>
      <c r="CD8" s="58"/>
      <c r="CE8" s="58"/>
      <c r="CF8" s="58"/>
      <c r="CG8" s="58"/>
      <c r="CH8" s="58"/>
      <c r="CI8" s="58"/>
      <c r="CJ8" s="58"/>
      <c r="CK8" s="58"/>
      <c r="CL8" s="58"/>
      <c r="CM8" s="58"/>
      <c r="CN8" s="58"/>
      <c r="CO8" s="58"/>
      <c r="CP8" s="58"/>
      <c r="CQ8" s="58"/>
      <c r="CR8" s="58"/>
      <c r="CS8" s="58"/>
      <c r="CT8" s="58"/>
      <c r="CU8" s="58"/>
      <c r="CV8" s="58"/>
      <c r="CW8" s="58"/>
      <c r="CX8" s="58"/>
      <c r="CY8" s="58"/>
      <c r="CZ8" s="58"/>
      <c r="DA8" s="58"/>
      <c r="DB8" s="58"/>
      <c r="DC8" s="58"/>
      <c r="DD8" s="58"/>
      <c r="DE8" s="58"/>
      <c r="DF8" s="58"/>
      <c r="DG8" s="58"/>
      <c r="DH8" s="58"/>
      <c r="DI8" s="58"/>
      <c r="DJ8" s="58"/>
      <c r="DK8" s="58"/>
      <c r="DL8" s="58"/>
      <c r="DM8" s="58"/>
      <c r="DN8" s="58"/>
      <c r="DO8" s="58"/>
      <c r="DP8" s="58"/>
      <c r="DQ8" s="58"/>
      <c r="DR8" s="58"/>
      <c r="DS8" s="58"/>
      <c r="DT8" s="58"/>
      <c r="DU8" s="58"/>
      <c r="DV8" s="58"/>
      <c r="DW8" s="58"/>
      <c r="DX8" s="58"/>
      <c r="DY8" s="58"/>
      <c r="DZ8" s="58"/>
      <c r="EA8" s="58"/>
      <c r="EB8" s="58"/>
      <c r="EC8" s="58"/>
      <c r="ED8" s="58"/>
      <c r="EE8" s="58"/>
      <c r="EF8" s="58"/>
      <c r="EG8" s="58"/>
      <c r="EH8" s="58"/>
      <c r="EI8" s="58"/>
      <c r="EJ8" s="58"/>
      <c r="EK8" s="58"/>
      <c r="EL8" s="58"/>
      <c r="EM8" s="58"/>
      <c r="EN8" s="58"/>
      <c r="EO8" s="58"/>
      <c r="EP8" s="58"/>
      <c r="EQ8" s="58"/>
      <c r="ER8" s="58"/>
      <c r="ES8" s="58"/>
      <c r="ET8" s="58"/>
      <c r="EU8" s="58"/>
      <c r="EV8" s="58"/>
      <c r="EW8" s="58"/>
      <c r="EX8" s="58"/>
      <c r="EY8" s="58"/>
      <c r="EZ8" s="58"/>
      <c r="FA8" s="58"/>
      <c r="FB8" s="58"/>
      <c r="FC8" s="58"/>
      <c r="FD8" s="58"/>
      <c r="FE8" s="58"/>
    </row>
    <row r="10" spans="1:161" s="2" customFormat="1" ht="15.75" x14ac:dyDescent="0.25">
      <c r="A10" s="59" t="s">
        <v>10</v>
      </c>
      <c r="B10" s="59"/>
      <c r="C10" s="59"/>
      <c r="D10" s="59"/>
      <c r="E10" s="59"/>
      <c r="F10" s="59"/>
      <c r="G10" s="59"/>
      <c r="H10" s="59"/>
      <c r="I10" s="59"/>
      <c r="J10" s="59"/>
      <c r="K10" s="59"/>
      <c r="L10" s="59"/>
      <c r="M10" s="59"/>
      <c r="N10" s="59"/>
      <c r="O10" s="59"/>
      <c r="P10" s="59"/>
      <c r="Q10" s="59"/>
      <c r="R10" s="59"/>
      <c r="S10" s="59"/>
      <c r="T10" s="59"/>
      <c r="U10" s="59"/>
      <c r="V10" s="59"/>
      <c r="W10" s="59"/>
      <c r="X10" s="59"/>
      <c r="Y10" s="59"/>
      <c r="Z10" s="59"/>
      <c r="AA10" s="59"/>
      <c r="AB10" s="59"/>
      <c r="AC10" s="59"/>
      <c r="AD10" s="59"/>
      <c r="AE10" s="59"/>
      <c r="AF10" s="59"/>
      <c r="AG10" s="59"/>
      <c r="AH10" s="59"/>
      <c r="AI10" s="59"/>
      <c r="AJ10" s="59"/>
      <c r="AK10" s="59"/>
      <c r="AL10" s="59"/>
      <c r="AM10" s="59"/>
      <c r="AN10" s="59"/>
      <c r="AO10" s="59"/>
      <c r="AP10" s="59"/>
      <c r="AQ10" s="59"/>
      <c r="AR10" s="59"/>
      <c r="AS10" s="59"/>
      <c r="AT10" s="59"/>
      <c r="AU10" s="59"/>
      <c r="AV10" s="59"/>
      <c r="AW10" s="59"/>
      <c r="AX10" s="59"/>
      <c r="AY10" s="59"/>
      <c r="AZ10" s="59"/>
      <c r="BA10" s="59"/>
      <c r="BB10" s="59"/>
      <c r="BC10" s="59"/>
      <c r="BD10" s="59"/>
      <c r="BE10" s="59"/>
      <c r="BF10" s="59"/>
      <c r="BG10" s="59"/>
      <c r="BH10" s="59"/>
      <c r="BI10" s="59"/>
      <c r="BJ10" s="59"/>
      <c r="BK10" s="59"/>
      <c r="BL10" s="59"/>
      <c r="BM10" s="59"/>
      <c r="BN10" s="59"/>
      <c r="BO10" s="59"/>
      <c r="BP10" s="59"/>
      <c r="BQ10" s="59"/>
      <c r="BR10" s="59"/>
      <c r="BS10" s="59"/>
      <c r="BT10" s="59"/>
      <c r="BU10" s="59"/>
      <c r="BV10" s="59"/>
      <c r="BW10" s="59"/>
      <c r="BX10" s="59"/>
      <c r="BY10" s="59"/>
      <c r="BZ10" s="59"/>
      <c r="CA10" s="59"/>
      <c r="CB10" s="59"/>
      <c r="CC10" s="59"/>
      <c r="CD10" s="59"/>
      <c r="CE10" s="59"/>
      <c r="CF10" s="59"/>
      <c r="CG10" s="59"/>
      <c r="CH10" s="59"/>
      <c r="CI10" s="59"/>
      <c r="CJ10" s="59"/>
      <c r="CK10" s="59"/>
      <c r="CL10" s="59"/>
      <c r="CM10" s="59"/>
      <c r="CN10" s="59"/>
      <c r="CO10" s="59"/>
      <c r="CP10" s="59"/>
      <c r="CQ10" s="59"/>
      <c r="CR10" s="59"/>
      <c r="CS10" s="59"/>
      <c r="CT10" s="59"/>
      <c r="CU10" s="59"/>
      <c r="CV10" s="59"/>
      <c r="CW10" s="59"/>
      <c r="CX10" s="59"/>
      <c r="CY10" s="59"/>
      <c r="CZ10" s="59"/>
      <c r="DA10" s="59"/>
      <c r="DB10" s="59"/>
      <c r="DC10" s="59"/>
      <c r="DD10" s="59"/>
      <c r="DE10" s="59"/>
      <c r="DF10" s="59"/>
      <c r="DG10" s="59"/>
      <c r="DH10" s="59"/>
      <c r="DI10" s="59"/>
      <c r="DJ10" s="59"/>
      <c r="DK10" s="59"/>
      <c r="DL10" s="59"/>
      <c r="DM10" s="59"/>
      <c r="DN10" s="59"/>
      <c r="DO10" s="59"/>
      <c r="DP10" s="59"/>
      <c r="DQ10" s="59"/>
      <c r="DR10" s="59"/>
      <c r="DS10" s="59"/>
      <c r="DT10" s="59"/>
      <c r="DU10" s="59"/>
      <c r="DV10" s="59"/>
      <c r="DW10" s="59"/>
      <c r="DX10" s="59"/>
      <c r="DY10" s="59"/>
      <c r="DZ10" s="59"/>
      <c r="EA10" s="59"/>
      <c r="EB10" s="59"/>
      <c r="EC10" s="59"/>
      <c r="ED10" s="59"/>
      <c r="EE10" s="59"/>
      <c r="EF10" s="59"/>
      <c r="EG10" s="59"/>
      <c r="EH10" s="59"/>
      <c r="EI10" s="59"/>
      <c r="EJ10" s="59"/>
      <c r="EK10" s="59"/>
      <c r="EL10" s="59"/>
      <c r="EM10" s="59"/>
      <c r="EN10" s="59"/>
      <c r="EO10" s="59"/>
      <c r="EP10" s="59"/>
      <c r="EQ10" s="59"/>
      <c r="ER10" s="59"/>
      <c r="ES10" s="59"/>
      <c r="ET10" s="59"/>
      <c r="EU10" s="59"/>
      <c r="EV10" s="59"/>
      <c r="EW10" s="59"/>
      <c r="EX10" s="59"/>
      <c r="EY10" s="59"/>
      <c r="EZ10" s="59"/>
      <c r="FA10" s="59"/>
      <c r="FB10" s="59"/>
      <c r="FC10" s="59"/>
      <c r="FD10" s="59"/>
      <c r="FE10" s="59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60" t="s">
        <v>30</v>
      </c>
      <c r="AC12" s="60"/>
      <c r="AD12" s="60"/>
      <c r="AE12" s="60"/>
      <c r="AF12" s="60"/>
      <c r="AG12" s="60"/>
      <c r="AH12" s="60"/>
      <c r="AI12" s="60"/>
      <c r="AJ12" s="60"/>
      <c r="AK12" s="60"/>
      <c r="AL12" s="60"/>
      <c r="AM12" s="60"/>
      <c r="AN12" s="60"/>
      <c r="AO12" s="60"/>
      <c r="AP12" s="60"/>
      <c r="AQ12" s="60"/>
      <c r="AR12" s="60"/>
      <c r="AS12" s="60"/>
      <c r="AT12" s="60"/>
      <c r="AU12" s="60"/>
      <c r="AV12" s="60"/>
      <c r="AW12" s="60"/>
      <c r="AX12" s="60"/>
      <c r="AY12" s="60"/>
      <c r="AZ12" s="60"/>
      <c r="BA12" s="60"/>
      <c r="BB12" s="60"/>
      <c r="BC12" s="60"/>
      <c r="BD12" s="60"/>
      <c r="BE12" s="60"/>
      <c r="BF12" s="60"/>
      <c r="BG12" s="60"/>
      <c r="BH12" s="60"/>
      <c r="BI12" s="60"/>
      <c r="BJ12" s="60"/>
      <c r="BK12" s="60"/>
      <c r="BL12" s="60"/>
      <c r="BM12" s="60"/>
      <c r="BN12" s="60"/>
      <c r="BO12" s="60"/>
      <c r="BP12" s="60"/>
      <c r="BQ12" s="60"/>
      <c r="BR12" s="60"/>
      <c r="BS12" s="60"/>
      <c r="BT12" s="60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60" t="s">
        <v>31</v>
      </c>
      <c r="Z14" s="60"/>
      <c r="AA14" s="60"/>
      <c r="AB14" s="60"/>
      <c r="AC14" s="60"/>
      <c r="AD14" s="60"/>
      <c r="AE14" s="60"/>
      <c r="AF14" s="60"/>
      <c r="AG14" s="60"/>
      <c r="AH14" s="60"/>
      <c r="AI14" s="60"/>
      <c r="AJ14" s="60"/>
      <c r="AK14" s="60"/>
      <c r="AL14" s="60"/>
      <c r="AM14" s="60"/>
      <c r="AN14" s="60"/>
      <c r="AO14" s="60"/>
      <c r="AP14" s="60"/>
      <c r="AQ14" s="60"/>
      <c r="AR14" s="60"/>
      <c r="AS14" s="60"/>
      <c r="AT14" s="60"/>
      <c r="AU14" s="60"/>
      <c r="AV14" s="60"/>
      <c r="AW14" s="60"/>
      <c r="AX14" s="60"/>
      <c r="AY14" s="60"/>
      <c r="AZ14" s="60"/>
      <c r="BA14" s="60"/>
      <c r="BB14" s="60"/>
      <c r="BC14" s="60"/>
      <c r="BD14" s="60"/>
      <c r="BE14" s="60"/>
      <c r="BF14" s="60"/>
      <c r="BG14" s="60"/>
      <c r="BH14" s="60"/>
      <c r="BI14" s="60"/>
      <c r="BJ14" s="60"/>
      <c r="BK14" s="60"/>
      <c r="BL14" s="60"/>
      <c r="BM14" s="60"/>
      <c r="BN14" s="60"/>
      <c r="BO14" s="60"/>
      <c r="BP14" s="60"/>
      <c r="BQ14" s="60"/>
      <c r="BR14" s="60"/>
      <c r="BS14" s="60"/>
      <c r="BT14" s="60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48" t="s">
        <v>36</v>
      </c>
      <c r="U16" s="48"/>
      <c r="V16" s="48"/>
      <c r="W16" s="48"/>
      <c r="X16" s="48"/>
      <c r="Y16" s="48"/>
      <c r="Z16" s="48"/>
      <c r="AA16" s="48"/>
      <c r="AB16" s="48"/>
      <c r="AC16" s="48"/>
      <c r="AD16" s="48"/>
      <c r="AE16" s="48"/>
      <c r="AF16" s="48"/>
      <c r="AG16" s="48"/>
      <c r="AH16" s="48"/>
      <c r="AI16" s="48"/>
      <c r="AJ16" s="48"/>
      <c r="AK16" s="48"/>
      <c r="AL16" s="48"/>
      <c r="AM16" s="48"/>
      <c r="AN16" s="48"/>
      <c r="AO16" s="48"/>
      <c r="AP16" s="48"/>
      <c r="AQ16" s="48"/>
      <c r="AR16" s="48"/>
      <c r="AS16" s="48"/>
      <c r="AT16" s="48"/>
      <c r="AU16" s="48"/>
      <c r="AV16" s="48"/>
      <c r="AW16" s="48"/>
      <c r="AX16" s="48"/>
      <c r="AY16" s="48"/>
      <c r="AZ16" s="48"/>
      <c r="BA16" s="48"/>
      <c r="BB16" s="48"/>
      <c r="BC16" s="48"/>
      <c r="BD16" s="48"/>
      <c r="BE16" s="48"/>
      <c r="BF16" s="48"/>
      <c r="BG16" s="48"/>
      <c r="BH16" s="48"/>
      <c r="BI16" s="48"/>
      <c r="BJ16" s="48"/>
      <c r="BK16" s="48"/>
      <c r="BL16" s="48"/>
      <c r="BM16" s="48"/>
      <c r="BN16" s="48"/>
      <c r="BO16" s="48"/>
      <c r="BP16" s="48"/>
      <c r="BQ16" s="48"/>
      <c r="BR16" s="48"/>
      <c r="BS16" s="48"/>
      <c r="BT16" s="48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49"/>
      <c r="B18" s="50"/>
      <c r="C18" s="50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1"/>
      <c r="R18" s="26"/>
      <c r="S18" s="27"/>
      <c r="T18" s="27"/>
      <c r="U18" s="27"/>
      <c r="V18" s="27"/>
      <c r="W18" s="27"/>
      <c r="X18" s="27"/>
      <c r="Y18" s="27"/>
      <c r="Z18" s="27"/>
      <c r="AA18" s="27"/>
      <c r="AB18" s="27"/>
      <c r="AC18" s="27"/>
      <c r="AD18" s="27"/>
      <c r="AE18" s="27"/>
      <c r="AF18" s="27"/>
      <c r="AG18" s="27"/>
      <c r="AH18" s="27"/>
      <c r="AI18" s="28"/>
      <c r="AJ18" s="26" t="s">
        <v>15</v>
      </c>
      <c r="AK18" s="27"/>
      <c r="AL18" s="27"/>
      <c r="AM18" s="27"/>
      <c r="AN18" s="27"/>
      <c r="AO18" s="27"/>
      <c r="AP18" s="27"/>
      <c r="AQ18" s="27"/>
      <c r="AR18" s="27"/>
      <c r="AS18" s="27"/>
      <c r="AT18" s="27"/>
      <c r="AU18" s="27"/>
      <c r="AV18" s="27"/>
      <c r="AW18" s="27"/>
      <c r="AX18" s="27"/>
      <c r="AY18" s="27"/>
      <c r="AZ18" s="27"/>
      <c r="BA18" s="28"/>
      <c r="BB18" s="35" t="s">
        <v>20</v>
      </c>
      <c r="BC18" s="36"/>
      <c r="BD18" s="36"/>
      <c r="BE18" s="36"/>
      <c r="BF18" s="36"/>
      <c r="BG18" s="36"/>
      <c r="BH18" s="36"/>
      <c r="BI18" s="36"/>
      <c r="BJ18" s="36"/>
      <c r="BK18" s="36"/>
      <c r="BL18" s="36"/>
      <c r="BM18" s="36"/>
      <c r="BN18" s="36"/>
      <c r="BO18" s="36"/>
      <c r="BP18" s="36"/>
      <c r="BQ18" s="36"/>
      <c r="BR18" s="36"/>
      <c r="BS18" s="36"/>
      <c r="BT18" s="36"/>
      <c r="BU18" s="36"/>
      <c r="BV18" s="36"/>
      <c r="BW18" s="36"/>
      <c r="BX18" s="36"/>
      <c r="BY18" s="36"/>
      <c r="BZ18" s="36"/>
      <c r="CA18" s="36"/>
      <c r="CB18" s="36"/>
      <c r="CC18" s="36"/>
      <c r="CD18" s="36"/>
      <c r="CE18" s="36"/>
      <c r="CF18" s="36"/>
      <c r="CG18" s="37"/>
      <c r="CH18" s="26" t="s">
        <v>21</v>
      </c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27"/>
      <c r="CW18" s="27"/>
      <c r="CX18" s="27"/>
      <c r="CY18" s="27"/>
      <c r="CZ18" s="27"/>
      <c r="DA18" s="27"/>
      <c r="DB18" s="28"/>
      <c r="DC18" s="26" t="s">
        <v>22</v>
      </c>
      <c r="DD18" s="27"/>
      <c r="DE18" s="27"/>
      <c r="DF18" s="27"/>
      <c r="DG18" s="27"/>
      <c r="DH18" s="27"/>
      <c r="DI18" s="27"/>
      <c r="DJ18" s="27"/>
      <c r="DK18" s="27"/>
      <c r="DL18" s="27"/>
      <c r="DM18" s="27"/>
      <c r="DN18" s="27"/>
      <c r="DO18" s="27"/>
      <c r="DP18" s="27"/>
      <c r="DQ18" s="27"/>
      <c r="DR18" s="27"/>
      <c r="DS18" s="27"/>
      <c r="DT18" s="28"/>
      <c r="DU18" s="35" t="s">
        <v>23</v>
      </c>
      <c r="DV18" s="36"/>
      <c r="DW18" s="36"/>
      <c r="DX18" s="36"/>
      <c r="DY18" s="36"/>
      <c r="DZ18" s="36"/>
      <c r="EA18" s="36"/>
      <c r="EB18" s="36"/>
      <c r="EC18" s="36"/>
      <c r="ED18" s="36"/>
      <c r="EE18" s="36"/>
      <c r="EF18" s="36"/>
      <c r="EG18" s="36"/>
      <c r="EH18" s="36"/>
      <c r="EI18" s="36"/>
      <c r="EJ18" s="36"/>
      <c r="EK18" s="36"/>
      <c r="EL18" s="36"/>
      <c r="EM18" s="36"/>
      <c r="EN18" s="37"/>
      <c r="EO18" s="26" t="s">
        <v>24</v>
      </c>
      <c r="EP18" s="27"/>
      <c r="EQ18" s="27"/>
      <c r="ER18" s="27"/>
      <c r="ES18" s="27"/>
      <c r="ET18" s="27"/>
      <c r="EU18" s="27"/>
      <c r="EV18" s="27"/>
      <c r="EW18" s="27"/>
      <c r="EX18" s="27"/>
      <c r="EY18" s="27"/>
      <c r="EZ18" s="27"/>
      <c r="FA18" s="27"/>
      <c r="FB18" s="27"/>
      <c r="FC18" s="27"/>
      <c r="FD18" s="27"/>
      <c r="FE18" s="28"/>
    </row>
    <row r="19" spans="1:161" s="9" customFormat="1" ht="15" customHeight="1" x14ac:dyDescent="0.2">
      <c r="A19" s="52"/>
      <c r="B19" s="53"/>
      <c r="C19" s="53"/>
      <c r="D19" s="53"/>
      <c r="E19" s="53"/>
      <c r="F19" s="53"/>
      <c r="G19" s="53"/>
      <c r="H19" s="53"/>
      <c r="I19" s="53"/>
      <c r="J19" s="53"/>
      <c r="K19" s="53"/>
      <c r="L19" s="53"/>
      <c r="M19" s="53"/>
      <c r="N19" s="53"/>
      <c r="O19" s="53"/>
      <c r="P19" s="53"/>
      <c r="Q19" s="54"/>
      <c r="R19" s="29"/>
      <c r="S19" s="30"/>
      <c r="T19" s="30"/>
      <c r="U19" s="30"/>
      <c r="V19" s="30"/>
      <c r="W19" s="30"/>
      <c r="X19" s="30"/>
      <c r="Y19" s="30"/>
      <c r="Z19" s="30"/>
      <c r="AA19" s="30"/>
      <c r="AB19" s="30"/>
      <c r="AC19" s="30"/>
      <c r="AD19" s="30"/>
      <c r="AE19" s="30"/>
      <c r="AF19" s="30"/>
      <c r="AG19" s="30"/>
      <c r="AH19" s="30"/>
      <c r="AI19" s="31"/>
      <c r="AJ19" s="29"/>
      <c r="AK19" s="30"/>
      <c r="AL19" s="30"/>
      <c r="AM19" s="30"/>
      <c r="AN19" s="30"/>
      <c r="AO19" s="30"/>
      <c r="AP19" s="30"/>
      <c r="AQ19" s="30"/>
      <c r="AR19" s="30"/>
      <c r="AS19" s="30"/>
      <c r="AT19" s="30"/>
      <c r="AU19" s="30"/>
      <c r="AV19" s="30"/>
      <c r="AW19" s="30"/>
      <c r="AX19" s="30"/>
      <c r="AY19" s="30"/>
      <c r="AZ19" s="30"/>
      <c r="BA19" s="31"/>
      <c r="BB19" s="38" t="s">
        <v>16</v>
      </c>
      <c r="BC19" s="39"/>
      <c r="BD19" s="39"/>
      <c r="BE19" s="39"/>
      <c r="BF19" s="39"/>
      <c r="BG19" s="39"/>
      <c r="BH19" s="39"/>
      <c r="BI19" s="39"/>
      <c r="BJ19" s="39"/>
      <c r="BK19" s="39"/>
      <c r="BL19" s="39"/>
      <c r="BM19" s="39"/>
      <c r="BN19" s="39"/>
      <c r="BO19" s="39"/>
      <c r="BP19" s="39"/>
      <c r="BQ19" s="40"/>
      <c r="BR19" s="38" t="s">
        <v>17</v>
      </c>
      <c r="BS19" s="39"/>
      <c r="BT19" s="39"/>
      <c r="BU19" s="39"/>
      <c r="BV19" s="39"/>
      <c r="BW19" s="39"/>
      <c r="BX19" s="39"/>
      <c r="BY19" s="39"/>
      <c r="BZ19" s="39"/>
      <c r="CA19" s="39"/>
      <c r="CB19" s="39"/>
      <c r="CC19" s="39"/>
      <c r="CD19" s="39"/>
      <c r="CE19" s="39"/>
      <c r="CF19" s="39"/>
      <c r="CG19" s="40"/>
      <c r="CH19" s="29"/>
      <c r="CI19" s="30"/>
      <c r="CJ19" s="30"/>
      <c r="CK19" s="30"/>
      <c r="CL19" s="30"/>
      <c r="CM19" s="30"/>
      <c r="CN19" s="30"/>
      <c r="CO19" s="30"/>
      <c r="CP19" s="30"/>
      <c r="CQ19" s="30"/>
      <c r="CR19" s="30"/>
      <c r="CS19" s="30"/>
      <c r="CT19" s="30"/>
      <c r="CU19" s="30"/>
      <c r="CV19" s="30"/>
      <c r="CW19" s="30"/>
      <c r="CX19" s="30"/>
      <c r="CY19" s="30"/>
      <c r="CZ19" s="30"/>
      <c r="DA19" s="30"/>
      <c r="DB19" s="31"/>
      <c r="DC19" s="29"/>
      <c r="DD19" s="30"/>
      <c r="DE19" s="30"/>
      <c r="DF19" s="30"/>
      <c r="DG19" s="30"/>
      <c r="DH19" s="30"/>
      <c r="DI19" s="30"/>
      <c r="DJ19" s="30"/>
      <c r="DK19" s="30"/>
      <c r="DL19" s="30"/>
      <c r="DM19" s="30"/>
      <c r="DN19" s="30"/>
      <c r="DO19" s="30"/>
      <c r="DP19" s="30"/>
      <c r="DQ19" s="30"/>
      <c r="DR19" s="30"/>
      <c r="DS19" s="30"/>
      <c r="DT19" s="31"/>
      <c r="DU19" s="41" t="s">
        <v>18</v>
      </c>
      <c r="DV19" s="42"/>
      <c r="DW19" s="42"/>
      <c r="DX19" s="42"/>
      <c r="DY19" s="42"/>
      <c r="DZ19" s="42"/>
      <c r="EA19" s="42"/>
      <c r="EB19" s="42"/>
      <c r="EC19" s="42"/>
      <c r="ED19" s="43"/>
      <c r="EE19" s="41" t="s">
        <v>19</v>
      </c>
      <c r="EF19" s="42"/>
      <c r="EG19" s="42"/>
      <c r="EH19" s="42"/>
      <c r="EI19" s="42"/>
      <c r="EJ19" s="42"/>
      <c r="EK19" s="42"/>
      <c r="EL19" s="42"/>
      <c r="EM19" s="42"/>
      <c r="EN19" s="43"/>
      <c r="EO19" s="29"/>
      <c r="EP19" s="30"/>
      <c r="EQ19" s="30"/>
      <c r="ER19" s="30"/>
      <c r="ES19" s="30"/>
      <c r="ET19" s="30"/>
      <c r="EU19" s="30"/>
      <c r="EV19" s="30"/>
      <c r="EW19" s="30"/>
      <c r="EX19" s="30"/>
      <c r="EY19" s="30"/>
      <c r="EZ19" s="30"/>
      <c r="FA19" s="30"/>
      <c r="FB19" s="30"/>
      <c r="FC19" s="30"/>
      <c r="FD19" s="30"/>
      <c r="FE19" s="31"/>
    </row>
    <row r="20" spans="1:161" s="9" customFormat="1" ht="15" customHeight="1" x14ac:dyDescent="0.2">
      <c r="A20" s="55"/>
      <c r="B20" s="56"/>
      <c r="C20" s="56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7"/>
      <c r="R20" s="32"/>
      <c r="S20" s="33"/>
      <c r="T20" s="33"/>
      <c r="U20" s="33"/>
      <c r="V20" s="33"/>
      <c r="W20" s="33"/>
      <c r="X20" s="33"/>
      <c r="Y20" s="33"/>
      <c r="Z20" s="33"/>
      <c r="AA20" s="33"/>
      <c r="AB20" s="33"/>
      <c r="AC20" s="33"/>
      <c r="AD20" s="33"/>
      <c r="AE20" s="33"/>
      <c r="AF20" s="33"/>
      <c r="AG20" s="33"/>
      <c r="AH20" s="33"/>
      <c r="AI20" s="34"/>
      <c r="AJ20" s="32"/>
      <c r="AK20" s="33"/>
      <c r="AL20" s="33"/>
      <c r="AM20" s="33"/>
      <c r="AN20" s="33"/>
      <c r="AO20" s="33"/>
      <c r="AP20" s="33"/>
      <c r="AQ20" s="33"/>
      <c r="AR20" s="33"/>
      <c r="AS20" s="33"/>
      <c r="AT20" s="33"/>
      <c r="AU20" s="33"/>
      <c r="AV20" s="33"/>
      <c r="AW20" s="33"/>
      <c r="AX20" s="33"/>
      <c r="AY20" s="33"/>
      <c r="AZ20" s="33"/>
      <c r="BA20" s="34"/>
      <c r="BB20" s="47" t="s">
        <v>18</v>
      </c>
      <c r="BC20" s="47"/>
      <c r="BD20" s="47"/>
      <c r="BE20" s="47"/>
      <c r="BF20" s="47"/>
      <c r="BG20" s="47"/>
      <c r="BH20" s="47"/>
      <c r="BI20" s="47"/>
      <c r="BJ20" s="47" t="s">
        <v>19</v>
      </c>
      <c r="BK20" s="47"/>
      <c r="BL20" s="47"/>
      <c r="BM20" s="47"/>
      <c r="BN20" s="47"/>
      <c r="BO20" s="47"/>
      <c r="BP20" s="47"/>
      <c r="BQ20" s="47"/>
      <c r="BR20" s="47" t="s">
        <v>18</v>
      </c>
      <c r="BS20" s="47"/>
      <c r="BT20" s="47"/>
      <c r="BU20" s="47"/>
      <c r="BV20" s="47"/>
      <c r="BW20" s="47"/>
      <c r="BX20" s="47"/>
      <c r="BY20" s="47"/>
      <c r="BZ20" s="47" t="s">
        <v>19</v>
      </c>
      <c r="CA20" s="47"/>
      <c r="CB20" s="47"/>
      <c r="CC20" s="47"/>
      <c r="CD20" s="47"/>
      <c r="CE20" s="47"/>
      <c r="CF20" s="47"/>
      <c r="CG20" s="47"/>
      <c r="CH20" s="32"/>
      <c r="CI20" s="33"/>
      <c r="CJ20" s="33"/>
      <c r="CK20" s="33"/>
      <c r="CL20" s="33"/>
      <c r="CM20" s="33"/>
      <c r="CN20" s="33"/>
      <c r="CO20" s="33"/>
      <c r="CP20" s="33"/>
      <c r="CQ20" s="33"/>
      <c r="CR20" s="33"/>
      <c r="CS20" s="33"/>
      <c r="CT20" s="33"/>
      <c r="CU20" s="33"/>
      <c r="CV20" s="33"/>
      <c r="CW20" s="33"/>
      <c r="CX20" s="33"/>
      <c r="CY20" s="33"/>
      <c r="CZ20" s="33"/>
      <c r="DA20" s="33"/>
      <c r="DB20" s="34"/>
      <c r="DC20" s="32"/>
      <c r="DD20" s="33"/>
      <c r="DE20" s="33"/>
      <c r="DF20" s="33"/>
      <c r="DG20" s="33"/>
      <c r="DH20" s="33"/>
      <c r="DI20" s="33"/>
      <c r="DJ20" s="33"/>
      <c r="DK20" s="33"/>
      <c r="DL20" s="33"/>
      <c r="DM20" s="33"/>
      <c r="DN20" s="33"/>
      <c r="DO20" s="33"/>
      <c r="DP20" s="33"/>
      <c r="DQ20" s="33"/>
      <c r="DR20" s="33"/>
      <c r="DS20" s="33"/>
      <c r="DT20" s="34"/>
      <c r="DU20" s="44"/>
      <c r="DV20" s="45"/>
      <c r="DW20" s="45"/>
      <c r="DX20" s="45"/>
      <c r="DY20" s="45"/>
      <c r="DZ20" s="45"/>
      <c r="EA20" s="45"/>
      <c r="EB20" s="45"/>
      <c r="EC20" s="45"/>
      <c r="ED20" s="46"/>
      <c r="EE20" s="44"/>
      <c r="EF20" s="45"/>
      <c r="EG20" s="45"/>
      <c r="EH20" s="45"/>
      <c r="EI20" s="45"/>
      <c r="EJ20" s="45"/>
      <c r="EK20" s="45"/>
      <c r="EL20" s="45"/>
      <c r="EM20" s="45"/>
      <c r="EN20" s="46"/>
      <c r="EO20" s="32"/>
      <c r="EP20" s="33"/>
      <c r="EQ20" s="33"/>
      <c r="ER20" s="33"/>
      <c r="ES20" s="33"/>
      <c r="ET20" s="33"/>
      <c r="EU20" s="33"/>
      <c r="EV20" s="33"/>
      <c r="EW20" s="33"/>
      <c r="EX20" s="33"/>
      <c r="EY20" s="33"/>
      <c r="EZ20" s="33"/>
      <c r="FA20" s="33"/>
      <c r="FB20" s="33"/>
      <c r="FC20" s="33"/>
      <c r="FD20" s="33"/>
      <c r="FE20" s="34"/>
    </row>
    <row r="21" spans="1:161" s="9" customFormat="1" ht="14.25" customHeight="1" x14ac:dyDescent="0.2">
      <c r="A21" s="23">
        <v>1</v>
      </c>
      <c r="B21" s="24"/>
      <c r="C21" s="24"/>
      <c r="D21" s="24"/>
      <c r="E21" s="24"/>
      <c r="F21" s="24"/>
      <c r="G21" s="24"/>
      <c r="H21" s="24"/>
      <c r="I21" s="24"/>
      <c r="J21" s="24"/>
      <c r="K21" s="24"/>
      <c r="L21" s="24"/>
      <c r="M21" s="24"/>
      <c r="N21" s="24"/>
      <c r="O21" s="24"/>
      <c r="P21" s="24"/>
      <c r="Q21" s="25"/>
      <c r="R21" s="23">
        <v>2</v>
      </c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5"/>
      <c r="AJ21" s="16">
        <v>3</v>
      </c>
      <c r="AK21" s="16"/>
      <c r="AL21" s="16"/>
      <c r="AM21" s="16"/>
      <c r="AN21" s="16"/>
      <c r="AO21" s="16"/>
      <c r="AP21" s="16"/>
      <c r="AQ21" s="16"/>
      <c r="AR21" s="16"/>
      <c r="AS21" s="16"/>
      <c r="AT21" s="16"/>
      <c r="AU21" s="16"/>
      <c r="AV21" s="16"/>
      <c r="AW21" s="16"/>
      <c r="AX21" s="16"/>
      <c r="AY21" s="16"/>
      <c r="AZ21" s="16"/>
      <c r="BA21" s="16"/>
      <c r="BB21" s="16">
        <v>4</v>
      </c>
      <c r="BC21" s="16"/>
      <c r="BD21" s="16"/>
      <c r="BE21" s="16"/>
      <c r="BF21" s="16"/>
      <c r="BG21" s="16"/>
      <c r="BH21" s="16"/>
      <c r="BI21" s="16"/>
      <c r="BJ21" s="16">
        <v>5</v>
      </c>
      <c r="BK21" s="16"/>
      <c r="BL21" s="16"/>
      <c r="BM21" s="16"/>
      <c r="BN21" s="16"/>
      <c r="BO21" s="16"/>
      <c r="BP21" s="16"/>
      <c r="BQ21" s="16"/>
      <c r="BR21" s="16">
        <v>6</v>
      </c>
      <c r="BS21" s="16"/>
      <c r="BT21" s="16"/>
      <c r="BU21" s="16"/>
      <c r="BV21" s="16"/>
      <c r="BW21" s="16"/>
      <c r="BX21" s="16"/>
      <c r="BY21" s="16"/>
      <c r="BZ21" s="16">
        <v>7</v>
      </c>
      <c r="CA21" s="16"/>
      <c r="CB21" s="16"/>
      <c r="CC21" s="16"/>
      <c r="CD21" s="16"/>
      <c r="CE21" s="16"/>
      <c r="CF21" s="16"/>
      <c r="CG21" s="16"/>
      <c r="CH21" s="16">
        <v>8</v>
      </c>
      <c r="CI21" s="16"/>
      <c r="CJ21" s="16"/>
      <c r="CK21" s="16"/>
      <c r="CL21" s="16"/>
      <c r="CM21" s="16"/>
      <c r="CN21" s="16"/>
      <c r="CO21" s="16"/>
      <c r="CP21" s="16"/>
      <c r="CQ21" s="16"/>
      <c r="CR21" s="16"/>
      <c r="CS21" s="16"/>
      <c r="CT21" s="16"/>
      <c r="CU21" s="16"/>
      <c r="CV21" s="16"/>
      <c r="CW21" s="16"/>
      <c r="CX21" s="16"/>
      <c r="CY21" s="16"/>
      <c r="CZ21" s="16"/>
      <c r="DA21" s="16"/>
      <c r="DB21" s="16"/>
      <c r="DC21" s="16">
        <v>9</v>
      </c>
      <c r="DD21" s="16"/>
      <c r="DE21" s="16"/>
      <c r="DF21" s="16"/>
      <c r="DG21" s="16"/>
      <c r="DH21" s="16"/>
      <c r="DI21" s="16"/>
      <c r="DJ21" s="16"/>
      <c r="DK21" s="16"/>
      <c r="DL21" s="16"/>
      <c r="DM21" s="16"/>
      <c r="DN21" s="16"/>
      <c r="DO21" s="16"/>
      <c r="DP21" s="16"/>
      <c r="DQ21" s="16"/>
      <c r="DR21" s="16"/>
      <c r="DS21" s="16"/>
      <c r="DT21" s="16"/>
      <c r="DU21" s="16">
        <v>10</v>
      </c>
      <c r="DV21" s="16"/>
      <c r="DW21" s="16"/>
      <c r="DX21" s="16"/>
      <c r="DY21" s="16"/>
      <c r="DZ21" s="16"/>
      <c r="EA21" s="16"/>
      <c r="EB21" s="16"/>
      <c r="EC21" s="16"/>
      <c r="ED21" s="16"/>
      <c r="EE21" s="16">
        <v>11</v>
      </c>
      <c r="EF21" s="16"/>
      <c r="EG21" s="16"/>
      <c r="EH21" s="16"/>
      <c r="EI21" s="16"/>
      <c r="EJ21" s="16"/>
      <c r="EK21" s="16"/>
      <c r="EL21" s="16"/>
      <c r="EM21" s="16"/>
      <c r="EN21" s="16"/>
      <c r="EO21" s="16">
        <v>12</v>
      </c>
      <c r="EP21" s="16"/>
      <c r="EQ21" s="16"/>
      <c r="ER21" s="16"/>
      <c r="ES21" s="16"/>
      <c r="ET21" s="16"/>
      <c r="EU21" s="16"/>
      <c r="EV21" s="16"/>
      <c r="EW21" s="16"/>
      <c r="EX21" s="16"/>
      <c r="EY21" s="16"/>
      <c r="EZ21" s="16"/>
      <c r="FA21" s="16"/>
      <c r="FB21" s="16"/>
      <c r="FC21" s="16"/>
      <c r="FD21" s="16"/>
      <c r="FE21" s="16"/>
    </row>
    <row r="22" spans="1:161" s="9" customFormat="1" ht="13.5" customHeight="1" x14ac:dyDescent="0.2">
      <c r="A22" s="10"/>
      <c r="B22" s="17" t="s">
        <v>11</v>
      </c>
      <c r="C22" s="17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  <c r="O22" s="17"/>
      <c r="P22" s="17"/>
      <c r="Q22" s="18"/>
      <c r="R22" s="10"/>
      <c r="S22" s="19" t="s">
        <v>12</v>
      </c>
      <c r="T22" s="19"/>
      <c r="U22" s="19"/>
      <c r="V22" s="19"/>
      <c r="W22" s="19"/>
      <c r="X22" s="19"/>
      <c r="Y22" s="19"/>
      <c r="Z22" s="19"/>
      <c r="AA22" s="19"/>
      <c r="AB22" s="19"/>
      <c r="AC22" s="19"/>
      <c r="AD22" s="19"/>
      <c r="AE22" s="19"/>
      <c r="AF22" s="19"/>
      <c r="AG22" s="19"/>
      <c r="AH22" s="19"/>
      <c r="AI22" s="20"/>
      <c r="AJ22" s="16">
        <v>1.3</v>
      </c>
      <c r="AK22" s="16"/>
      <c r="AL22" s="16"/>
      <c r="AM22" s="16"/>
      <c r="AN22" s="16"/>
      <c r="AO22" s="16"/>
      <c r="AP22" s="16"/>
      <c r="AQ22" s="16"/>
      <c r="AR22" s="16"/>
      <c r="AS22" s="16"/>
      <c r="AT22" s="16"/>
      <c r="AU22" s="16"/>
      <c r="AV22" s="16"/>
      <c r="AW22" s="16"/>
      <c r="AX22" s="16"/>
      <c r="AY22" s="16"/>
      <c r="AZ22" s="16"/>
      <c r="BA22" s="16"/>
      <c r="BB22" s="16"/>
      <c r="BC22" s="16"/>
      <c r="BD22" s="16"/>
      <c r="BE22" s="16"/>
      <c r="BF22" s="16"/>
      <c r="BG22" s="16"/>
      <c r="BH22" s="16"/>
      <c r="BI22" s="16"/>
      <c r="BJ22" s="16"/>
      <c r="BK22" s="16"/>
      <c r="BL22" s="16"/>
      <c r="BM22" s="16"/>
      <c r="BN22" s="16"/>
      <c r="BO22" s="16"/>
      <c r="BP22" s="16"/>
      <c r="BQ22" s="16"/>
      <c r="BR22" s="16">
        <v>12.7</v>
      </c>
      <c r="BS22" s="16"/>
      <c r="BT22" s="16"/>
      <c r="BU22" s="16"/>
      <c r="BV22" s="16"/>
      <c r="BW22" s="16"/>
      <c r="BX22" s="16"/>
      <c r="BY22" s="16"/>
      <c r="BZ22" s="16">
        <v>12.7</v>
      </c>
      <c r="CA22" s="16"/>
      <c r="CB22" s="16"/>
      <c r="CC22" s="16"/>
      <c r="CD22" s="16"/>
      <c r="CE22" s="16"/>
      <c r="CF22" s="16"/>
      <c r="CG22" s="16"/>
      <c r="CH22" s="16">
        <v>1.3</v>
      </c>
      <c r="CI22" s="16"/>
      <c r="CJ22" s="16"/>
      <c r="CK22" s="16"/>
      <c r="CL22" s="16"/>
      <c r="CM22" s="16"/>
      <c r="CN22" s="16"/>
      <c r="CO22" s="16"/>
      <c r="CP22" s="16"/>
      <c r="CQ22" s="16"/>
      <c r="CR22" s="16"/>
      <c r="CS22" s="16"/>
      <c r="CT22" s="16"/>
      <c r="CU22" s="16"/>
      <c r="CV22" s="16"/>
      <c r="CW22" s="16"/>
      <c r="CX22" s="16"/>
      <c r="CY22" s="16"/>
      <c r="CZ22" s="16"/>
      <c r="DA22" s="16"/>
      <c r="DB22" s="16"/>
      <c r="DC22" s="16">
        <v>12.7</v>
      </c>
      <c r="DD22" s="16"/>
      <c r="DE22" s="16"/>
      <c r="DF22" s="16"/>
      <c r="DG22" s="16"/>
      <c r="DH22" s="16"/>
      <c r="DI22" s="16"/>
      <c r="DJ22" s="16"/>
      <c r="DK22" s="16"/>
      <c r="DL22" s="16"/>
      <c r="DM22" s="16"/>
      <c r="DN22" s="16"/>
      <c r="DO22" s="16"/>
      <c r="DP22" s="16"/>
      <c r="DQ22" s="16"/>
      <c r="DR22" s="16"/>
      <c r="DS22" s="16"/>
      <c r="DT22" s="16"/>
      <c r="DU22" s="16">
        <v>3</v>
      </c>
      <c r="DV22" s="16"/>
      <c r="DW22" s="16"/>
      <c r="DX22" s="16"/>
      <c r="DY22" s="16"/>
      <c r="DZ22" s="16"/>
      <c r="EA22" s="16"/>
      <c r="EB22" s="16"/>
      <c r="EC22" s="16"/>
      <c r="ED22" s="16"/>
      <c r="EE22" s="16">
        <v>1.9</v>
      </c>
      <c r="EF22" s="16"/>
      <c r="EG22" s="16"/>
      <c r="EH22" s="16"/>
      <c r="EI22" s="16"/>
      <c r="EJ22" s="16"/>
      <c r="EK22" s="16"/>
      <c r="EL22" s="16"/>
      <c r="EM22" s="16"/>
      <c r="EN22" s="16"/>
      <c r="EO22" s="16">
        <f>AJ22+EE22</f>
        <v>3.2</v>
      </c>
      <c r="EP22" s="16"/>
      <c r="EQ22" s="16"/>
      <c r="ER22" s="16"/>
      <c r="ES22" s="16"/>
      <c r="ET22" s="16"/>
      <c r="EU22" s="16"/>
      <c r="EV22" s="16"/>
      <c r="EW22" s="16"/>
      <c r="EX22" s="16"/>
      <c r="EY22" s="16"/>
      <c r="EZ22" s="16"/>
      <c r="FA22" s="16"/>
      <c r="FB22" s="16"/>
      <c r="FC22" s="16"/>
      <c r="FD22" s="16"/>
      <c r="FE22" s="16"/>
    </row>
    <row r="23" spans="1:161" s="9" customFormat="1" ht="39.75" customHeight="1" x14ac:dyDescent="0.2">
      <c r="A23" s="10"/>
      <c r="B23" s="17" t="s">
        <v>33</v>
      </c>
      <c r="C23" s="17"/>
      <c r="D23" s="17"/>
      <c r="E23" s="17"/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8"/>
      <c r="R23" s="10"/>
      <c r="S23" s="19" t="s">
        <v>13</v>
      </c>
      <c r="T23" s="19"/>
      <c r="U23" s="19"/>
      <c r="V23" s="19"/>
      <c r="W23" s="19"/>
      <c r="X23" s="19"/>
      <c r="Y23" s="19"/>
      <c r="Z23" s="19"/>
      <c r="AA23" s="19"/>
      <c r="AB23" s="19"/>
      <c r="AC23" s="19"/>
      <c r="AD23" s="19"/>
      <c r="AE23" s="19"/>
      <c r="AF23" s="19"/>
      <c r="AG23" s="19"/>
      <c r="AH23" s="19"/>
      <c r="AI23" s="20"/>
      <c r="AJ23" s="16">
        <v>1.9</v>
      </c>
      <c r="AK23" s="16"/>
      <c r="AL23" s="16"/>
      <c r="AM23" s="16"/>
      <c r="AN23" s="16"/>
      <c r="AO23" s="16"/>
      <c r="AP23" s="16"/>
      <c r="AQ23" s="16"/>
      <c r="AR23" s="16"/>
      <c r="AS23" s="16"/>
      <c r="AT23" s="16"/>
      <c r="AU23" s="16"/>
      <c r="AV23" s="16"/>
      <c r="AW23" s="16"/>
      <c r="AX23" s="16"/>
      <c r="AY23" s="16"/>
      <c r="AZ23" s="16"/>
      <c r="BA23" s="16"/>
      <c r="BB23" s="16"/>
      <c r="BC23" s="16"/>
      <c r="BD23" s="16"/>
      <c r="BE23" s="16"/>
      <c r="BF23" s="16"/>
      <c r="BG23" s="16"/>
      <c r="BH23" s="16"/>
      <c r="BI23" s="16"/>
      <c r="BJ23" s="16"/>
      <c r="BK23" s="16"/>
      <c r="BL23" s="16"/>
      <c r="BM23" s="16"/>
      <c r="BN23" s="16"/>
      <c r="BO23" s="16"/>
      <c r="BP23" s="16"/>
      <c r="BQ23" s="16"/>
      <c r="BR23" s="16"/>
      <c r="BS23" s="16"/>
      <c r="BT23" s="16"/>
      <c r="BU23" s="16"/>
      <c r="BV23" s="16"/>
      <c r="BW23" s="16"/>
      <c r="BX23" s="16"/>
      <c r="BY23" s="16"/>
      <c r="BZ23" s="16"/>
      <c r="CA23" s="16"/>
      <c r="CB23" s="16"/>
      <c r="CC23" s="16"/>
      <c r="CD23" s="16"/>
      <c r="CE23" s="16"/>
      <c r="CF23" s="16"/>
      <c r="CG23" s="16"/>
      <c r="CH23" s="16"/>
      <c r="CI23" s="16"/>
      <c r="CJ23" s="16"/>
      <c r="CK23" s="16"/>
      <c r="CL23" s="16"/>
      <c r="CM23" s="16"/>
      <c r="CN23" s="16"/>
      <c r="CO23" s="16"/>
      <c r="CP23" s="16"/>
      <c r="CQ23" s="16"/>
      <c r="CR23" s="16"/>
      <c r="CS23" s="16"/>
      <c r="CT23" s="16"/>
      <c r="CU23" s="16"/>
      <c r="CV23" s="16"/>
      <c r="CW23" s="16"/>
      <c r="CX23" s="16"/>
      <c r="CY23" s="16"/>
      <c r="CZ23" s="16"/>
      <c r="DA23" s="16"/>
      <c r="DB23" s="16"/>
      <c r="DC23" s="16"/>
      <c r="DD23" s="16"/>
      <c r="DE23" s="16"/>
      <c r="DF23" s="16"/>
      <c r="DG23" s="16"/>
      <c r="DH23" s="16"/>
      <c r="DI23" s="16"/>
      <c r="DJ23" s="16"/>
      <c r="DK23" s="16"/>
      <c r="DL23" s="16"/>
      <c r="DM23" s="16"/>
      <c r="DN23" s="16"/>
      <c r="DO23" s="16"/>
      <c r="DP23" s="16"/>
      <c r="DQ23" s="16"/>
      <c r="DR23" s="16"/>
      <c r="DS23" s="16"/>
      <c r="DT23" s="16"/>
      <c r="DU23" s="16">
        <v>0.5</v>
      </c>
      <c r="DV23" s="16"/>
      <c r="DW23" s="16"/>
      <c r="DX23" s="16"/>
      <c r="DY23" s="16"/>
      <c r="DZ23" s="16"/>
      <c r="EA23" s="16"/>
      <c r="EB23" s="16"/>
      <c r="EC23" s="16"/>
      <c r="ED23" s="16"/>
      <c r="EE23" s="16">
        <v>0.5</v>
      </c>
      <c r="EF23" s="16"/>
      <c r="EG23" s="16"/>
      <c r="EH23" s="16"/>
      <c r="EI23" s="16"/>
      <c r="EJ23" s="16"/>
      <c r="EK23" s="16"/>
      <c r="EL23" s="16"/>
      <c r="EM23" s="16"/>
      <c r="EN23" s="16"/>
      <c r="EO23" s="16">
        <f>AJ23+EE23</f>
        <v>2.4</v>
      </c>
      <c r="EP23" s="16"/>
      <c r="EQ23" s="16"/>
      <c r="ER23" s="16"/>
      <c r="ES23" s="16"/>
      <c r="ET23" s="16"/>
      <c r="EU23" s="16"/>
      <c r="EV23" s="16"/>
      <c r="EW23" s="16"/>
      <c r="EX23" s="16"/>
      <c r="EY23" s="16"/>
      <c r="EZ23" s="16"/>
      <c r="FA23" s="16"/>
      <c r="FB23" s="16"/>
      <c r="FC23" s="16"/>
      <c r="FD23" s="16"/>
      <c r="FE23" s="16"/>
    </row>
    <row r="24" spans="1:161" s="9" customFormat="1" ht="39.75" customHeight="1" x14ac:dyDescent="0.2">
      <c r="A24" s="10"/>
      <c r="B24" s="17"/>
      <c r="C24" s="17"/>
      <c r="D24" s="17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8"/>
      <c r="R24" s="10"/>
      <c r="S24" s="19" t="s">
        <v>14</v>
      </c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  <c r="AE24" s="19"/>
      <c r="AF24" s="19"/>
      <c r="AG24" s="19"/>
      <c r="AH24" s="19"/>
      <c r="AI24" s="20"/>
      <c r="AJ24" s="16"/>
      <c r="AK24" s="16"/>
      <c r="AL24" s="16"/>
      <c r="AM24" s="16"/>
      <c r="AN24" s="16"/>
      <c r="AO24" s="16"/>
      <c r="AP24" s="16"/>
      <c r="AQ24" s="16"/>
      <c r="AR24" s="16"/>
      <c r="AS24" s="16"/>
      <c r="AT24" s="16"/>
      <c r="AU24" s="16"/>
      <c r="AV24" s="16"/>
      <c r="AW24" s="16"/>
      <c r="AX24" s="16"/>
      <c r="AY24" s="16"/>
      <c r="AZ24" s="16"/>
      <c r="BA24" s="16"/>
      <c r="BB24" s="16"/>
      <c r="BC24" s="16"/>
      <c r="BD24" s="16"/>
      <c r="BE24" s="16"/>
      <c r="BF24" s="16"/>
      <c r="BG24" s="16"/>
      <c r="BH24" s="16"/>
      <c r="BI24" s="16"/>
      <c r="BJ24" s="16"/>
      <c r="BK24" s="16"/>
      <c r="BL24" s="16"/>
      <c r="BM24" s="16"/>
      <c r="BN24" s="16"/>
      <c r="BO24" s="16"/>
      <c r="BP24" s="16"/>
      <c r="BQ24" s="16"/>
      <c r="BR24" s="16"/>
      <c r="BS24" s="16"/>
      <c r="BT24" s="16"/>
      <c r="BU24" s="16"/>
      <c r="BV24" s="16"/>
      <c r="BW24" s="16"/>
      <c r="BX24" s="16"/>
      <c r="BY24" s="16"/>
      <c r="BZ24" s="16"/>
      <c r="CA24" s="16"/>
      <c r="CB24" s="16"/>
      <c r="CC24" s="16"/>
      <c r="CD24" s="16"/>
      <c r="CE24" s="16"/>
      <c r="CF24" s="16"/>
      <c r="CG24" s="16"/>
      <c r="CH24" s="16"/>
      <c r="CI24" s="16"/>
      <c r="CJ24" s="16"/>
      <c r="CK24" s="16"/>
      <c r="CL24" s="16"/>
      <c r="CM24" s="16"/>
      <c r="CN24" s="16"/>
      <c r="CO24" s="16"/>
      <c r="CP24" s="16"/>
      <c r="CQ24" s="16"/>
      <c r="CR24" s="16"/>
      <c r="CS24" s="16"/>
      <c r="CT24" s="16"/>
      <c r="CU24" s="16"/>
      <c r="CV24" s="16"/>
      <c r="CW24" s="16"/>
      <c r="CX24" s="16"/>
      <c r="CY24" s="16"/>
      <c r="CZ24" s="16"/>
      <c r="DA24" s="16"/>
      <c r="DB24" s="16"/>
      <c r="DC24" s="16"/>
      <c r="DD24" s="16"/>
      <c r="DE24" s="16"/>
      <c r="DF24" s="16"/>
      <c r="DG24" s="16"/>
      <c r="DH24" s="16"/>
      <c r="DI24" s="16"/>
      <c r="DJ24" s="16"/>
      <c r="DK24" s="16"/>
      <c r="DL24" s="16"/>
      <c r="DM24" s="16"/>
      <c r="DN24" s="16"/>
      <c r="DO24" s="16"/>
      <c r="DP24" s="16"/>
      <c r="DQ24" s="16"/>
      <c r="DR24" s="16"/>
      <c r="DS24" s="16"/>
      <c r="DT24" s="16"/>
      <c r="DU24" s="16"/>
      <c r="DV24" s="16"/>
      <c r="DW24" s="16"/>
      <c r="DX24" s="16"/>
      <c r="DY24" s="16"/>
      <c r="DZ24" s="16"/>
      <c r="EA24" s="16"/>
      <c r="EB24" s="16"/>
      <c r="EC24" s="16"/>
      <c r="ED24" s="16"/>
      <c r="EE24" s="16"/>
      <c r="EF24" s="16"/>
      <c r="EG24" s="16"/>
      <c r="EH24" s="16"/>
      <c r="EI24" s="16"/>
      <c r="EJ24" s="16"/>
      <c r="EK24" s="16"/>
      <c r="EL24" s="16"/>
      <c r="EM24" s="16"/>
      <c r="EN24" s="16"/>
      <c r="EO24" s="16"/>
      <c r="EP24" s="16"/>
      <c r="EQ24" s="16"/>
      <c r="ER24" s="16"/>
      <c r="ES24" s="16"/>
      <c r="ET24" s="16"/>
      <c r="EU24" s="16"/>
      <c r="EV24" s="16"/>
      <c r="EW24" s="16"/>
      <c r="EX24" s="16"/>
      <c r="EY24" s="16"/>
      <c r="EZ24" s="16"/>
      <c r="FA24" s="16"/>
      <c r="FB24" s="16"/>
      <c r="FC24" s="16"/>
      <c r="FD24" s="16"/>
      <c r="FE24" s="16"/>
    </row>
    <row r="25" spans="1:161" s="9" customFormat="1" ht="53.25" customHeight="1" x14ac:dyDescent="0.2">
      <c r="A25" s="10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8"/>
      <c r="R25" s="10"/>
      <c r="S25" s="19" t="s">
        <v>25</v>
      </c>
      <c r="T25" s="19"/>
      <c r="U25" s="19"/>
      <c r="V25" s="19"/>
      <c r="W25" s="19"/>
      <c r="X25" s="19"/>
      <c r="Y25" s="19"/>
      <c r="Z25" s="19"/>
      <c r="AA25" s="19"/>
      <c r="AB25" s="19"/>
      <c r="AC25" s="19"/>
      <c r="AD25" s="19"/>
      <c r="AE25" s="19"/>
      <c r="AF25" s="19"/>
      <c r="AG25" s="19"/>
      <c r="AH25" s="19"/>
      <c r="AI25" s="20"/>
      <c r="AJ25" s="16"/>
      <c r="AK25" s="16"/>
      <c r="AL25" s="16"/>
      <c r="AM25" s="16"/>
      <c r="AN25" s="16"/>
      <c r="AO25" s="16"/>
      <c r="AP25" s="16"/>
      <c r="AQ25" s="16"/>
      <c r="AR25" s="16"/>
      <c r="AS25" s="16"/>
      <c r="AT25" s="16"/>
      <c r="AU25" s="16"/>
      <c r="AV25" s="16"/>
      <c r="AW25" s="16"/>
      <c r="AX25" s="16"/>
      <c r="AY25" s="16"/>
      <c r="AZ25" s="16"/>
      <c r="BA25" s="16"/>
      <c r="BB25" s="16"/>
      <c r="BC25" s="16"/>
      <c r="BD25" s="16"/>
      <c r="BE25" s="16"/>
      <c r="BF25" s="16"/>
      <c r="BG25" s="16"/>
      <c r="BH25" s="16"/>
      <c r="BI25" s="16"/>
      <c r="BJ25" s="16"/>
      <c r="BK25" s="16"/>
      <c r="BL25" s="16"/>
      <c r="BM25" s="16"/>
      <c r="BN25" s="16"/>
      <c r="BO25" s="16"/>
      <c r="BP25" s="16"/>
      <c r="BQ25" s="16"/>
      <c r="BR25" s="16"/>
      <c r="BS25" s="16"/>
      <c r="BT25" s="16"/>
      <c r="BU25" s="16"/>
      <c r="BV25" s="16"/>
      <c r="BW25" s="16"/>
      <c r="BX25" s="16"/>
      <c r="BY25" s="16"/>
      <c r="BZ25" s="16"/>
      <c r="CA25" s="16"/>
      <c r="CB25" s="16"/>
      <c r="CC25" s="16"/>
      <c r="CD25" s="16"/>
      <c r="CE25" s="16"/>
      <c r="CF25" s="16"/>
      <c r="CG25" s="16"/>
      <c r="CH25" s="16"/>
      <c r="CI25" s="16"/>
      <c r="CJ25" s="16"/>
      <c r="CK25" s="16"/>
      <c r="CL25" s="16"/>
      <c r="CM25" s="16"/>
      <c r="CN25" s="16"/>
      <c r="CO25" s="16"/>
      <c r="CP25" s="16"/>
      <c r="CQ25" s="16"/>
      <c r="CR25" s="16"/>
      <c r="CS25" s="16"/>
      <c r="CT25" s="16"/>
      <c r="CU25" s="16"/>
      <c r="CV25" s="16"/>
      <c r="CW25" s="16"/>
      <c r="CX25" s="16"/>
      <c r="CY25" s="16"/>
      <c r="CZ25" s="16"/>
      <c r="DA25" s="16"/>
      <c r="DB25" s="16"/>
      <c r="DC25" s="16"/>
      <c r="DD25" s="16"/>
      <c r="DE25" s="16"/>
      <c r="DF25" s="16"/>
      <c r="DG25" s="16"/>
      <c r="DH25" s="16"/>
      <c r="DI25" s="16"/>
      <c r="DJ25" s="16"/>
      <c r="DK25" s="16"/>
      <c r="DL25" s="16"/>
      <c r="DM25" s="16"/>
      <c r="DN25" s="16"/>
      <c r="DO25" s="16"/>
      <c r="DP25" s="16"/>
      <c r="DQ25" s="16"/>
      <c r="DR25" s="16"/>
      <c r="DS25" s="16"/>
      <c r="DT25" s="16"/>
      <c r="DU25" s="16"/>
      <c r="DV25" s="16"/>
      <c r="DW25" s="16"/>
      <c r="DX25" s="16"/>
      <c r="DY25" s="16"/>
      <c r="DZ25" s="16"/>
      <c r="EA25" s="16"/>
      <c r="EB25" s="16"/>
      <c r="EC25" s="16"/>
      <c r="ED25" s="16"/>
      <c r="EE25" s="16"/>
      <c r="EF25" s="16"/>
      <c r="EG25" s="16"/>
      <c r="EH25" s="16"/>
      <c r="EI25" s="16"/>
      <c r="EJ25" s="16"/>
      <c r="EK25" s="16"/>
      <c r="EL25" s="16"/>
      <c r="EM25" s="16"/>
      <c r="EN25" s="16"/>
      <c r="EO25" s="16"/>
      <c r="EP25" s="16"/>
      <c r="EQ25" s="16"/>
      <c r="ER25" s="16"/>
      <c r="ES25" s="16"/>
      <c r="ET25" s="16"/>
      <c r="EU25" s="16"/>
      <c r="EV25" s="16"/>
      <c r="EW25" s="16"/>
      <c r="EX25" s="16"/>
      <c r="EY25" s="16"/>
      <c r="EZ25" s="16"/>
      <c r="FA25" s="16"/>
      <c r="FB25" s="16"/>
      <c r="FC25" s="16"/>
      <c r="FD25" s="16"/>
      <c r="FE25" s="16"/>
    </row>
    <row r="26" spans="1:161" s="9" customFormat="1" ht="57" customHeight="1" x14ac:dyDescent="0.2">
      <c r="A26" s="10"/>
      <c r="B26" s="21" t="s">
        <v>26</v>
      </c>
      <c r="C26" s="21"/>
      <c r="D26" s="21"/>
      <c r="E26" s="21"/>
      <c r="F26" s="21"/>
      <c r="G26" s="21"/>
      <c r="H26" s="21"/>
      <c r="I26" s="21"/>
      <c r="J26" s="21"/>
      <c r="K26" s="21"/>
      <c r="L26" s="21"/>
      <c r="M26" s="21"/>
      <c r="N26" s="21"/>
      <c r="O26" s="21"/>
      <c r="P26" s="21"/>
      <c r="Q26" s="22"/>
      <c r="R26" s="10"/>
      <c r="S26" s="19" t="s">
        <v>12</v>
      </c>
      <c r="T26" s="19"/>
      <c r="U26" s="19"/>
      <c r="V26" s="19"/>
      <c r="W26" s="19"/>
      <c r="X26" s="19"/>
      <c r="Y26" s="19"/>
      <c r="Z26" s="19"/>
      <c r="AA26" s="19"/>
      <c r="AB26" s="19"/>
      <c r="AC26" s="19"/>
      <c r="AD26" s="19"/>
      <c r="AE26" s="19"/>
      <c r="AF26" s="19"/>
      <c r="AG26" s="19"/>
      <c r="AH26" s="19"/>
      <c r="AI26" s="20"/>
      <c r="AJ26" s="16"/>
      <c r="AK26" s="16"/>
      <c r="AL26" s="16"/>
      <c r="AM26" s="16"/>
      <c r="AN26" s="16"/>
      <c r="AO26" s="16"/>
      <c r="AP26" s="16"/>
      <c r="AQ26" s="16"/>
      <c r="AR26" s="16"/>
      <c r="AS26" s="16"/>
      <c r="AT26" s="16"/>
      <c r="AU26" s="16"/>
      <c r="AV26" s="16"/>
      <c r="AW26" s="16"/>
      <c r="AX26" s="16"/>
      <c r="AY26" s="16"/>
      <c r="AZ26" s="16"/>
      <c r="BA26" s="16"/>
      <c r="BB26" s="16"/>
      <c r="BC26" s="16"/>
      <c r="BD26" s="16"/>
      <c r="BE26" s="16"/>
      <c r="BF26" s="16"/>
      <c r="BG26" s="16"/>
      <c r="BH26" s="16"/>
      <c r="BI26" s="16"/>
      <c r="BJ26" s="16"/>
      <c r="BK26" s="16"/>
      <c r="BL26" s="16"/>
      <c r="BM26" s="16"/>
      <c r="BN26" s="16"/>
      <c r="BO26" s="16"/>
      <c r="BP26" s="16"/>
      <c r="BQ26" s="16"/>
      <c r="BR26" s="16"/>
      <c r="BS26" s="16"/>
      <c r="BT26" s="16"/>
      <c r="BU26" s="16"/>
      <c r="BV26" s="16"/>
      <c r="BW26" s="16"/>
      <c r="BX26" s="16"/>
      <c r="BY26" s="16"/>
      <c r="BZ26" s="16"/>
      <c r="CA26" s="16"/>
      <c r="CB26" s="16"/>
      <c r="CC26" s="16"/>
      <c r="CD26" s="16"/>
      <c r="CE26" s="16"/>
      <c r="CF26" s="16"/>
      <c r="CG26" s="16"/>
      <c r="CH26" s="16"/>
      <c r="CI26" s="16"/>
      <c r="CJ26" s="16"/>
      <c r="CK26" s="16"/>
      <c r="CL26" s="16"/>
      <c r="CM26" s="16"/>
      <c r="CN26" s="16"/>
      <c r="CO26" s="16"/>
      <c r="CP26" s="16"/>
      <c r="CQ26" s="16"/>
      <c r="CR26" s="16"/>
      <c r="CS26" s="16"/>
      <c r="CT26" s="16"/>
      <c r="CU26" s="16"/>
      <c r="CV26" s="16"/>
      <c r="CW26" s="16"/>
      <c r="CX26" s="16"/>
      <c r="CY26" s="16"/>
      <c r="CZ26" s="16"/>
      <c r="DA26" s="16"/>
      <c r="DB26" s="16"/>
      <c r="DC26" s="16"/>
      <c r="DD26" s="16"/>
      <c r="DE26" s="16"/>
      <c r="DF26" s="16"/>
      <c r="DG26" s="16"/>
      <c r="DH26" s="16"/>
      <c r="DI26" s="16"/>
      <c r="DJ26" s="16"/>
      <c r="DK26" s="16"/>
      <c r="DL26" s="16"/>
      <c r="DM26" s="16"/>
      <c r="DN26" s="16"/>
      <c r="DO26" s="16"/>
      <c r="DP26" s="16"/>
      <c r="DQ26" s="16"/>
      <c r="DR26" s="16"/>
      <c r="DS26" s="16"/>
      <c r="DT26" s="16"/>
      <c r="DU26" s="16"/>
      <c r="DV26" s="16"/>
      <c r="DW26" s="16"/>
      <c r="DX26" s="16"/>
      <c r="DY26" s="16"/>
      <c r="DZ26" s="16"/>
      <c r="EA26" s="16"/>
      <c r="EB26" s="16"/>
      <c r="EC26" s="16"/>
      <c r="ED26" s="16"/>
      <c r="EE26" s="16"/>
      <c r="EF26" s="16"/>
      <c r="EG26" s="16"/>
      <c r="EH26" s="16"/>
      <c r="EI26" s="16"/>
      <c r="EJ26" s="16"/>
      <c r="EK26" s="16"/>
      <c r="EL26" s="16"/>
      <c r="EM26" s="16"/>
      <c r="EN26" s="16"/>
      <c r="EO26" s="16"/>
      <c r="EP26" s="16"/>
      <c r="EQ26" s="16"/>
      <c r="ER26" s="16"/>
      <c r="ES26" s="16"/>
      <c r="ET26" s="16"/>
      <c r="EU26" s="16"/>
      <c r="EV26" s="16"/>
      <c r="EW26" s="16"/>
      <c r="EX26" s="16"/>
      <c r="EY26" s="16"/>
      <c r="EZ26" s="16"/>
      <c r="FA26" s="16"/>
      <c r="FB26" s="16"/>
      <c r="FC26" s="16"/>
      <c r="FD26" s="16"/>
      <c r="FE26" s="16"/>
    </row>
    <row r="27" spans="1:161" s="9" customFormat="1" ht="39.75" customHeight="1" x14ac:dyDescent="0.2">
      <c r="A27" s="10"/>
      <c r="B27" s="17"/>
      <c r="C27" s="17"/>
      <c r="D27" s="17"/>
      <c r="E27" s="17"/>
      <c r="F27" s="17"/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8"/>
      <c r="R27" s="10"/>
      <c r="S27" s="19" t="s">
        <v>13</v>
      </c>
      <c r="T27" s="19"/>
      <c r="U27" s="19"/>
      <c r="V27" s="19"/>
      <c r="W27" s="19"/>
      <c r="X27" s="19"/>
      <c r="Y27" s="19"/>
      <c r="Z27" s="19"/>
      <c r="AA27" s="19"/>
      <c r="AB27" s="19"/>
      <c r="AC27" s="19"/>
      <c r="AD27" s="19"/>
      <c r="AE27" s="19"/>
      <c r="AF27" s="19"/>
      <c r="AG27" s="19"/>
      <c r="AH27" s="19"/>
      <c r="AI27" s="20"/>
      <c r="AJ27" s="16"/>
      <c r="AK27" s="16"/>
      <c r="AL27" s="16"/>
      <c r="AM27" s="16"/>
      <c r="AN27" s="16"/>
      <c r="AO27" s="16"/>
      <c r="AP27" s="16"/>
      <c r="AQ27" s="16"/>
      <c r="AR27" s="16"/>
      <c r="AS27" s="16"/>
      <c r="AT27" s="16"/>
      <c r="AU27" s="16"/>
      <c r="AV27" s="16"/>
      <c r="AW27" s="16"/>
      <c r="AX27" s="16"/>
      <c r="AY27" s="16"/>
      <c r="AZ27" s="16"/>
      <c r="BA27" s="16"/>
      <c r="BB27" s="16"/>
      <c r="BC27" s="16"/>
      <c r="BD27" s="16"/>
      <c r="BE27" s="16"/>
      <c r="BF27" s="16"/>
      <c r="BG27" s="16"/>
      <c r="BH27" s="16"/>
      <c r="BI27" s="16"/>
      <c r="BJ27" s="16"/>
      <c r="BK27" s="16"/>
      <c r="BL27" s="16"/>
      <c r="BM27" s="16"/>
      <c r="BN27" s="16"/>
      <c r="BO27" s="16"/>
      <c r="BP27" s="16"/>
      <c r="BQ27" s="16"/>
      <c r="BR27" s="16"/>
      <c r="BS27" s="16"/>
      <c r="BT27" s="16"/>
      <c r="BU27" s="16"/>
      <c r="BV27" s="16"/>
      <c r="BW27" s="16"/>
      <c r="BX27" s="16"/>
      <c r="BY27" s="16"/>
      <c r="BZ27" s="16"/>
      <c r="CA27" s="16"/>
      <c r="CB27" s="16"/>
      <c r="CC27" s="16"/>
      <c r="CD27" s="16"/>
      <c r="CE27" s="16"/>
      <c r="CF27" s="16"/>
      <c r="CG27" s="16"/>
      <c r="CH27" s="16"/>
      <c r="CI27" s="16"/>
      <c r="CJ27" s="16"/>
      <c r="CK27" s="16"/>
      <c r="CL27" s="16"/>
      <c r="CM27" s="16"/>
      <c r="CN27" s="16"/>
      <c r="CO27" s="16"/>
      <c r="CP27" s="16"/>
      <c r="CQ27" s="16"/>
      <c r="CR27" s="16"/>
      <c r="CS27" s="16"/>
      <c r="CT27" s="16"/>
      <c r="CU27" s="16"/>
      <c r="CV27" s="16"/>
      <c r="CW27" s="16"/>
      <c r="CX27" s="16"/>
      <c r="CY27" s="16"/>
      <c r="CZ27" s="16"/>
      <c r="DA27" s="16"/>
      <c r="DB27" s="16"/>
      <c r="DC27" s="16"/>
      <c r="DD27" s="16"/>
      <c r="DE27" s="16"/>
      <c r="DF27" s="16"/>
      <c r="DG27" s="16"/>
      <c r="DH27" s="16"/>
      <c r="DI27" s="16"/>
      <c r="DJ27" s="16"/>
      <c r="DK27" s="16"/>
      <c r="DL27" s="16"/>
      <c r="DM27" s="16"/>
      <c r="DN27" s="16"/>
      <c r="DO27" s="16"/>
      <c r="DP27" s="16"/>
      <c r="DQ27" s="16"/>
      <c r="DR27" s="16"/>
      <c r="DS27" s="16"/>
      <c r="DT27" s="16"/>
      <c r="DU27" s="16"/>
      <c r="DV27" s="16"/>
      <c r="DW27" s="16"/>
      <c r="DX27" s="16"/>
      <c r="DY27" s="16"/>
      <c r="DZ27" s="16"/>
      <c r="EA27" s="16"/>
      <c r="EB27" s="16"/>
      <c r="EC27" s="16"/>
      <c r="ED27" s="16"/>
      <c r="EE27" s="16"/>
      <c r="EF27" s="16"/>
      <c r="EG27" s="16"/>
      <c r="EH27" s="16"/>
      <c r="EI27" s="16"/>
      <c r="EJ27" s="16"/>
      <c r="EK27" s="16"/>
      <c r="EL27" s="16"/>
      <c r="EM27" s="16"/>
      <c r="EN27" s="16"/>
      <c r="EO27" s="16"/>
      <c r="EP27" s="16"/>
      <c r="EQ27" s="16"/>
      <c r="ER27" s="16"/>
      <c r="ES27" s="16"/>
      <c r="ET27" s="16"/>
      <c r="EU27" s="16"/>
      <c r="EV27" s="16"/>
      <c r="EW27" s="16"/>
      <c r="EX27" s="16"/>
      <c r="EY27" s="16"/>
      <c r="EZ27" s="16"/>
      <c r="FA27" s="16"/>
      <c r="FB27" s="16"/>
      <c r="FC27" s="16"/>
      <c r="FD27" s="16"/>
      <c r="FE27" s="16"/>
    </row>
    <row r="28" spans="1:161" s="9" customFormat="1" ht="39.75" customHeight="1" x14ac:dyDescent="0.2">
      <c r="A28" s="10"/>
      <c r="B28" s="17"/>
      <c r="C28" s="17"/>
      <c r="D28" s="17"/>
      <c r="E28" s="17"/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8"/>
      <c r="R28" s="10"/>
      <c r="S28" s="19" t="s">
        <v>14</v>
      </c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20"/>
      <c r="AJ28" s="16"/>
      <c r="AK28" s="16"/>
      <c r="AL28" s="16"/>
      <c r="AM28" s="16"/>
      <c r="AN28" s="16"/>
      <c r="AO28" s="16"/>
      <c r="AP28" s="16"/>
      <c r="AQ28" s="16"/>
      <c r="AR28" s="16"/>
      <c r="AS28" s="16"/>
      <c r="AT28" s="16"/>
      <c r="AU28" s="16"/>
      <c r="AV28" s="16"/>
      <c r="AW28" s="16"/>
      <c r="AX28" s="16"/>
      <c r="AY28" s="16"/>
      <c r="AZ28" s="16"/>
      <c r="BA28" s="16"/>
      <c r="BB28" s="16"/>
      <c r="BC28" s="16"/>
      <c r="BD28" s="16"/>
      <c r="BE28" s="16"/>
      <c r="BF28" s="16"/>
      <c r="BG28" s="16"/>
      <c r="BH28" s="16"/>
      <c r="BI28" s="16"/>
      <c r="BJ28" s="16"/>
      <c r="BK28" s="16"/>
      <c r="BL28" s="16"/>
      <c r="BM28" s="16"/>
      <c r="BN28" s="16"/>
      <c r="BO28" s="16"/>
      <c r="BP28" s="16"/>
      <c r="BQ28" s="16"/>
      <c r="BR28" s="16"/>
      <c r="BS28" s="16"/>
      <c r="BT28" s="16"/>
      <c r="BU28" s="16"/>
      <c r="BV28" s="16"/>
      <c r="BW28" s="16"/>
      <c r="BX28" s="16"/>
      <c r="BY28" s="16"/>
      <c r="BZ28" s="16"/>
      <c r="CA28" s="16"/>
      <c r="CB28" s="16"/>
      <c r="CC28" s="16"/>
      <c r="CD28" s="16"/>
      <c r="CE28" s="16"/>
      <c r="CF28" s="16"/>
      <c r="CG28" s="16"/>
      <c r="CH28" s="16"/>
      <c r="CI28" s="16"/>
      <c r="CJ28" s="16"/>
      <c r="CK28" s="16"/>
      <c r="CL28" s="16"/>
      <c r="CM28" s="16"/>
      <c r="CN28" s="16"/>
      <c r="CO28" s="16"/>
      <c r="CP28" s="16"/>
      <c r="CQ28" s="16"/>
      <c r="CR28" s="16"/>
      <c r="CS28" s="16"/>
      <c r="CT28" s="16"/>
      <c r="CU28" s="16"/>
      <c r="CV28" s="16"/>
      <c r="CW28" s="16"/>
      <c r="CX28" s="16"/>
      <c r="CY28" s="16"/>
      <c r="CZ28" s="16"/>
      <c r="DA28" s="16"/>
      <c r="DB28" s="16"/>
      <c r="DC28" s="16"/>
      <c r="DD28" s="16"/>
      <c r="DE28" s="16"/>
      <c r="DF28" s="16"/>
      <c r="DG28" s="16"/>
      <c r="DH28" s="16"/>
      <c r="DI28" s="16"/>
      <c r="DJ28" s="16"/>
      <c r="DK28" s="16"/>
      <c r="DL28" s="16"/>
      <c r="DM28" s="16"/>
      <c r="DN28" s="16"/>
      <c r="DO28" s="16"/>
      <c r="DP28" s="16"/>
      <c r="DQ28" s="16"/>
      <c r="DR28" s="16"/>
      <c r="DS28" s="16"/>
      <c r="DT28" s="16"/>
      <c r="DU28" s="16"/>
      <c r="DV28" s="16"/>
      <c r="DW28" s="16"/>
      <c r="DX28" s="16"/>
      <c r="DY28" s="16"/>
      <c r="DZ28" s="16"/>
      <c r="EA28" s="16"/>
      <c r="EB28" s="16"/>
      <c r="EC28" s="16"/>
      <c r="ED28" s="16"/>
      <c r="EE28" s="16"/>
      <c r="EF28" s="16"/>
      <c r="EG28" s="16"/>
      <c r="EH28" s="16"/>
      <c r="EI28" s="16"/>
      <c r="EJ28" s="16"/>
      <c r="EK28" s="16"/>
      <c r="EL28" s="16"/>
      <c r="EM28" s="16"/>
      <c r="EN28" s="16"/>
      <c r="EO28" s="16"/>
      <c r="EP28" s="16"/>
      <c r="EQ28" s="16"/>
      <c r="ER28" s="16"/>
      <c r="ES28" s="16"/>
      <c r="ET28" s="16"/>
      <c r="EU28" s="16"/>
      <c r="EV28" s="16"/>
      <c r="EW28" s="16"/>
      <c r="EX28" s="16"/>
      <c r="EY28" s="16"/>
      <c r="EZ28" s="16"/>
      <c r="FA28" s="16"/>
      <c r="FB28" s="16"/>
      <c r="FC28" s="16"/>
      <c r="FD28" s="16"/>
      <c r="FE28" s="16"/>
    </row>
    <row r="29" spans="1:161" s="9" customFormat="1" ht="53.25" customHeight="1" x14ac:dyDescent="0.2">
      <c r="A29" s="10"/>
      <c r="B29" s="17"/>
      <c r="C29" s="17"/>
      <c r="D29" s="17"/>
      <c r="E29" s="17"/>
      <c r="F29" s="17"/>
      <c r="G29" s="17"/>
      <c r="H29" s="17"/>
      <c r="I29" s="17"/>
      <c r="J29" s="17"/>
      <c r="K29" s="17"/>
      <c r="L29" s="17"/>
      <c r="M29" s="17"/>
      <c r="N29" s="17"/>
      <c r="O29" s="17"/>
      <c r="P29" s="17"/>
      <c r="Q29" s="18"/>
      <c r="R29" s="10"/>
      <c r="S29" s="19" t="s">
        <v>25</v>
      </c>
      <c r="T29" s="19"/>
      <c r="U29" s="19"/>
      <c r="V29" s="19"/>
      <c r="W29" s="19"/>
      <c r="X29" s="19"/>
      <c r="Y29" s="19"/>
      <c r="Z29" s="19"/>
      <c r="AA29" s="19"/>
      <c r="AB29" s="19"/>
      <c r="AC29" s="19"/>
      <c r="AD29" s="19"/>
      <c r="AE29" s="19"/>
      <c r="AF29" s="19"/>
      <c r="AG29" s="19"/>
      <c r="AH29" s="19"/>
      <c r="AI29" s="20"/>
      <c r="AJ29" s="16"/>
      <c r="AK29" s="16"/>
      <c r="AL29" s="16"/>
      <c r="AM29" s="16"/>
      <c r="AN29" s="16"/>
      <c r="AO29" s="16"/>
      <c r="AP29" s="16"/>
      <c r="AQ29" s="16"/>
      <c r="AR29" s="16"/>
      <c r="AS29" s="16"/>
      <c r="AT29" s="16"/>
      <c r="AU29" s="16"/>
      <c r="AV29" s="16"/>
      <c r="AW29" s="16"/>
      <c r="AX29" s="16"/>
      <c r="AY29" s="16"/>
      <c r="AZ29" s="16"/>
      <c r="BA29" s="16"/>
      <c r="BB29" s="16"/>
      <c r="BC29" s="16"/>
      <c r="BD29" s="16"/>
      <c r="BE29" s="16"/>
      <c r="BF29" s="16"/>
      <c r="BG29" s="16"/>
      <c r="BH29" s="16"/>
      <c r="BI29" s="16"/>
      <c r="BJ29" s="16"/>
      <c r="BK29" s="16"/>
      <c r="BL29" s="16"/>
      <c r="BM29" s="16"/>
      <c r="BN29" s="16"/>
      <c r="BO29" s="16"/>
      <c r="BP29" s="16"/>
      <c r="BQ29" s="16"/>
      <c r="BR29" s="16"/>
      <c r="BS29" s="16"/>
      <c r="BT29" s="16"/>
      <c r="BU29" s="16"/>
      <c r="BV29" s="16"/>
      <c r="BW29" s="16"/>
      <c r="BX29" s="16"/>
      <c r="BY29" s="16"/>
      <c r="BZ29" s="16"/>
      <c r="CA29" s="16"/>
      <c r="CB29" s="16"/>
      <c r="CC29" s="16"/>
      <c r="CD29" s="16"/>
      <c r="CE29" s="16"/>
      <c r="CF29" s="16"/>
      <c r="CG29" s="16"/>
      <c r="CH29" s="16"/>
      <c r="CI29" s="16"/>
      <c r="CJ29" s="16"/>
      <c r="CK29" s="16"/>
      <c r="CL29" s="16"/>
      <c r="CM29" s="16"/>
      <c r="CN29" s="16"/>
      <c r="CO29" s="16"/>
      <c r="CP29" s="16"/>
      <c r="CQ29" s="16"/>
      <c r="CR29" s="16"/>
      <c r="CS29" s="16"/>
      <c r="CT29" s="16"/>
      <c r="CU29" s="16"/>
      <c r="CV29" s="16"/>
      <c r="CW29" s="16"/>
      <c r="CX29" s="16"/>
      <c r="CY29" s="16"/>
      <c r="CZ29" s="16"/>
      <c r="DA29" s="16"/>
      <c r="DB29" s="16"/>
      <c r="DC29" s="16"/>
      <c r="DD29" s="16"/>
      <c r="DE29" s="16"/>
      <c r="DF29" s="16"/>
      <c r="DG29" s="16"/>
      <c r="DH29" s="16"/>
      <c r="DI29" s="16"/>
      <c r="DJ29" s="16"/>
      <c r="DK29" s="16"/>
      <c r="DL29" s="16"/>
      <c r="DM29" s="16"/>
      <c r="DN29" s="16"/>
      <c r="DO29" s="16"/>
      <c r="DP29" s="16"/>
      <c r="DQ29" s="16"/>
      <c r="DR29" s="16"/>
      <c r="DS29" s="16"/>
      <c r="DT29" s="16"/>
      <c r="DU29" s="16"/>
      <c r="DV29" s="16"/>
      <c r="DW29" s="16"/>
      <c r="DX29" s="16"/>
      <c r="DY29" s="16"/>
      <c r="DZ29" s="16"/>
      <c r="EA29" s="16"/>
      <c r="EB29" s="16"/>
      <c r="EC29" s="16"/>
      <c r="ED29" s="16"/>
      <c r="EE29" s="16"/>
      <c r="EF29" s="16"/>
      <c r="EG29" s="16"/>
      <c r="EH29" s="16"/>
      <c r="EI29" s="16"/>
      <c r="EJ29" s="16"/>
      <c r="EK29" s="16"/>
      <c r="EL29" s="16"/>
      <c r="EM29" s="16"/>
      <c r="EN29" s="16"/>
      <c r="EO29" s="16"/>
      <c r="EP29" s="16"/>
      <c r="EQ29" s="16"/>
      <c r="ER29" s="16"/>
      <c r="ES29" s="16"/>
      <c r="ET29" s="16"/>
      <c r="EU29" s="16"/>
      <c r="EV29" s="16"/>
      <c r="EW29" s="16"/>
      <c r="EX29" s="16"/>
      <c r="EY29" s="16"/>
      <c r="EZ29" s="16"/>
      <c r="FA29" s="16"/>
      <c r="FB29" s="16"/>
      <c r="FC29" s="16"/>
      <c r="FD29" s="16"/>
      <c r="FE29" s="16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4" t="s">
        <v>27</v>
      </c>
      <c r="B32" s="15"/>
      <c r="C32" s="15"/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/>
      <c r="BA32" s="15"/>
      <c r="BB32" s="15"/>
      <c r="BC32" s="15"/>
      <c r="BD32" s="15"/>
      <c r="BE32" s="15"/>
      <c r="BF32" s="15"/>
      <c r="BG32" s="15"/>
      <c r="BH32" s="15"/>
      <c r="BI32" s="15"/>
      <c r="BJ32" s="15"/>
      <c r="BK32" s="15"/>
      <c r="BL32" s="15"/>
      <c r="BM32" s="15"/>
      <c r="BN32" s="15"/>
      <c r="BO32" s="15"/>
      <c r="BP32" s="15"/>
      <c r="BQ32" s="15"/>
      <c r="BR32" s="15"/>
      <c r="BS32" s="15"/>
      <c r="BT32" s="15"/>
      <c r="BU32" s="15"/>
      <c r="BV32" s="15"/>
      <c r="BW32" s="15"/>
      <c r="BX32" s="15"/>
      <c r="BY32" s="15"/>
      <c r="BZ32" s="15"/>
      <c r="CA32" s="15"/>
      <c r="CB32" s="15"/>
      <c r="CC32" s="15"/>
      <c r="CD32" s="15"/>
      <c r="CE32" s="15"/>
      <c r="CF32" s="15"/>
      <c r="CG32" s="15"/>
      <c r="CH32" s="15"/>
      <c r="CI32" s="15"/>
      <c r="CJ32" s="15"/>
      <c r="CK32" s="15"/>
      <c r="CL32" s="15"/>
      <c r="CM32" s="15"/>
      <c r="CN32" s="15"/>
      <c r="CO32" s="15"/>
      <c r="CP32" s="15"/>
      <c r="CQ32" s="15"/>
      <c r="CR32" s="15"/>
      <c r="CS32" s="15"/>
      <c r="CT32" s="15"/>
      <c r="CU32" s="15"/>
      <c r="CV32" s="15"/>
      <c r="CW32" s="15"/>
      <c r="CX32" s="15"/>
      <c r="CY32" s="15"/>
      <c r="CZ32" s="15"/>
      <c r="DA32" s="15"/>
      <c r="DB32" s="15"/>
      <c r="DC32" s="15"/>
      <c r="DD32" s="15"/>
      <c r="DE32" s="15"/>
      <c r="DF32" s="15"/>
      <c r="DG32" s="15"/>
      <c r="DH32" s="15"/>
      <c r="DI32" s="15"/>
      <c r="DJ32" s="15"/>
      <c r="DK32" s="15"/>
      <c r="DL32" s="15"/>
      <c r="DM32" s="15"/>
      <c r="DN32" s="15"/>
      <c r="DO32" s="15"/>
      <c r="DP32" s="15"/>
      <c r="DQ32" s="15"/>
      <c r="DR32" s="15"/>
      <c r="DS32" s="15"/>
      <c r="DT32" s="15"/>
      <c r="DU32" s="15"/>
      <c r="DV32" s="15"/>
      <c r="DW32" s="15"/>
      <c r="DX32" s="15"/>
      <c r="DY32" s="15"/>
      <c r="DZ32" s="15"/>
      <c r="EA32" s="15"/>
      <c r="EB32" s="15"/>
      <c r="EC32" s="15"/>
      <c r="ED32" s="15"/>
      <c r="EE32" s="15"/>
      <c r="EF32" s="15"/>
      <c r="EG32" s="15"/>
      <c r="EH32" s="15"/>
      <c r="EI32" s="15"/>
      <c r="EJ32" s="15"/>
      <c r="EK32" s="15"/>
      <c r="EL32" s="15"/>
      <c r="EM32" s="15"/>
      <c r="EN32" s="15"/>
      <c r="EO32" s="15"/>
      <c r="EP32" s="15"/>
      <c r="EQ32" s="15"/>
      <c r="ER32" s="15"/>
      <c r="ES32" s="15"/>
      <c r="ET32" s="15"/>
      <c r="EU32" s="15"/>
      <c r="EV32" s="15"/>
      <c r="EW32" s="15"/>
      <c r="EX32" s="15"/>
      <c r="EY32" s="15"/>
      <c r="EZ32" s="15"/>
      <c r="FA32" s="15"/>
      <c r="FB32" s="15"/>
      <c r="FC32" s="15"/>
      <c r="FD32" s="15"/>
      <c r="FE32" s="15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workbookViewId="0">
      <selection activeCell="EO24" sqref="EO24:FE24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58" t="s">
        <v>7</v>
      </c>
      <c r="B6" s="58"/>
      <c r="C6" s="58"/>
      <c r="D6" s="58"/>
      <c r="E6" s="58"/>
      <c r="F6" s="58"/>
      <c r="G6" s="58"/>
      <c r="H6" s="58"/>
      <c r="I6" s="58"/>
      <c r="J6" s="58"/>
      <c r="K6" s="58"/>
      <c r="L6" s="58"/>
      <c r="M6" s="58"/>
      <c r="N6" s="58"/>
      <c r="O6" s="58"/>
      <c r="P6" s="58"/>
      <c r="Q6" s="58"/>
      <c r="R6" s="58"/>
      <c r="S6" s="58"/>
      <c r="T6" s="58"/>
      <c r="U6" s="58"/>
      <c r="V6" s="58"/>
      <c r="W6" s="58"/>
      <c r="X6" s="58"/>
      <c r="Y6" s="58"/>
      <c r="Z6" s="58"/>
      <c r="AA6" s="58"/>
      <c r="AB6" s="58"/>
      <c r="AC6" s="58"/>
      <c r="AD6" s="58"/>
      <c r="AE6" s="58"/>
      <c r="AF6" s="58"/>
      <c r="AG6" s="58"/>
      <c r="AH6" s="58"/>
      <c r="AI6" s="58"/>
      <c r="AJ6" s="58"/>
      <c r="AK6" s="58"/>
      <c r="AL6" s="58"/>
      <c r="AM6" s="58"/>
      <c r="AN6" s="58"/>
      <c r="AO6" s="58"/>
      <c r="AP6" s="58"/>
      <c r="AQ6" s="58"/>
      <c r="AR6" s="58"/>
      <c r="AS6" s="58"/>
      <c r="AT6" s="58"/>
      <c r="AU6" s="58"/>
      <c r="AV6" s="58"/>
      <c r="AW6" s="58"/>
      <c r="AX6" s="58"/>
      <c r="AY6" s="58"/>
      <c r="AZ6" s="58"/>
      <c r="BA6" s="58"/>
      <c r="BB6" s="58"/>
      <c r="BC6" s="58"/>
      <c r="BD6" s="58"/>
      <c r="BE6" s="58"/>
      <c r="BF6" s="58"/>
      <c r="BG6" s="58"/>
      <c r="BH6" s="58"/>
      <c r="BI6" s="58"/>
      <c r="BJ6" s="58"/>
      <c r="BK6" s="58"/>
      <c r="BL6" s="58"/>
      <c r="BM6" s="58"/>
      <c r="BN6" s="58"/>
      <c r="BO6" s="58"/>
      <c r="BP6" s="58"/>
      <c r="BQ6" s="58"/>
      <c r="BR6" s="58"/>
      <c r="BS6" s="58"/>
      <c r="BT6" s="58"/>
      <c r="BU6" s="58"/>
      <c r="BV6" s="58"/>
      <c r="BW6" s="58"/>
      <c r="BX6" s="58"/>
      <c r="BY6" s="58"/>
      <c r="BZ6" s="58"/>
      <c r="CA6" s="58"/>
      <c r="CB6" s="58"/>
      <c r="CC6" s="58"/>
      <c r="CD6" s="58"/>
      <c r="CE6" s="58"/>
      <c r="CF6" s="58"/>
      <c r="CG6" s="58"/>
      <c r="CH6" s="58"/>
      <c r="CI6" s="58"/>
      <c r="CJ6" s="58"/>
      <c r="CK6" s="58"/>
      <c r="CL6" s="58"/>
      <c r="CM6" s="58"/>
      <c r="CN6" s="58"/>
      <c r="CO6" s="58"/>
      <c r="CP6" s="58"/>
      <c r="CQ6" s="58"/>
      <c r="CR6" s="58"/>
      <c r="CS6" s="58"/>
      <c r="CT6" s="58"/>
      <c r="CU6" s="58"/>
      <c r="CV6" s="58"/>
      <c r="CW6" s="58"/>
      <c r="CX6" s="58"/>
      <c r="CY6" s="58"/>
      <c r="CZ6" s="58"/>
      <c r="DA6" s="58"/>
      <c r="DB6" s="58"/>
      <c r="DC6" s="58"/>
      <c r="DD6" s="58"/>
      <c r="DE6" s="58"/>
      <c r="DF6" s="58"/>
      <c r="DG6" s="58"/>
      <c r="DH6" s="58"/>
      <c r="DI6" s="58"/>
      <c r="DJ6" s="58"/>
      <c r="DK6" s="58"/>
      <c r="DL6" s="58"/>
      <c r="DM6" s="58"/>
      <c r="DN6" s="58"/>
      <c r="DO6" s="58"/>
      <c r="DP6" s="58"/>
      <c r="DQ6" s="58"/>
      <c r="DR6" s="58"/>
      <c r="DS6" s="58"/>
      <c r="DT6" s="58"/>
      <c r="DU6" s="58"/>
      <c r="DV6" s="58"/>
      <c r="DW6" s="58"/>
      <c r="DX6" s="58"/>
      <c r="DY6" s="58"/>
      <c r="DZ6" s="58"/>
      <c r="EA6" s="58"/>
      <c r="EB6" s="58"/>
      <c r="EC6" s="58"/>
      <c r="ED6" s="58"/>
      <c r="EE6" s="58"/>
      <c r="EF6" s="58"/>
      <c r="EG6" s="58"/>
      <c r="EH6" s="58"/>
      <c r="EI6" s="58"/>
      <c r="EJ6" s="58"/>
      <c r="EK6" s="58"/>
      <c r="EL6" s="58"/>
      <c r="EM6" s="58"/>
      <c r="EN6" s="58"/>
      <c r="EO6" s="58"/>
      <c r="EP6" s="58"/>
      <c r="EQ6" s="58"/>
      <c r="ER6" s="58"/>
      <c r="ES6" s="58"/>
      <c r="ET6" s="58"/>
      <c r="EU6" s="58"/>
      <c r="EV6" s="58"/>
      <c r="EW6" s="58"/>
      <c r="EX6" s="58"/>
      <c r="EY6" s="58"/>
      <c r="EZ6" s="58"/>
      <c r="FA6" s="58"/>
      <c r="FB6" s="58"/>
      <c r="FC6" s="58"/>
      <c r="FD6" s="58"/>
      <c r="FE6" s="58"/>
    </row>
    <row r="7" spans="1:161" s="2" customFormat="1" ht="15.75" customHeight="1" x14ac:dyDescent="0.25">
      <c r="A7" s="58" t="s">
        <v>8</v>
      </c>
      <c r="B7" s="58"/>
      <c r="C7" s="58"/>
      <c r="D7" s="58"/>
      <c r="E7" s="58"/>
      <c r="F7" s="58"/>
      <c r="G7" s="58"/>
      <c r="H7" s="58"/>
      <c r="I7" s="58"/>
      <c r="J7" s="58"/>
      <c r="K7" s="58"/>
      <c r="L7" s="58"/>
      <c r="M7" s="58"/>
      <c r="N7" s="58"/>
      <c r="O7" s="58"/>
      <c r="P7" s="58"/>
      <c r="Q7" s="58"/>
      <c r="R7" s="58"/>
      <c r="S7" s="58"/>
      <c r="T7" s="58"/>
      <c r="U7" s="58"/>
      <c r="V7" s="58"/>
      <c r="W7" s="58"/>
      <c r="X7" s="58"/>
      <c r="Y7" s="58"/>
      <c r="Z7" s="58"/>
      <c r="AA7" s="58"/>
      <c r="AB7" s="58"/>
      <c r="AC7" s="58"/>
      <c r="AD7" s="58"/>
      <c r="AE7" s="58"/>
      <c r="AF7" s="58"/>
      <c r="AG7" s="58"/>
      <c r="AH7" s="58"/>
      <c r="AI7" s="58"/>
      <c r="AJ7" s="58"/>
      <c r="AK7" s="58"/>
      <c r="AL7" s="58"/>
      <c r="AM7" s="58"/>
      <c r="AN7" s="58"/>
      <c r="AO7" s="58"/>
      <c r="AP7" s="58"/>
      <c r="AQ7" s="58"/>
      <c r="AR7" s="58"/>
      <c r="AS7" s="58"/>
      <c r="AT7" s="58"/>
      <c r="AU7" s="58"/>
      <c r="AV7" s="58"/>
      <c r="AW7" s="58"/>
      <c r="AX7" s="58"/>
      <c r="AY7" s="58"/>
      <c r="AZ7" s="58"/>
      <c r="BA7" s="58"/>
      <c r="BB7" s="58"/>
      <c r="BC7" s="58"/>
      <c r="BD7" s="58"/>
      <c r="BE7" s="58"/>
      <c r="BF7" s="58"/>
      <c r="BG7" s="58"/>
      <c r="BH7" s="58"/>
      <c r="BI7" s="58"/>
      <c r="BJ7" s="58"/>
      <c r="BK7" s="58"/>
      <c r="BL7" s="58"/>
      <c r="BM7" s="58"/>
      <c r="BN7" s="58"/>
      <c r="BO7" s="58"/>
      <c r="BP7" s="58"/>
      <c r="BQ7" s="58"/>
      <c r="BR7" s="58"/>
      <c r="BS7" s="58"/>
      <c r="BT7" s="58"/>
      <c r="BU7" s="58"/>
      <c r="BV7" s="58"/>
      <c r="BW7" s="58"/>
      <c r="BX7" s="58"/>
      <c r="BY7" s="58"/>
      <c r="BZ7" s="58"/>
      <c r="CA7" s="58"/>
      <c r="CB7" s="58"/>
      <c r="CC7" s="58"/>
      <c r="CD7" s="58"/>
      <c r="CE7" s="58"/>
      <c r="CF7" s="58"/>
      <c r="CG7" s="58"/>
      <c r="CH7" s="58"/>
      <c r="CI7" s="58"/>
      <c r="CJ7" s="58"/>
      <c r="CK7" s="58"/>
      <c r="CL7" s="58"/>
      <c r="CM7" s="58"/>
      <c r="CN7" s="58"/>
      <c r="CO7" s="58"/>
      <c r="CP7" s="58"/>
      <c r="CQ7" s="58"/>
      <c r="CR7" s="58"/>
      <c r="CS7" s="58"/>
      <c r="CT7" s="58"/>
      <c r="CU7" s="58"/>
      <c r="CV7" s="58"/>
      <c r="CW7" s="58"/>
      <c r="CX7" s="58"/>
      <c r="CY7" s="58"/>
      <c r="CZ7" s="58"/>
      <c r="DA7" s="58"/>
      <c r="DB7" s="58"/>
      <c r="DC7" s="58"/>
      <c r="DD7" s="58"/>
      <c r="DE7" s="58"/>
      <c r="DF7" s="58"/>
      <c r="DG7" s="58"/>
      <c r="DH7" s="58"/>
      <c r="DI7" s="58"/>
      <c r="DJ7" s="58"/>
      <c r="DK7" s="58"/>
      <c r="DL7" s="58"/>
      <c r="DM7" s="58"/>
      <c r="DN7" s="58"/>
      <c r="DO7" s="58"/>
      <c r="DP7" s="58"/>
      <c r="DQ7" s="58"/>
      <c r="DR7" s="58"/>
      <c r="DS7" s="58"/>
      <c r="DT7" s="58"/>
      <c r="DU7" s="58"/>
      <c r="DV7" s="58"/>
      <c r="DW7" s="58"/>
      <c r="DX7" s="58"/>
      <c r="DY7" s="58"/>
      <c r="DZ7" s="58"/>
      <c r="EA7" s="58"/>
      <c r="EB7" s="58"/>
      <c r="EC7" s="58"/>
      <c r="ED7" s="58"/>
      <c r="EE7" s="58"/>
      <c r="EF7" s="58"/>
      <c r="EG7" s="58"/>
      <c r="EH7" s="58"/>
      <c r="EI7" s="58"/>
      <c r="EJ7" s="58"/>
      <c r="EK7" s="58"/>
      <c r="EL7" s="58"/>
      <c r="EM7" s="58"/>
      <c r="EN7" s="58"/>
      <c r="EO7" s="58"/>
      <c r="EP7" s="58"/>
      <c r="EQ7" s="58"/>
      <c r="ER7" s="58"/>
      <c r="ES7" s="58"/>
      <c r="ET7" s="58"/>
      <c r="EU7" s="58"/>
      <c r="EV7" s="58"/>
      <c r="EW7" s="58"/>
      <c r="EX7" s="58"/>
      <c r="EY7" s="58"/>
      <c r="EZ7" s="58"/>
      <c r="FA7" s="58"/>
      <c r="FB7" s="58"/>
      <c r="FC7" s="58"/>
      <c r="FD7" s="58"/>
      <c r="FE7" s="58"/>
    </row>
    <row r="8" spans="1:161" s="2" customFormat="1" ht="15.75" customHeight="1" x14ac:dyDescent="0.25">
      <c r="A8" s="58" t="s">
        <v>9</v>
      </c>
      <c r="B8" s="58"/>
      <c r="C8" s="58"/>
      <c r="D8" s="58"/>
      <c r="E8" s="58"/>
      <c r="F8" s="58"/>
      <c r="G8" s="58"/>
      <c r="H8" s="58"/>
      <c r="I8" s="58"/>
      <c r="J8" s="58"/>
      <c r="K8" s="58"/>
      <c r="L8" s="58"/>
      <c r="M8" s="58"/>
      <c r="N8" s="58"/>
      <c r="O8" s="58"/>
      <c r="P8" s="58"/>
      <c r="Q8" s="58"/>
      <c r="R8" s="58"/>
      <c r="S8" s="58"/>
      <c r="T8" s="58"/>
      <c r="U8" s="58"/>
      <c r="V8" s="58"/>
      <c r="W8" s="58"/>
      <c r="X8" s="58"/>
      <c r="Y8" s="58"/>
      <c r="Z8" s="58"/>
      <c r="AA8" s="58"/>
      <c r="AB8" s="58"/>
      <c r="AC8" s="58"/>
      <c r="AD8" s="58"/>
      <c r="AE8" s="58"/>
      <c r="AF8" s="58"/>
      <c r="AG8" s="58"/>
      <c r="AH8" s="58"/>
      <c r="AI8" s="58"/>
      <c r="AJ8" s="58"/>
      <c r="AK8" s="58"/>
      <c r="AL8" s="58"/>
      <c r="AM8" s="58"/>
      <c r="AN8" s="58"/>
      <c r="AO8" s="58"/>
      <c r="AP8" s="58"/>
      <c r="AQ8" s="58"/>
      <c r="AR8" s="58"/>
      <c r="AS8" s="58"/>
      <c r="AT8" s="58"/>
      <c r="AU8" s="58"/>
      <c r="AV8" s="58"/>
      <c r="AW8" s="58"/>
      <c r="AX8" s="58"/>
      <c r="AY8" s="58"/>
      <c r="AZ8" s="58"/>
      <c r="BA8" s="58"/>
      <c r="BB8" s="58"/>
      <c r="BC8" s="58"/>
      <c r="BD8" s="58"/>
      <c r="BE8" s="58"/>
      <c r="BF8" s="58"/>
      <c r="BG8" s="58"/>
      <c r="BH8" s="58"/>
      <c r="BI8" s="58"/>
      <c r="BJ8" s="58"/>
      <c r="BK8" s="58"/>
      <c r="BL8" s="58"/>
      <c r="BM8" s="58"/>
      <c r="BN8" s="58"/>
      <c r="BO8" s="58"/>
      <c r="BP8" s="58"/>
      <c r="BQ8" s="58"/>
      <c r="BR8" s="58"/>
      <c r="BS8" s="58"/>
      <c r="BT8" s="58"/>
      <c r="BU8" s="58"/>
      <c r="BV8" s="58"/>
      <c r="BW8" s="58"/>
      <c r="BX8" s="58"/>
      <c r="BY8" s="58"/>
      <c r="BZ8" s="58"/>
      <c r="CA8" s="58"/>
      <c r="CB8" s="58"/>
      <c r="CC8" s="58"/>
      <c r="CD8" s="58"/>
      <c r="CE8" s="58"/>
      <c r="CF8" s="58"/>
      <c r="CG8" s="58"/>
      <c r="CH8" s="58"/>
      <c r="CI8" s="58"/>
      <c r="CJ8" s="58"/>
      <c r="CK8" s="58"/>
      <c r="CL8" s="58"/>
      <c r="CM8" s="58"/>
      <c r="CN8" s="58"/>
      <c r="CO8" s="58"/>
      <c r="CP8" s="58"/>
      <c r="CQ8" s="58"/>
      <c r="CR8" s="58"/>
      <c r="CS8" s="58"/>
      <c r="CT8" s="58"/>
      <c r="CU8" s="58"/>
      <c r="CV8" s="58"/>
      <c r="CW8" s="58"/>
      <c r="CX8" s="58"/>
      <c r="CY8" s="58"/>
      <c r="CZ8" s="58"/>
      <c r="DA8" s="58"/>
      <c r="DB8" s="58"/>
      <c r="DC8" s="58"/>
      <c r="DD8" s="58"/>
      <c r="DE8" s="58"/>
      <c r="DF8" s="58"/>
      <c r="DG8" s="58"/>
      <c r="DH8" s="58"/>
      <c r="DI8" s="58"/>
      <c r="DJ8" s="58"/>
      <c r="DK8" s="58"/>
      <c r="DL8" s="58"/>
      <c r="DM8" s="58"/>
      <c r="DN8" s="58"/>
      <c r="DO8" s="58"/>
      <c r="DP8" s="58"/>
      <c r="DQ8" s="58"/>
      <c r="DR8" s="58"/>
      <c r="DS8" s="58"/>
      <c r="DT8" s="58"/>
      <c r="DU8" s="58"/>
      <c r="DV8" s="58"/>
      <c r="DW8" s="58"/>
      <c r="DX8" s="58"/>
      <c r="DY8" s="58"/>
      <c r="DZ8" s="58"/>
      <c r="EA8" s="58"/>
      <c r="EB8" s="58"/>
      <c r="EC8" s="58"/>
      <c r="ED8" s="58"/>
      <c r="EE8" s="58"/>
      <c r="EF8" s="58"/>
      <c r="EG8" s="58"/>
      <c r="EH8" s="58"/>
      <c r="EI8" s="58"/>
      <c r="EJ8" s="58"/>
      <c r="EK8" s="58"/>
      <c r="EL8" s="58"/>
      <c r="EM8" s="58"/>
      <c r="EN8" s="58"/>
      <c r="EO8" s="58"/>
      <c r="EP8" s="58"/>
      <c r="EQ8" s="58"/>
      <c r="ER8" s="58"/>
      <c r="ES8" s="58"/>
      <c r="ET8" s="58"/>
      <c r="EU8" s="58"/>
      <c r="EV8" s="58"/>
      <c r="EW8" s="58"/>
      <c r="EX8" s="58"/>
      <c r="EY8" s="58"/>
      <c r="EZ8" s="58"/>
      <c r="FA8" s="58"/>
      <c r="FB8" s="58"/>
      <c r="FC8" s="58"/>
      <c r="FD8" s="58"/>
      <c r="FE8" s="58"/>
    </row>
    <row r="10" spans="1:161" s="2" customFormat="1" ht="15.75" x14ac:dyDescent="0.25">
      <c r="A10" s="59" t="s">
        <v>10</v>
      </c>
      <c r="B10" s="59"/>
      <c r="C10" s="59"/>
      <c r="D10" s="59"/>
      <c r="E10" s="59"/>
      <c r="F10" s="59"/>
      <c r="G10" s="59"/>
      <c r="H10" s="59"/>
      <c r="I10" s="59"/>
      <c r="J10" s="59"/>
      <c r="K10" s="59"/>
      <c r="L10" s="59"/>
      <c r="M10" s="59"/>
      <c r="N10" s="59"/>
      <c r="O10" s="59"/>
      <c r="P10" s="59"/>
      <c r="Q10" s="59"/>
      <c r="R10" s="59"/>
      <c r="S10" s="59"/>
      <c r="T10" s="59"/>
      <c r="U10" s="59"/>
      <c r="V10" s="59"/>
      <c r="W10" s="59"/>
      <c r="X10" s="59"/>
      <c r="Y10" s="59"/>
      <c r="Z10" s="59"/>
      <c r="AA10" s="59"/>
      <c r="AB10" s="59"/>
      <c r="AC10" s="59"/>
      <c r="AD10" s="59"/>
      <c r="AE10" s="59"/>
      <c r="AF10" s="59"/>
      <c r="AG10" s="59"/>
      <c r="AH10" s="59"/>
      <c r="AI10" s="59"/>
      <c r="AJ10" s="59"/>
      <c r="AK10" s="59"/>
      <c r="AL10" s="59"/>
      <c r="AM10" s="59"/>
      <c r="AN10" s="59"/>
      <c r="AO10" s="59"/>
      <c r="AP10" s="59"/>
      <c r="AQ10" s="59"/>
      <c r="AR10" s="59"/>
      <c r="AS10" s="59"/>
      <c r="AT10" s="59"/>
      <c r="AU10" s="59"/>
      <c r="AV10" s="59"/>
      <c r="AW10" s="59"/>
      <c r="AX10" s="59"/>
      <c r="AY10" s="59"/>
      <c r="AZ10" s="59"/>
      <c r="BA10" s="59"/>
      <c r="BB10" s="59"/>
      <c r="BC10" s="59"/>
      <c r="BD10" s="59"/>
      <c r="BE10" s="59"/>
      <c r="BF10" s="59"/>
      <c r="BG10" s="59"/>
      <c r="BH10" s="59"/>
      <c r="BI10" s="59"/>
      <c r="BJ10" s="59"/>
      <c r="BK10" s="59"/>
      <c r="BL10" s="59"/>
      <c r="BM10" s="59"/>
      <c r="BN10" s="59"/>
      <c r="BO10" s="59"/>
      <c r="BP10" s="59"/>
      <c r="BQ10" s="59"/>
      <c r="BR10" s="59"/>
      <c r="BS10" s="59"/>
      <c r="BT10" s="59"/>
      <c r="BU10" s="59"/>
      <c r="BV10" s="59"/>
      <c r="BW10" s="59"/>
      <c r="BX10" s="59"/>
      <c r="BY10" s="59"/>
      <c r="BZ10" s="59"/>
      <c r="CA10" s="59"/>
      <c r="CB10" s="59"/>
      <c r="CC10" s="59"/>
      <c r="CD10" s="59"/>
      <c r="CE10" s="59"/>
      <c r="CF10" s="59"/>
      <c r="CG10" s="59"/>
      <c r="CH10" s="59"/>
      <c r="CI10" s="59"/>
      <c r="CJ10" s="59"/>
      <c r="CK10" s="59"/>
      <c r="CL10" s="59"/>
      <c r="CM10" s="59"/>
      <c r="CN10" s="59"/>
      <c r="CO10" s="59"/>
      <c r="CP10" s="59"/>
      <c r="CQ10" s="59"/>
      <c r="CR10" s="59"/>
      <c r="CS10" s="59"/>
      <c r="CT10" s="59"/>
      <c r="CU10" s="59"/>
      <c r="CV10" s="59"/>
      <c r="CW10" s="59"/>
      <c r="CX10" s="59"/>
      <c r="CY10" s="59"/>
      <c r="CZ10" s="59"/>
      <c r="DA10" s="59"/>
      <c r="DB10" s="59"/>
      <c r="DC10" s="59"/>
      <c r="DD10" s="59"/>
      <c r="DE10" s="59"/>
      <c r="DF10" s="59"/>
      <c r="DG10" s="59"/>
      <c r="DH10" s="59"/>
      <c r="DI10" s="59"/>
      <c r="DJ10" s="59"/>
      <c r="DK10" s="59"/>
      <c r="DL10" s="59"/>
      <c r="DM10" s="59"/>
      <c r="DN10" s="59"/>
      <c r="DO10" s="59"/>
      <c r="DP10" s="59"/>
      <c r="DQ10" s="59"/>
      <c r="DR10" s="59"/>
      <c r="DS10" s="59"/>
      <c r="DT10" s="59"/>
      <c r="DU10" s="59"/>
      <c r="DV10" s="59"/>
      <c r="DW10" s="59"/>
      <c r="DX10" s="59"/>
      <c r="DY10" s="59"/>
      <c r="DZ10" s="59"/>
      <c r="EA10" s="59"/>
      <c r="EB10" s="59"/>
      <c r="EC10" s="59"/>
      <c r="ED10" s="59"/>
      <c r="EE10" s="59"/>
      <c r="EF10" s="59"/>
      <c r="EG10" s="59"/>
      <c r="EH10" s="59"/>
      <c r="EI10" s="59"/>
      <c r="EJ10" s="59"/>
      <c r="EK10" s="59"/>
      <c r="EL10" s="59"/>
      <c r="EM10" s="59"/>
      <c r="EN10" s="59"/>
      <c r="EO10" s="59"/>
      <c r="EP10" s="59"/>
      <c r="EQ10" s="59"/>
      <c r="ER10" s="59"/>
      <c r="ES10" s="59"/>
      <c r="ET10" s="59"/>
      <c r="EU10" s="59"/>
      <c r="EV10" s="59"/>
      <c r="EW10" s="59"/>
      <c r="EX10" s="59"/>
      <c r="EY10" s="59"/>
      <c r="EZ10" s="59"/>
      <c r="FA10" s="59"/>
      <c r="FB10" s="59"/>
      <c r="FC10" s="59"/>
      <c r="FD10" s="59"/>
      <c r="FE10" s="59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60" t="s">
        <v>69</v>
      </c>
      <c r="AC12" s="60"/>
      <c r="AD12" s="60"/>
      <c r="AE12" s="60"/>
      <c r="AF12" s="60"/>
      <c r="AG12" s="60"/>
      <c r="AH12" s="60"/>
      <c r="AI12" s="60"/>
      <c r="AJ12" s="60"/>
      <c r="AK12" s="60"/>
      <c r="AL12" s="60"/>
      <c r="AM12" s="60"/>
      <c r="AN12" s="60"/>
      <c r="AO12" s="60"/>
      <c r="AP12" s="60"/>
      <c r="AQ12" s="60"/>
      <c r="AR12" s="60"/>
      <c r="AS12" s="60"/>
      <c r="AT12" s="60"/>
      <c r="AU12" s="60"/>
      <c r="AV12" s="60"/>
      <c r="AW12" s="60"/>
      <c r="AX12" s="60"/>
      <c r="AY12" s="60"/>
      <c r="AZ12" s="60"/>
      <c r="BA12" s="60"/>
      <c r="BB12" s="60"/>
      <c r="BC12" s="60"/>
      <c r="BD12" s="60"/>
      <c r="BE12" s="60"/>
      <c r="BF12" s="60"/>
      <c r="BG12" s="60"/>
      <c r="BH12" s="60"/>
      <c r="BI12" s="60"/>
      <c r="BJ12" s="60"/>
      <c r="BK12" s="60"/>
      <c r="BL12" s="60"/>
      <c r="BM12" s="60"/>
      <c r="BN12" s="60"/>
      <c r="BO12" s="60"/>
      <c r="BP12" s="60"/>
      <c r="BQ12" s="60"/>
      <c r="BR12" s="60"/>
      <c r="BS12" s="60"/>
      <c r="BT12" s="60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60" t="s">
        <v>31</v>
      </c>
      <c r="Z14" s="60"/>
      <c r="AA14" s="60"/>
      <c r="AB14" s="60"/>
      <c r="AC14" s="60"/>
      <c r="AD14" s="60"/>
      <c r="AE14" s="60"/>
      <c r="AF14" s="60"/>
      <c r="AG14" s="60"/>
      <c r="AH14" s="60"/>
      <c r="AI14" s="60"/>
      <c r="AJ14" s="60"/>
      <c r="AK14" s="60"/>
      <c r="AL14" s="60"/>
      <c r="AM14" s="60"/>
      <c r="AN14" s="60"/>
      <c r="AO14" s="60"/>
      <c r="AP14" s="60"/>
      <c r="AQ14" s="60"/>
      <c r="AR14" s="60"/>
      <c r="AS14" s="60"/>
      <c r="AT14" s="60"/>
      <c r="AU14" s="60"/>
      <c r="AV14" s="60"/>
      <c r="AW14" s="60"/>
      <c r="AX14" s="60"/>
      <c r="AY14" s="60"/>
      <c r="AZ14" s="60"/>
      <c r="BA14" s="60"/>
      <c r="BB14" s="60"/>
      <c r="BC14" s="60"/>
      <c r="BD14" s="60"/>
      <c r="BE14" s="60"/>
      <c r="BF14" s="60"/>
      <c r="BG14" s="60"/>
      <c r="BH14" s="60"/>
      <c r="BI14" s="60"/>
      <c r="BJ14" s="60"/>
      <c r="BK14" s="60"/>
      <c r="BL14" s="60"/>
      <c r="BM14" s="60"/>
      <c r="BN14" s="60"/>
      <c r="BO14" s="60"/>
      <c r="BP14" s="60"/>
      <c r="BQ14" s="60"/>
      <c r="BR14" s="60"/>
      <c r="BS14" s="60"/>
      <c r="BT14" s="60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48" t="s">
        <v>83</v>
      </c>
      <c r="U16" s="48"/>
      <c r="V16" s="48"/>
      <c r="W16" s="48"/>
      <c r="X16" s="48"/>
      <c r="Y16" s="48"/>
      <c r="Z16" s="48"/>
      <c r="AA16" s="48"/>
      <c r="AB16" s="48"/>
      <c r="AC16" s="48"/>
      <c r="AD16" s="48"/>
      <c r="AE16" s="48"/>
      <c r="AF16" s="48"/>
      <c r="AG16" s="48"/>
      <c r="AH16" s="48"/>
      <c r="AI16" s="48"/>
      <c r="AJ16" s="48"/>
      <c r="AK16" s="48"/>
      <c r="AL16" s="48"/>
      <c r="AM16" s="48"/>
      <c r="AN16" s="48"/>
      <c r="AO16" s="48"/>
      <c r="AP16" s="48"/>
      <c r="AQ16" s="48"/>
      <c r="AR16" s="48"/>
      <c r="AS16" s="48"/>
      <c r="AT16" s="48"/>
      <c r="AU16" s="48"/>
      <c r="AV16" s="48"/>
      <c r="AW16" s="48"/>
      <c r="AX16" s="48"/>
      <c r="AY16" s="48"/>
      <c r="AZ16" s="48"/>
      <c r="BA16" s="48"/>
      <c r="BB16" s="48"/>
      <c r="BC16" s="48"/>
      <c r="BD16" s="48"/>
      <c r="BE16" s="48"/>
      <c r="BF16" s="48"/>
      <c r="BG16" s="48"/>
      <c r="BH16" s="48"/>
      <c r="BI16" s="48"/>
      <c r="BJ16" s="48"/>
      <c r="BK16" s="48"/>
      <c r="BL16" s="48"/>
      <c r="BM16" s="48"/>
      <c r="BN16" s="48"/>
      <c r="BO16" s="48"/>
      <c r="BP16" s="48"/>
      <c r="BQ16" s="48"/>
      <c r="BR16" s="48"/>
      <c r="BS16" s="48"/>
      <c r="BT16" s="48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49"/>
      <c r="B18" s="50"/>
      <c r="C18" s="50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1"/>
      <c r="R18" s="26"/>
      <c r="S18" s="27"/>
      <c r="T18" s="27"/>
      <c r="U18" s="27"/>
      <c r="V18" s="27"/>
      <c r="W18" s="27"/>
      <c r="X18" s="27"/>
      <c r="Y18" s="27"/>
      <c r="Z18" s="27"/>
      <c r="AA18" s="27"/>
      <c r="AB18" s="27"/>
      <c r="AC18" s="27"/>
      <c r="AD18" s="27"/>
      <c r="AE18" s="27"/>
      <c r="AF18" s="27"/>
      <c r="AG18" s="27"/>
      <c r="AH18" s="27"/>
      <c r="AI18" s="28"/>
      <c r="AJ18" s="26" t="s">
        <v>15</v>
      </c>
      <c r="AK18" s="27"/>
      <c r="AL18" s="27"/>
      <c r="AM18" s="27"/>
      <c r="AN18" s="27"/>
      <c r="AO18" s="27"/>
      <c r="AP18" s="27"/>
      <c r="AQ18" s="27"/>
      <c r="AR18" s="27"/>
      <c r="AS18" s="27"/>
      <c r="AT18" s="27"/>
      <c r="AU18" s="27"/>
      <c r="AV18" s="27"/>
      <c r="AW18" s="27"/>
      <c r="AX18" s="27"/>
      <c r="AY18" s="27"/>
      <c r="AZ18" s="27"/>
      <c r="BA18" s="28"/>
      <c r="BB18" s="35" t="s">
        <v>20</v>
      </c>
      <c r="BC18" s="36"/>
      <c r="BD18" s="36"/>
      <c r="BE18" s="36"/>
      <c r="BF18" s="36"/>
      <c r="BG18" s="36"/>
      <c r="BH18" s="36"/>
      <c r="BI18" s="36"/>
      <c r="BJ18" s="36"/>
      <c r="BK18" s="36"/>
      <c r="BL18" s="36"/>
      <c r="BM18" s="36"/>
      <c r="BN18" s="36"/>
      <c r="BO18" s="36"/>
      <c r="BP18" s="36"/>
      <c r="BQ18" s="36"/>
      <c r="BR18" s="36"/>
      <c r="BS18" s="36"/>
      <c r="BT18" s="36"/>
      <c r="BU18" s="36"/>
      <c r="BV18" s="36"/>
      <c r="BW18" s="36"/>
      <c r="BX18" s="36"/>
      <c r="BY18" s="36"/>
      <c r="BZ18" s="36"/>
      <c r="CA18" s="36"/>
      <c r="CB18" s="36"/>
      <c r="CC18" s="36"/>
      <c r="CD18" s="36"/>
      <c r="CE18" s="36"/>
      <c r="CF18" s="36"/>
      <c r="CG18" s="37"/>
      <c r="CH18" s="26" t="s">
        <v>21</v>
      </c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27"/>
      <c r="CW18" s="27"/>
      <c r="CX18" s="27"/>
      <c r="CY18" s="27"/>
      <c r="CZ18" s="27"/>
      <c r="DA18" s="27"/>
      <c r="DB18" s="28"/>
      <c r="DC18" s="26" t="s">
        <v>22</v>
      </c>
      <c r="DD18" s="27"/>
      <c r="DE18" s="27"/>
      <c r="DF18" s="27"/>
      <c r="DG18" s="27"/>
      <c r="DH18" s="27"/>
      <c r="DI18" s="27"/>
      <c r="DJ18" s="27"/>
      <c r="DK18" s="27"/>
      <c r="DL18" s="27"/>
      <c r="DM18" s="27"/>
      <c r="DN18" s="27"/>
      <c r="DO18" s="27"/>
      <c r="DP18" s="27"/>
      <c r="DQ18" s="27"/>
      <c r="DR18" s="27"/>
      <c r="DS18" s="27"/>
      <c r="DT18" s="28"/>
      <c r="DU18" s="35" t="s">
        <v>23</v>
      </c>
      <c r="DV18" s="36"/>
      <c r="DW18" s="36"/>
      <c r="DX18" s="36"/>
      <c r="DY18" s="36"/>
      <c r="DZ18" s="36"/>
      <c r="EA18" s="36"/>
      <c r="EB18" s="36"/>
      <c r="EC18" s="36"/>
      <c r="ED18" s="36"/>
      <c r="EE18" s="36"/>
      <c r="EF18" s="36"/>
      <c r="EG18" s="36"/>
      <c r="EH18" s="36"/>
      <c r="EI18" s="36"/>
      <c r="EJ18" s="36"/>
      <c r="EK18" s="36"/>
      <c r="EL18" s="36"/>
      <c r="EM18" s="36"/>
      <c r="EN18" s="37"/>
      <c r="EO18" s="26" t="s">
        <v>24</v>
      </c>
      <c r="EP18" s="27"/>
      <c r="EQ18" s="27"/>
      <c r="ER18" s="27"/>
      <c r="ES18" s="27"/>
      <c r="ET18" s="27"/>
      <c r="EU18" s="27"/>
      <c r="EV18" s="27"/>
      <c r="EW18" s="27"/>
      <c r="EX18" s="27"/>
      <c r="EY18" s="27"/>
      <c r="EZ18" s="27"/>
      <c r="FA18" s="27"/>
      <c r="FB18" s="27"/>
      <c r="FC18" s="27"/>
      <c r="FD18" s="27"/>
      <c r="FE18" s="28"/>
    </row>
    <row r="19" spans="1:161" s="9" customFormat="1" ht="15" customHeight="1" x14ac:dyDescent="0.2">
      <c r="A19" s="52"/>
      <c r="B19" s="53"/>
      <c r="C19" s="53"/>
      <c r="D19" s="53"/>
      <c r="E19" s="53"/>
      <c r="F19" s="53"/>
      <c r="G19" s="53"/>
      <c r="H19" s="53"/>
      <c r="I19" s="53"/>
      <c r="J19" s="53"/>
      <c r="K19" s="53"/>
      <c r="L19" s="53"/>
      <c r="M19" s="53"/>
      <c r="N19" s="53"/>
      <c r="O19" s="53"/>
      <c r="P19" s="53"/>
      <c r="Q19" s="54"/>
      <c r="R19" s="29"/>
      <c r="S19" s="30"/>
      <c r="T19" s="30"/>
      <c r="U19" s="30"/>
      <c r="V19" s="30"/>
      <c r="W19" s="30"/>
      <c r="X19" s="30"/>
      <c r="Y19" s="30"/>
      <c r="Z19" s="30"/>
      <c r="AA19" s="30"/>
      <c r="AB19" s="30"/>
      <c r="AC19" s="30"/>
      <c r="AD19" s="30"/>
      <c r="AE19" s="30"/>
      <c r="AF19" s="30"/>
      <c r="AG19" s="30"/>
      <c r="AH19" s="30"/>
      <c r="AI19" s="31"/>
      <c r="AJ19" s="29"/>
      <c r="AK19" s="30"/>
      <c r="AL19" s="30"/>
      <c r="AM19" s="30"/>
      <c r="AN19" s="30"/>
      <c r="AO19" s="30"/>
      <c r="AP19" s="30"/>
      <c r="AQ19" s="30"/>
      <c r="AR19" s="30"/>
      <c r="AS19" s="30"/>
      <c r="AT19" s="30"/>
      <c r="AU19" s="30"/>
      <c r="AV19" s="30"/>
      <c r="AW19" s="30"/>
      <c r="AX19" s="30"/>
      <c r="AY19" s="30"/>
      <c r="AZ19" s="30"/>
      <c r="BA19" s="31"/>
      <c r="BB19" s="38" t="s">
        <v>16</v>
      </c>
      <c r="BC19" s="39"/>
      <c r="BD19" s="39"/>
      <c r="BE19" s="39"/>
      <c r="BF19" s="39"/>
      <c r="BG19" s="39"/>
      <c r="BH19" s="39"/>
      <c r="BI19" s="39"/>
      <c r="BJ19" s="39"/>
      <c r="BK19" s="39"/>
      <c r="BL19" s="39"/>
      <c r="BM19" s="39"/>
      <c r="BN19" s="39"/>
      <c r="BO19" s="39"/>
      <c r="BP19" s="39"/>
      <c r="BQ19" s="40"/>
      <c r="BR19" s="38" t="s">
        <v>17</v>
      </c>
      <c r="BS19" s="39"/>
      <c r="BT19" s="39"/>
      <c r="BU19" s="39"/>
      <c r="BV19" s="39"/>
      <c r="BW19" s="39"/>
      <c r="BX19" s="39"/>
      <c r="BY19" s="39"/>
      <c r="BZ19" s="39"/>
      <c r="CA19" s="39"/>
      <c r="CB19" s="39"/>
      <c r="CC19" s="39"/>
      <c r="CD19" s="39"/>
      <c r="CE19" s="39"/>
      <c r="CF19" s="39"/>
      <c r="CG19" s="40"/>
      <c r="CH19" s="29"/>
      <c r="CI19" s="30"/>
      <c r="CJ19" s="30"/>
      <c r="CK19" s="30"/>
      <c r="CL19" s="30"/>
      <c r="CM19" s="30"/>
      <c r="CN19" s="30"/>
      <c r="CO19" s="30"/>
      <c r="CP19" s="30"/>
      <c r="CQ19" s="30"/>
      <c r="CR19" s="30"/>
      <c r="CS19" s="30"/>
      <c r="CT19" s="30"/>
      <c r="CU19" s="30"/>
      <c r="CV19" s="30"/>
      <c r="CW19" s="30"/>
      <c r="CX19" s="30"/>
      <c r="CY19" s="30"/>
      <c r="CZ19" s="30"/>
      <c r="DA19" s="30"/>
      <c r="DB19" s="31"/>
      <c r="DC19" s="29"/>
      <c r="DD19" s="30"/>
      <c r="DE19" s="30"/>
      <c r="DF19" s="30"/>
      <c r="DG19" s="30"/>
      <c r="DH19" s="30"/>
      <c r="DI19" s="30"/>
      <c r="DJ19" s="30"/>
      <c r="DK19" s="30"/>
      <c r="DL19" s="30"/>
      <c r="DM19" s="30"/>
      <c r="DN19" s="30"/>
      <c r="DO19" s="30"/>
      <c r="DP19" s="30"/>
      <c r="DQ19" s="30"/>
      <c r="DR19" s="30"/>
      <c r="DS19" s="30"/>
      <c r="DT19" s="31"/>
      <c r="DU19" s="41" t="s">
        <v>18</v>
      </c>
      <c r="DV19" s="42"/>
      <c r="DW19" s="42"/>
      <c r="DX19" s="42"/>
      <c r="DY19" s="42"/>
      <c r="DZ19" s="42"/>
      <c r="EA19" s="42"/>
      <c r="EB19" s="42"/>
      <c r="EC19" s="42"/>
      <c r="ED19" s="43"/>
      <c r="EE19" s="41" t="s">
        <v>19</v>
      </c>
      <c r="EF19" s="42"/>
      <c r="EG19" s="42"/>
      <c r="EH19" s="42"/>
      <c r="EI19" s="42"/>
      <c r="EJ19" s="42"/>
      <c r="EK19" s="42"/>
      <c r="EL19" s="42"/>
      <c r="EM19" s="42"/>
      <c r="EN19" s="43"/>
      <c r="EO19" s="29"/>
      <c r="EP19" s="30"/>
      <c r="EQ19" s="30"/>
      <c r="ER19" s="30"/>
      <c r="ES19" s="30"/>
      <c r="ET19" s="30"/>
      <c r="EU19" s="30"/>
      <c r="EV19" s="30"/>
      <c r="EW19" s="30"/>
      <c r="EX19" s="30"/>
      <c r="EY19" s="30"/>
      <c r="EZ19" s="30"/>
      <c r="FA19" s="30"/>
      <c r="FB19" s="30"/>
      <c r="FC19" s="30"/>
      <c r="FD19" s="30"/>
      <c r="FE19" s="31"/>
    </row>
    <row r="20" spans="1:161" s="9" customFormat="1" ht="19.5" customHeight="1" x14ac:dyDescent="0.2">
      <c r="A20" s="55"/>
      <c r="B20" s="56"/>
      <c r="C20" s="56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7"/>
      <c r="R20" s="32"/>
      <c r="S20" s="33"/>
      <c r="T20" s="33"/>
      <c r="U20" s="33"/>
      <c r="V20" s="33"/>
      <c r="W20" s="33"/>
      <c r="X20" s="33"/>
      <c r="Y20" s="33"/>
      <c r="Z20" s="33"/>
      <c r="AA20" s="33"/>
      <c r="AB20" s="33"/>
      <c r="AC20" s="33"/>
      <c r="AD20" s="33"/>
      <c r="AE20" s="33"/>
      <c r="AF20" s="33"/>
      <c r="AG20" s="33"/>
      <c r="AH20" s="33"/>
      <c r="AI20" s="34"/>
      <c r="AJ20" s="32"/>
      <c r="AK20" s="33"/>
      <c r="AL20" s="33"/>
      <c r="AM20" s="33"/>
      <c r="AN20" s="33"/>
      <c r="AO20" s="33"/>
      <c r="AP20" s="33"/>
      <c r="AQ20" s="33"/>
      <c r="AR20" s="33"/>
      <c r="AS20" s="33"/>
      <c r="AT20" s="33"/>
      <c r="AU20" s="33"/>
      <c r="AV20" s="33"/>
      <c r="AW20" s="33"/>
      <c r="AX20" s="33"/>
      <c r="AY20" s="33"/>
      <c r="AZ20" s="33"/>
      <c r="BA20" s="34"/>
      <c r="BB20" s="47" t="s">
        <v>18</v>
      </c>
      <c r="BC20" s="47"/>
      <c r="BD20" s="47"/>
      <c r="BE20" s="47"/>
      <c r="BF20" s="47"/>
      <c r="BG20" s="47"/>
      <c r="BH20" s="47"/>
      <c r="BI20" s="47"/>
      <c r="BJ20" s="47" t="s">
        <v>19</v>
      </c>
      <c r="BK20" s="47"/>
      <c r="BL20" s="47"/>
      <c r="BM20" s="47"/>
      <c r="BN20" s="47"/>
      <c r="BO20" s="47"/>
      <c r="BP20" s="47"/>
      <c r="BQ20" s="47"/>
      <c r="BR20" s="47" t="s">
        <v>18</v>
      </c>
      <c r="BS20" s="47"/>
      <c r="BT20" s="47"/>
      <c r="BU20" s="47"/>
      <c r="BV20" s="47"/>
      <c r="BW20" s="47"/>
      <c r="BX20" s="47"/>
      <c r="BY20" s="47"/>
      <c r="BZ20" s="47" t="s">
        <v>19</v>
      </c>
      <c r="CA20" s="47"/>
      <c r="CB20" s="47"/>
      <c r="CC20" s="47"/>
      <c r="CD20" s="47"/>
      <c r="CE20" s="47"/>
      <c r="CF20" s="47"/>
      <c r="CG20" s="47"/>
      <c r="CH20" s="32"/>
      <c r="CI20" s="33"/>
      <c r="CJ20" s="33"/>
      <c r="CK20" s="33"/>
      <c r="CL20" s="33"/>
      <c r="CM20" s="33"/>
      <c r="CN20" s="33"/>
      <c r="CO20" s="33"/>
      <c r="CP20" s="33"/>
      <c r="CQ20" s="33"/>
      <c r="CR20" s="33"/>
      <c r="CS20" s="33"/>
      <c r="CT20" s="33"/>
      <c r="CU20" s="33"/>
      <c r="CV20" s="33"/>
      <c r="CW20" s="33"/>
      <c r="CX20" s="33"/>
      <c r="CY20" s="33"/>
      <c r="CZ20" s="33"/>
      <c r="DA20" s="33"/>
      <c r="DB20" s="34"/>
      <c r="DC20" s="32"/>
      <c r="DD20" s="33"/>
      <c r="DE20" s="33"/>
      <c r="DF20" s="33"/>
      <c r="DG20" s="33"/>
      <c r="DH20" s="33"/>
      <c r="DI20" s="33"/>
      <c r="DJ20" s="33"/>
      <c r="DK20" s="33"/>
      <c r="DL20" s="33"/>
      <c r="DM20" s="33"/>
      <c r="DN20" s="33"/>
      <c r="DO20" s="33"/>
      <c r="DP20" s="33"/>
      <c r="DQ20" s="33"/>
      <c r="DR20" s="33"/>
      <c r="DS20" s="33"/>
      <c r="DT20" s="34"/>
      <c r="DU20" s="44"/>
      <c r="DV20" s="45"/>
      <c r="DW20" s="45"/>
      <c r="DX20" s="45"/>
      <c r="DY20" s="45"/>
      <c r="DZ20" s="45"/>
      <c r="EA20" s="45"/>
      <c r="EB20" s="45"/>
      <c r="EC20" s="45"/>
      <c r="ED20" s="46"/>
      <c r="EE20" s="44"/>
      <c r="EF20" s="45"/>
      <c r="EG20" s="45"/>
      <c r="EH20" s="45"/>
      <c r="EI20" s="45"/>
      <c r="EJ20" s="45"/>
      <c r="EK20" s="45"/>
      <c r="EL20" s="45"/>
      <c r="EM20" s="45"/>
      <c r="EN20" s="46"/>
      <c r="EO20" s="32"/>
      <c r="EP20" s="33"/>
      <c r="EQ20" s="33"/>
      <c r="ER20" s="33"/>
      <c r="ES20" s="33"/>
      <c r="ET20" s="33"/>
      <c r="EU20" s="33"/>
      <c r="EV20" s="33"/>
      <c r="EW20" s="33"/>
      <c r="EX20" s="33"/>
      <c r="EY20" s="33"/>
      <c r="EZ20" s="33"/>
      <c r="FA20" s="33"/>
      <c r="FB20" s="33"/>
      <c r="FC20" s="33"/>
      <c r="FD20" s="33"/>
      <c r="FE20" s="34"/>
    </row>
    <row r="21" spans="1:161" s="9" customFormat="1" ht="14.25" customHeight="1" x14ac:dyDescent="0.2">
      <c r="A21" s="23">
        <v>1</v>
      </c>
      <c r="B21" s="24"/>
      <c r="C21" s="24"/>
      <c r="D21" s="24"/>
      <c r="E21" s="24"/>
      <c r="F21" s="24"/>
      <c r="G21" s="24"/>
      <c r="H21" s="24"/>
      <c r="I21" s="24"/>
      <c r="J21" s="24"/>
      <c r="K21" s="24"/>
      <c r="L21" s="24"/>
      <c r="M21" s="24"/>
      <c r="N21" s="24"/>
      <c r="O21" s="24"/>
      <c r="P21" s="24"/>
      <c r="Q21" s="25"/>
      <c r="R21" s="23">
        <v>2</v>
      </c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5"/>
      <c r="AJ21" s="16">
        <v>3</v>
      </c>
      <c r="AK21" s="16"/>
      <c r="AL21" s="16"/>
      <c r="AM21" s="16"/>
      <c r="AN21" s="16"/>
      <c r="AO21" s="16"/>
      <c r="AP21" s="16"/>
      <c r="AQ21" s="16"/>
      <c r="AR21" s="16"/>
      <c r="AS21" s="16"/>
      <c r="AT21" s="16"/>
      <c r="AU21" s="16"/>
      <c r="AV21" s="16"/>
      <c r="AW21" s="16"/>
      <c r="AX21" s="16"/>
      <c r="AY21" s="16"/>
      <c r="AZ21" s="16"/>
      <c r="BA21" s="16"/>
      <c r="BB21" s="16">
        <v>4</v>
      </c>
      <c r="BC21" s="16"/>
      <c r="BD21" s="16"/>
      <c r="BE21" s="16"/>
      <c r="BF21" s="16"/>
      <c r="BG21" s="16"/>
      <c r="BH21" s="16"/>
      <c r="BI21" s="16"/>
      <c r="BJ21" s="16">
        <v>5</v>
      </c>
      <c r="BK21" s="16"/>
      <c r="BL21" s="16"/>
      <c r="BM21" s="16"/>
      <c r="BN21" s="16"/>
      <c r="BO21" s="16"/>
      <c r="BP21" s="16"/>
      <c r="BQ21" s="16"/>
      <c r="BR21" s="16">
        <v>6</v>
      </c>
      <c r="BS21" s="16"/>
      <c r="BT21" s="16"/>
      <c r="BU21" s="16"/>
      <c r="BV21" s="16"/>
      <c r="BW21" s="16"/>
      <c r="BX21" s="16"/>
      <c r="BY21" s="16"/>
      <c r="BZ21" s="16">
        <v>7</v>
      </c>
      <c r="CA21" s="16"/>
      <c r="CB21" s="16"/>
      <c r="CC21" s="16"/>
      <c r="CD21" s="16"/>
      <c r="CE21" s="16"/>
      <c r="CF21" s="16"/>
      <c r="CG21" s="16"/>
      <c r="CH21" s="16">
        <v>8</v>
      </c>
      <c r="CI21" s="16"/>
      <c r="CJ21" s="16"/>
      <c r="CK21" s="16"/>
      <c r="CL21" s="16"/>
      <c r="CM21" s="16"/>
      <c r="CN21" s="16"/>
      <c r="CO21" s="16"/>
      <c r="CP21" s="16"/>
      <c r="CQ21" s="16"/>
      <c r="CR21" s="16"/>
      <c r="CS21" s="16"/>
      <c r="CT21" s="16"/>
      <c r="CU21" s="16"/>
      <c r="CV21" s="16"/>
      <c r="CW21" s="16"/>
      <c r="CX21" s="16"/>
      <c r="CY21" s="16"/>
      <c r="CZ21" s="16"/>
      <c r="DA21" s="16"/>
      <c r="DB21" s="16"/>
      <c r="DC21" s="16">
        <v>9</v>
      </c>
      <c r="DD21" s="16"/>
      <c r="DE21" s="16"/>
      <c r="DF21" s="16"/>
      <c r="DG21" s="16"/>
      <c r="DH21" s="16"/>
      <c r="DI21" s="16"/>
      <c r="DJ21" s="16"/>
      <c r="DK21" s="16"/>
      <c r="DL21" s="16"/>
      <c r="DM21" s="16"/>
      <c r="DN21" s="16"/>
      <c r="DO21" s="16"/>
      <c r="DP21" s="16"/>
      <c r="DQ21" s="16"/>
      <c r="DR21" s="16"/>
      <c r="DS21" s="16"/>
      <c r="DT21" s="16"/>
      <c r="DU21" s="16">
        <v>10</v>
      </c>
      <c r="DV21" s="16"/>
      <c r="DW21" s="16"/>
      <c r="DX21" s="16"/>
      <c r="DY21" s="16"/>
      <c r="DZ21" s="16"/>
      <c r="EA21" s="16"/>
      <c r="EB21" s="16"/>
      <c r="EC21" s="16"/>
      <c r="ED21" s="16"/>
      <c r="EE21" s="16">
        <v>11</v>
      </c>
      <c r="EF21" s="16"/>
      <c r="EG21" s="16"/>
      <c r="EH21" s="16"/>
      <c r="EI21" s="16"/>
      <c r="EJ21" s="16"/>
      <c r="EK21" s="16"/>
      <c r="EL21" s="16"/>
      <c r="EM21" s="16"/>
      <c r="EN21" s="16"/>
      <c r="EO21" s="16">
        <v>12</v>
      </c>
      <c r="EP21" s="16"/>
      <c r="EQ21" s="16"/>
      <c r="ER21" s="16"/>
      <c r="ES21" s="16"/>
      <c r="ET21" s="16"/>
      <c r="EU21" s="16"/>
      <c r="EV21" s="16"/>
      <c r="EW21" s="16"/>
      <c r="EX21" s="16"/>
      <c r="EY21" s="16"/>
      <c r="EZ21" s="16"/>
      <c r="FA21" s="16"/>
      <c r="FB21" s="16"/>
      <c r="FC21" s="16"/>
      <c r="FD21" s="16"/>
      <c r="FE21" s="16"/>
    </row>
    <row r="22" spans="1:161" s="9" customFormat="1" ht="13.5" customHeight="1" x14ac:dyDescent="0.2">
      <c r="A22" s="10"/>
      <c r="B22" s="17" t="s">
        <v>11</v>
      </c>
      <c r="C22" s="17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  <c r="O22" s="17"/>
      <c r="P22" s="17"/>
      <c r="Q22" s="18"/>
      <c r="R22" s="10"/>
      <c r="S22" s="19" t="s">
        <v>12</v>
      </c>
      <c r="T22" s="19"/>
      <c r="U22" s="19"/>
      <c r="V22" s="19"/>
      <c r="W22" s="19"/>
      <c r="X22" s="19"/>
      <c r="Y22" s="19"/>
      <c r="Z22" s="19"/>
      <c r="AA22" s="19"/>
      <c r="AB22" s="19"/>
      <c r="AC22" s="19"/>
      <c r="AD22" s="19"/>
      <c r="AE22" s="19"/>
      <c r="AF22" s="19"/>
      <c r="AG22" s="19"/>
      <c r="AH22" s="19"/>
      <c r="AI22" s="20"/>
      <c r="AJ22" s="61">
        <v>2.2999999999999998</v>
      </c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16"/>
      <c r="BC22" s="16"/>
      <c r="BD22" s="16"/>
      <c r="BE22" s="16"/>
      <c r="BF22" s="16"/>
      <c r="BG22" s="16"/>
      <c r="BH22" s="16"/>
      <c r="BI22" s="16"/>
      <c r="BJ22" s="16"/>
      <c r="BK22" s="16"/>
      <c r="BL22" s="16"/>
      <c r="BM22" s="16"/>
      <c r="BN22" s="16"/>
      <c r="BO22" s="16"/>
      <c r="BP22" s="16"/>
      <c r="BQ22" s="16"/>
      <c r="BR22" s="61">
        <v>16.8</v>
      </c>
      <c r="BS22" s="61"/>
      <c r="BT22" s="61"/>
      <c r="BU22" s="61"/>
      <c r="BV22" s="61"/>
      <c r="BW22" s="61"/>
      <c r="BX22" s="61"/>
      <c r="BY22" s="61"/>
      <c r="BZ22" s="61">
        <v>16.8</v>
      </c>
      <c r="CA22" s="61"/>
      <c r="CB22" s="61"/>
      <c r="CC22" s="61"/>
      <c r="CD22" s="61"/>
      <c r="CE22" s="61"/>
      <c r="CF22" s="61"/>
      <c r="CG22" s="61"/>
      <c r="CH22" s="61">
        <v>2.2999999999999998</v>
      </c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>
        <v>16.8</v>
      </c>
      <c r="DD22" s="61"/>
      <c r="DE22" s="61"/>
      <c r="DF22" s="61"/>
      <c r="DG22" s="61"/>
      <c r="DH22" s="61"/>
      <c r="DI22" s="61"/>
      <c r="DJ22" s="61"/>
      <c r="DK22" s="61"/>
      <c r="DL22" s="61"/>
      <c r="DM22" s="61"/>
      <c r="DN22" s="61"/>
      <c r="DO22" s="61"/>
      <c r="DP22" s="61"/>
      <c r="DQ22" s="61"/>
      <c r="DR22" s="61"/>
      <c r="DS22" s="61"/>
      <c r="DT22" s="61"/>
      <c r="DU22" s="16">
        <v>3</v>
      </c>
      <c r="DV22" s="16"/>
      <c r="DW22" s="16"/>
      <c r="DX22" s="16"/>
      <c r="DY22" s="16"/>
      <c r="DZ22" s="16"/>
      <c r="EA22" s="16"/>
      <c r="EB22" s="16"/>
      <c r="EC22" s="16"/>
      <c r="ED22" s="16"/>
      <c r="EE22" s="61">
        <f>1401/744</f>
        <v>1.8830645161290323</v>
      </c>
      <c r="EF22" s="61"/>
      <c r="EG22" s="61"/>
      <c r="EH22" s="61"/>
      <c r="EI22" s="61"/>
      <c r="EJ22" s="61"/>
      <c r="EK22" s="61"/>
      <c r="EL22" s="61"/>
      <c r="EM22" s="61"/>
      <c r="EN22" s="61"/>
      <c r="EO22" s="61">
        <f>AJ22+EE22</f>
        <v>4.1830645161290319</v>
      </c>
      <c r="EP22" s="16"/>
      <c r="EQ22" s="16"/>
      <c r="ER22" s="16"/>
      <c r="ES22" s="16"/>
      <c r="ET22" s="16"/>
      <c r="EU22" s="16"/>
      <c r="EV22" s="16"/>
      <c r="EW22" s="16"/>
      <c r="EX22" s="16"/>
      <c r="EY22" s="16"/>
      <c r="EZ22" s="16"/>
      <c r="FA22" s="16"/>
      <c r="FB22" s="16"/>
      <c r="FC22" s="16"/>
      <c r="FD22" s="16"/>
      <c r="FE22" s="16"/>
    </row>
    <row r="23" spans="1:161" s="9" customFormat="1" ht="39.75" customHeight="1" x14ac:dyDescent="0.2">
      <c r="A23" s="10"/>
      <c r="B23" s="17" t="s">
        <v>33</v>
      </c>
      <c r="C23" s="17"/>
      <c r="D23" s="17"/>
      <c r="E23" s="17"/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8"/>
      <c r="R23" s="10"/>
      <c r="S23" s="19" t="s">
        <v>13</v>
      </c>
      <c r="T23" s="19"/>
      <c r="U23" s="19"/>
      <c r="V23" s="19"/>
      <c r="W23" s="19"/>
      <c r="X23" s="19"/>
      <c r="Y23" s="19"/>
      <c r="Z23" s="19"/>
      <c r="AA23" s="19"/>
      <c r="AB23" s="19"/>
      <c r="AC23" s="19"/>
      <c r="AD23" s="19"/>
      <c r="AE23" s="19"/>
      <c r="AF23" s="19"/>
      <c r="AG23" s="19"/>
      <c r="AH23" s="19"/>
      <c r="AI23" s="20"/>
      <c r="AJ23" s="62">
        <f>761/744</f>
        <v>1.0228494623655915</v>
      </c>
      <c r="AK23" s="62"/>
      <c r="AL23" s="62"/>
      <c r="AM23" s="62"/>
      <c r="AN23" s="62"/>
      <c r="AO23" s="62"/>
      <c r="AP23" s="62"/>
      <c r="AQ23" s="62"/>
      <c r="AR23" s="62"/>
      <c r="AS23" s="62"/>
      <c r="AT23" s="62"/>
      <c r="AU23" s="62"/>
      <c r="AV23" s="62"/>
      <c r="AW23" s="62"/>
      <c r="AX23" s="62"/>
      <c r="AY23" s="62"/>
      <c r="AZ23" s="62"/>
      <c r="BA23" s="62"/>
      <c r="BB23" s="16"/>
      <c r="BC23" s="16"/>
      <c r="BD23" s="16"/>
      <c r="BE23" s="16"/>
      <c r="BF23" s="16"/>
      <c r="BG23" s="16"/>
      <c r="BH23" s="16"/>
      <c r="BI23" s="16"/>
      <c r="BJ23" s="16"/>
      <c r="BK23" s="16"/>
      <c r="BL23" s="16"/>
      <c r="BM23" s="16"/>
      <c r="BN23" s="16"/>
      <c r="BO23" s="16"/>
      <c r="BP23" s="16"/>
      <c r="BQ23" s="16"/>
      <c r="BR23" s="16"/>
      <c r="BS23" s="16"/>
      <c r="BT23" s="16"/>
      <c r="BU23" s="16"/>
      <c r="BV23" s="16"/>
      <c r="BW23" s="16"/>
      <c r="BX23" s="16"/>
      <c r="BY23" s="16"/>
      <c r="BZ23" s="16"/>
      <c r="CA23" s="16"/>
      <c r="CB23" s="16"/>
      <c r="CC23" s="16"/>
      <c r="CD23" s="16"/>
      <c r="CE23" s="16"/>
      <c r="CF23" s="16"/>
      <c r="CG23" s="16"/>
      <c r="CH23" s="16"/>
      <c r="CI23" s="16"/>
      <c r="CJ23" s="16"/>
      <c r="CK23" s="16"/>
      <c r="CL23" s="16"/>
      <c r="CM23" s="16"/>
      <c r="CN23" s="16"/>
      <c r="CO23" s="16"/>
      <c r="CP23" s="16"/>
      <c r="CQ23" s="16"/>
      <c r="CR23" s="16"/>
      <c r="CS23" s="16"/>
      <c r="CT23" s="16"/>
      <c r="CU23" s="16"/>
      <c r="CV23" s="16"/>
      <c r="CW23" s="16"/>
      <c r="CX23" s="16"/>
      <c r="CY23" s="16"/>
      <c r="CZ23" s="16"/>
      <c r="DA23" s="16"/>
      <c r="DB23" s="16"/>
      <c r="DC23" s="16"/>
      <c r="DD23" s="16"/>
      <c r="DE23" s="16"/>
      <c r="DF23" s="16"/>
      <c r="DG23" s="16"/>
      <c r="DH23" s="16"/>
      <c r="DI23" s="16"/>
      <c r="DJ23" s="16"/>
      <c r="DK23" s="16"/>
      <c r="DL23" s="16"/>
      <c r="DM23" s="16"/>
      <c r="DN23" s="16"/>
      <c r="DO23" s="16"/>
      <c r="DP23" s="16"/>
      <c r="DQ23" s="16"/>
      <c r="DR23" s="16"/>
      <c r="DS23" s="16"/>
      <c r="DT23" s="16"/>
      <c r="DU23" s="62">
        <f>1085/744</f>
        <v>1.4583333333333333</v>
      </c>
      <c r="DV23" s="62"/>
      <c r="DW23" s="62"/>
      <c r="DX23" s="62"/>
      <c r="DY23" s="62"/>
      <c r="DZ23" s="62"/>
      <c r="EA23" s="62"/>
      <c r="EB23" s="62"/>
      <c r="EC23" s="62"/>
      <c r="ED23" s="62"/>
      <c r="EE23" s="62">
        <f>1085/744</f>
        <v>1.4583333333333333</v>
      </c>
      <c r="EF23" s="62"/>
      <c r="EG23" s="62"/>
      <c r="EH23" s="62"/>
      <c r="EI23" s="62"/>
      <c r="EJ23" s="62"/>
      <c r="EK23" s="62"/>
      <c r="EL23" s="62"/>
      <c r="EM23" s="62"/>
      <c r="EN23" s="62"/>
      <c r="EO23" s="61">
        <f>AJ23+EE23</f>
        <v>2.481182795698925</v>
      </c>
      <c r="EP23" s="61"/>
      <c r="EQ23" s="61"/>
      <c r="ER23" s="61"/>
      <c r="ES23" s="61"/>
      <c r="ET23" s="61"/>
      <c r="EU23" s="61"/>
      <c r="EV23" s="61"/>
      <c r="EW23" s="61"/>
      <c r="EX23" s="61"/>
      <c r="EY23" s="61"/>
      <c r="EZ23" s="61"/>
      <c r="FA23" s="61"/>
      <c r="FB23" s="61"/>
      <c r="FC23" s="61"/>
      <c r="FD23" s="61"/>
      <c r="FE23" s="61"/>
    </row>
    <row r="24" spans="1:161" s="9" customFormat="1" ht="39.75" customHeight="1" x14ac:dyDescent="0.2">
      <c r="A24" s="10"/>
      <c r="B24" s="17"/>
      <c r="C24" s="17"/>
      <c r="D24" s="17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8"/>
      <c r="R24" s="10"/>
      <c r="S24" s="19" t="s">
        <v>14</v>
      </c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  <c r="AE24" s="19"/>
      <c r="AF24" s="19"/>
      <c r="AG24" s="19"/>
      <c r="AH24" s="19"/>
      <c r="AI24" s="20"/>
      <c r="AJ24" s="16"/>
      <c r="AK24" s="16"/>
      <c r="AL24" s="16"/>
      <c r="AM24" s="16"/>
      <c r="AN24" s="16"/>
      <c r="AO24" s="16"/>
      <c r="AP24" s="16"/>
      <c r="AQ24" s="16"/>
      <c r="AR24" s="16"/>
      <c r="AS24" s="16"/>
      <c r="AT24" s="16"/>
      <c r="AU24" s="16"/>
      <c r="AV24" s="16"/>
      <c r="AW24" s="16"/>
      <c r="AX24" s="16"/>
      <c r="AY24" s="16"/>
      <c r="AZ24" s="16"/>
      <c r="BA24" s="16"/>
      <c r="BB24" s="16"/>
      <c r="BC24" s="16"/>
      <c r="BD24" s="16"/>
      <c r="BE24" s="16"/>
      <c r="BF24" s="16"/>
      <c r="BG24" s="16"/>
      <c r="BH24" s="16"/>
      <c r="BI24" s="16"/>
      <c r="BJ24" s="16"/>
      <c r="BK24" s="16"/>
      <c r="BL24" s="16"/>
      <c r="BM24" s="16"/>
      <c r="BN24" s="16"/>
      <c r="BO24" s="16"/>
      <c r="BP24" s="16"/>
      <c r="BQ24" s="16"/>
      <c r="BR24" s="16"/>
      <c r="BS24" s="16"/>
      <c r="BT24" s="16"/>
      <c r="BU24" s="16"/>
      <c r="BV24" s="16"/>
      <c r="BW24" s="16"/>
      <c r="BX24" s="16"/>
      <c r="BY24" s="16"/>
      <c r="BZ24" s="16"/>
      <c r="CA24" s="16"/>
      <c r="CB24" s="16"/>
      <c r="CC24" s="16"/>
      <c r="CD24" s="16"/>
      <c r="CE24" s="16"/>
      <c r="CF24" s="16"/>
      <c r="CG24" s="16"/>
      <c r="CH24" s="16"/>
      <c r="CI24" s="16"/>
      <c r="CJ24" s="16"/>
      <c r="CK24" s="16"/>
      <c r="CL24" s="16"/>
      <c r="CM24" s="16"/>
      <c r="CN24" s="16"/>
      <c r="CO24" s="16"/>
      <c r="CP24" s="16"/>
      <c r="CQ24" s="16"/>
      <c r="CR24" s="16"/>
      <c r="CS24" s="16"/>
      <c r="CT24" s="16"/>
      <c r="CU24" s="16"/>
      <c r="CV24" s="16"/>
      <c r="CW24" s="16"/>
      <c r="CX24" s="16"/>
      <c r="CY24" s="16"/>
      <c r="CZ24" s="16"/>
      <c r="DA24" s="16"/>
      <c r="DB24" s="16"/>
      <c r="DC24" s="16"/>
      <c r="DD24" s="16"/>
      <c r="DE24" s="16"/>
      <c r="DF24" s="16"/>
      <c r="DG24" s="16"/>
      <c r="DH24" s="16"/>
      <c r="DI24" s="16"/>
      <c r="DJ24" s="16"/>
      <c r="DK24" s="16"/>
      <c r="DL24" s="16"/>
      <c r="DM24" s="16"/>
      <c r="DN24" s="16"/>
      <c r="DO24" s="16"/>
      <c r="DP24" s="16"/>
      <c r="DQ24" s="16"/>
      <c r="DR24" s="16"/>
      <c r="DS24" s="16"/>
      <c r="DT24" s="16"/>
      <c r="DU24" s="16"/>
      <c r="DV24" s="16"/>
      <c r="DW24" s="16"/>
      <c r="DX24" s="16"/>
      <c r="DY24" s="16"/>
      <c r="DZ24" s="16"/>
      <c r="EA24" s="16"/>
      <c r="EB24" s="16"/>
      <c r="EC24" s="16"/>
      <c r="ED24" s="16"/>
      <c r="EE24" s="16"/>
      <c r="EF24" s="16"/>
      <c r="EG24" s="16"/>
      <c r="EH24" s="16"/>
      <c r="EI24" s="16"/>
      <c r="EJ24" s="16"/>
      <c r="EK24" s="16"/>
      <c r="EL24" s="16"/>
      <c r="EM24" s="16"/>
      <c r="EN24" s="16"/>
      <c r="EO24" s="16"/>
      <c r="EP24" s="16"/>
      <c r="EQ24" s="16"/>
      <c r="ER24" s="16"/>
      <c r="ES24" s="16"/>
      <c r="ET24" s="16"/>
      <c r="EU24" s="16"/>
      <c r="EV24" s="16"/>
      <c r="EW24" s="16"/>
      <c r="EX24" s="16"/>
      <c r="EY24" s="16"/>
      <c r="EZ24" s="16"/>
      <c r="FA24" s="16"/>
      <c r="FB24" s="16"/>
      <c r="FC24" s="16"/>
      <c r="FD24" s="16"/>
      <c r="FE24" s="16"/>
    </row>
    <row r="25" spans="1:161" s="9" customFormat="1" ht="53.25" customHeight="1" x14ac:dyDescent="0.2">
      <c r="A25" s="10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8"/>
      <c r="R25" s="10"/>
      <c r="S25" s="19" t="s">
        <v>25</v>
      </c>
      <c r="T25" s="19"/>
      <c r="U25" s="19"/>
      <c r="V25" s="19"/>
      <c r="W25" s="19"/>
      <c r="X25" s="19"/>
      <c r="Y25" s="19"/>
      <c r="Z25" s="19"/>
      <c r="AA25" s="19"/>
      <c r="AB25" s="19"/>
      <c r="AC25" s="19"/>
      <c r="AD25" s="19"/>
      <c r="AE25" s="19"/>
      <c r="AF25" s="19"/>
      <c r="AG25" s="19"/>
      <c r="AH25" s="19"/>
      <c r="AI25" s="20"/>
      <c r="AJ25" s="16"/>
      <c r="AK25" s="16"/>
      <c r="AL25" s="16"/>
      <c r="AM25" s="16"/>
      <c r="AN25" s="16"/>
      <c r="AO25" s="16"/>
      <c r="AP25" s="16"/>
      <c r="AQ25" s="16"/>
      <c r="AR25" s="16"/>
      <c r="AS25" s="16"/>
      <c r="AT25" s="16"/>
      <c r="AU25" s="16"/>
      <c r="AV25" s="16"/>
      <c r="AW25" s="16"/>
      <c r="AX25" s="16"/>
      <c r="AY25" s="16"/>
      <c r="AZ25" s="16"/>
      <c r="BA25" s="16"/>
      <c r="BB25" s="16"/>
      <c r="BC25" s="16"/>
      <c r="BD25" s="16"/>
      <c r="BE25" s="16"/>
      <c r="BF25" s="16"/>
      <c r="BG25" s="16"/>
      <c r="BH25" s="16"/>
      <c r="BI25" s="16"/>
      <c r="BJ25" s="16"/>
      <c r="BK25" s="16"/>
      <c r="BL25" s="16"/>
      <c r="BM25" s="16"/>
      <c r="BN25" s="16"/>
      <c r="BO25" s="16"/>
      <c r="BP25" s="16"/>
      <c r="BQ25" s="16"/>
      <c r="BR25" s="16"/>
      <c r="BS25" s="16"/>
      <c r="BT25" s="16"/>
      <c r="BU25" s="16"/>
      <c r="BV25" s="16"/>
      <c r="BW25" s="16"/>
      <c r="BX25" s="16"/>
      <c r="BY25" s="16"/>
      <c r="BZ25" s="16"/>
      <c r="CA25" s="16"/>
      <c r="CB25" s="16"/>
      <c r="CC25" s="16"/>
      <c r="CD25" s="16"/>
      <c r="CE25" s="16"/>
      <c r="CF25" s="16"/>
      <c r="CG25" s="16"/>
      <c r="CH25" s="16"/>
      <c r="CI25" s="16"/>
      <c r="CJ25" s="16"/>
      <c r="CK25" s="16"/>
      <c r="CL25" s="16"/>
      <c r="CM25" s="16"/>
      <c r="CN25" s="16"/>
      <c r="CO25" s="16"/>
      <c r="CP25" s="16"/>
      <c r="CQ25" s="16"/>
      <c r="CR25" s="16"/>
      <c r="CS25" s="16"/>
      <c r="CT25" s="16"/>
      <c r="CU25" s="16"/>
      <c r="CV25" s="16"/>
      <c r="CW25" s="16"/>
      <c r="CX25" s="16"/>
      <c r="CY25" s="16"/>
      <c r="CZ25" s="16"/>
      <c r="DA25" s="16"/>
      <c r="DB25" s="16"/>
      <c r="DC25" s="16"/>
      <c r="DD25" s="16"/>
      <c r="DE25" s="16"/>
      <c r="DF25" s="16"/>
      <c r="DG25" s="16"/>
      <c r="DH25" s="16"/>
      <c r="DI25" s="16"/>
      <c r="DJ25" s="16"/>
      <c r="DK25" s="16"/>
      <c r="DL25" s="16"/>
      <c r="DM25" s="16"/>
      <c r="DN25" s="16"/>
      <c r="DO25" s="16"/>
      <c r="DP25" s="16"/>
      <c r="DQ25" s="16"/>
      <c r="DR25" s="16"/>
      <c r="DS25" s="16"/>
      <c r="DT25" s="16"/>
      <c r="DU25" s="16"/>
      <c r="DV25" s="16"/>
      <c r="DW25" s="16"/>
      <c r="DX25" s="16"/>
      <c r="DY25" s="16"/>
      <c r="DZ25" s="16"/>
      <c r="EA25" s="16"/>
      <c r="EB25" s="16"/>
      <c r="EC25" s="16"/>
      <c r="ED25" s="16"/>
      <c r="EE25" s="16"/>
      <c r="EF25" s="16"/>
      <c r="EG25" s="16"/>
      <c r="EH25" s="16"/>
      <c r="EI25" s="16"/>
      <c r="EJ25" s="16"/>
      <c r="EK25" s="16"/>
      <c r="EL25" s="16"/>
      <c r="EM25" s="16"/>
      <c r="EN25" s="16"/>
      <c r="EO25" s="16"/>
      <c r="EP25" s="16"/>
      <c r="EQ25" s="16"/>
      <c r="ER25" s="16"/>
      <c r="ES25" s="16"/>
      <c r="ET25" s="16"/>
      <c r="EU25" s="16"/>
      <c r="EV25" s="16"/>
      <c r="EW25" s="16"/>
      <c r="EX25" s="16"/>
      <c r="EY25" s="16"/>
      <c r="EZ25" s="16"/>
      <c r="FA25" s="16"/>
      <c r="FB25" s="16"/>
      <c r="FC25" s="16"/>
      <c r="FD25" s="16"/>
      <c r="FE25" s="16"/>
    </row>
    <row r="26" spans="1:161" s="9" customFormat="1" ht="57" customHeight="1" x14ac:dyDescent="0.2">
      <c r="A26" s="10"/>
      <c r="B26" s="21" t="s">
        <v>26</v>
      </c>
      <c r="C26" s="21"/>
      <c r="D26" s="21"/>
      <c r="E26" s="21"/>
      <c r="F26" s="21"/>
      <c r="G26" s="21"/>
      <c r="H26" s="21"/>
      <c r="I26" s="21"/>
      <c r="J26" s="21"/>
      <c r="K26" s="21"/>
      <c r="L26" s="21"/>
      <c r="M26" s="21"/>
      <c r="N26" s="21"/>
      <c r="O26" s="21"/>
      <c r="P26" s="21"/>
      <c r="Q26" s="22"/>
      <c r="R26" s="10"/>
      <c r="S26" s="19" t="s">
        <v>12</v>
      </c>
      <c r="T26" s="19"/>
      <c r="U26" s="19"/>
      <c r="V26" s="19"/>
      <c r="W26" s="19"/>
      <c r="X26" s="19"/>
      <c r="Y26" s="19"/>
      <c r="Z26" s="19"/>
      <c r="AA26" s="19"/>
      <c r="AB26" s="19"/>
      <c r="AC26" s="19"/>
      <c r="AD26" s="19"/>
      <c r="AE26" s="19"/>
      <c r="AF26" s="19"/>
      <c r="AG26" s="19"/>
      <c r="AH26" s="19"/>
      <c r="AI26" s="20"/>
      <c r="AJ26" s="16"/>
      <c r="AK26" s="16"/>
      <c r="AL26" s="16"/>
      <c r="AM26" s="16"/>
      <c r="AN26" s="16"/>
      <c r="AO26" s="16"/>
      <c r="AP26" s="16"/>
      <c r="AQ26" s="16"/>
      <c r="AR26" s="16"/>
      <c r="AS26" s="16"/>
      <c r="AT26" s="16"/>
      <c r="AU26" s="16"/>
      <c r="AV26" s="16"/>
      <c r="AW26" s="16"/>
      <c r="AX26" s="16"/>
      <c r="AY26" s="16"/>
      <c r="AZ26" s="16"/>
      <c r="BA26" s="16"/>
      <c r="BB26" s="16"/>
      <c r="BC26" s="16"/>
      <c r="BD26" s="16"/>
      <c r="BE26" s="16"/>
      <c r="BF26" s="16"/>
      <c r="BG26" s="16"/>
      <c r="BH26" s="16"/>
      <c r="BI26" s="16"/>
      <c r="BJ26" s="16"/>
      <c r="BK26" s="16"/>
      <c r="BL26" s="16"/>
      <c r="BM26" s="16"/>
      <c r="BN26" s="16"/>
      <c r="BO26" s="16"/>
      <c r="BP26" s="16"/>
      <c r="BQ26" s="16"/>
      <c r="BR26" s="16"/>
      <c r="BS26" s="16"/>
      <c r="BT26" s="16"/>
      <c r="BU26" s="16"/>
      <c r="BV26" s="16"/>
      <c r="BW26" s="16"/>
      <c r="BX26" s="16"/>
      <c r="BY26" s="16"/>
      <c r="BZ26" s="16"/>
      <c r="CA26" s="16"/>
      <c r="CB26" s="16"/>
      <c r="CC26" s="16"/>
      <c r="CD26" s="16"/>
      <c r="CE26" s="16"/>
      <c r="CF26" s="16"/>
      <c r="CG26" s="16"/>
      <c r="CH26" s="16"/>
      <c r="CI26" s="16"/>
      <c r="CJ26" s="16"/>
      <c r="CK26" s="16"/>
      <c r="CL26" s="16"/>
      <c r="CM26" s="16"/>
      <c r="CN26" s="16"/>
      <c r="CO26" s="16"/>
      <c r="CP26" s="16"/>
      <c r="CQ26" s="16"/>
      <c r="CR26" s="16"/>
      <c r="CS26" s="16"/>
      <c r="CT26" s="16"/>
      <c r="CU26" s="16"/>
      <c r="CV26" s="16"/>
      <c r="CW26" s="16"/>
      <c r="CX26" s="16"/>
      <c r="CY26" s="16"/>
      <c r="CZ26" s="16"/>
      <c r="DA26" s="16"/>
      <c r="DB26" s="16"/>
      <c r="DC26" s="16"/>
      <c r="DD26" s="16"/>
      <c r="DE26" s="16"/>
      <c r="DF26" s="16"/>
      <c r="DG26" s="16"/>
      <c r="DH26" s="16"/>
      <c r="DI26" s="16"/>
      <c r="DJ26" s="16"/>
      <c r="DK26" s="16"/>
      <c r="DL26" s="16"/>
      <c r="DM26" s="16"/>
      <c r="DN26" s="16"/>
      <c r="DO26" s="16"/>
      <c r="DP26" s="16"/>
      <c r="DQ26" s="16"/>
      <c r="DR26" s="16"/>
      <c r="DS26" s="16"/>
      <c r="DT26" s="16"/>
      <c r="DU26" s="16"/>
      <c r="DV26" s="16"/>
      <c r="DW26" s="16"/>
      <c r="DX26" s="16"/>
      <c r="DY26" s="16"/>
      <c r="DZ26" s="16"/>
      <c r="EA26" s="16"/>
      <c r="EB26" s="16"/>
      <c r="EC26" s="16"/>
      <c r="ED26" s="16"/>
      <c r="EE26" s="16"/>
      <c r="EF26" s="16"/>
      <c r="EG26" s="16"/>
      <c r="EH26" s="16"/>
      <c r="EI26" s="16"/>
      <c r="EJ26" s="16"/>
      <c r="EK26" s="16"/>
      <c r="EL26" s="16"/>
      <c r="EM26" s="16"/>
      <c r="EN26" s="16"/>
      <c r="EO26" s="16"/>
      <c r="EP26" s="16"/>
      <c r="EQ26" s="16"/>
      <c r="ER26" s="16"/>
      <c r="ES26" s="16"/>
      <c r="ET26" s="16"/>
      <c r="EU26" s="16"/>
      <c r="EV26" s="16"/>
      <c r="EW26" s="16"/>
      <c r="EX26" s="16"/>
      <c r="EY26" s="16"/>
      <c r="EZ26" s="16"/>
      <c r="FA26" s="16"/>
      <c r="FB26" s="16"/>
      <c r="FC26" s="16"/>
      <c r="FD26" s="16"/>
      <c r="FE26" s="16"/>
    </row>
    <row r="27" spans="1:161" s="9" customFormat="1" ht="39.75" customHeight="1" x14ac:dyDescent="0.2">
      <c r="A27" s="10"/>
      <c r="B27" s="17"/>
      <c r="C27" s="17"/>
      <c r="D27" s="17"/>
      <c r="E27" s="17"/>
      <c r="F27" s="17"/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8"/>
      <c r="R27" s="10"/>
      <c r="S27" s="19" t="s">
        <v>13</v>
      </c>
      <c r="T27" s="19"/>
      <c r="U27" s="19"/>
      <c r="V27" s="19"/>
      <c r="W27" s="19"/>
      <c r="X27" s="19"/>
      <c r="Y27" s="19"/>
      <c r="Z27" s="19"/>
      <c r="AA27" s="19"/>
      <c r="AB27" s="19"/>
      <c r="AC27" s="19"/>
      <c r="AD27" s="19"/>
      <c r="AE27" s="19"/>
      <c r="AF27" s="19"/>
      <c r="AG27" s="19"/>
      <c r="AH27" s="19"/>
      <c r="AI27" s="20"/>
      <c r="AJ27" s="16"/>
      <c r="AK27" s="16"/>
      <c r="AL27" s="16"/>
      <c r="AM27" s="16"/>
      <c r="AN27" s="16"/>
      <c r="AO27" s="16"/>
      <c r="AP27" s="16"/>
      <c r="AQ27" s="16"/>
      <c r="AR27" s="16"/>
      <c r="AS27" s="16"/>
      <c r="AT27" s="16"/>
      <c r="AU27" s="16"/>
      <c r="AV27" s="16"/>
      <c r="AW27" s="16"/>
      <c r="AX27" s="16"/>
      <c r="AY27" s="16"/>
      <c r="AZ27" s="16"/>
      <c r="BA27" s="16"/>
      <c r="BB27" s="16"/>
      <c r="BC27" s="16"/>
      <c r="BD27" s="16"/>
      <c r="BE27" s="16"/>
      <c r="BF27" s="16"/>
      <c r="BG27" s="16"/>
      <c r="BH27" s="16"/>
      <c r="BI27" s="16"/>
      <c r="BJ27" s="16"/>
      <c r="BK27" s="16"/>
      <c r="BL27" s="16"/>
      <c r="BM27" s="16"/>
      <c r="BN27" s="16"/>
      <c r="BO27" s="16"/>
      <c r="BP27" s="16"/>
      <c r="BQ27" s="16"/>
      <c r="BR27" s="16"/>
      <c r="BS27" s="16"/>
      <c r="BT27" s="16"/>
      <c r="BU27" s="16"/>
      <c r="BV27" s="16"/>
      <c r="BW27" s="16"/>
      <c r="BX27" s="16"/>
      <c r="BY27" s="16"/>
      <c r="BZ27" s="16"/>
      <c r="CA27" s="16"/>
      <c r="CB27" s="16"/>
      <c r="CC27" s="16"/>
      <c r="CD27" s="16"/>
      <c r="CE27" s="16"/>
      <c r="CF27" s="16"/>
      <c r="CG27" s="16"/>
      <c r="CH27" s="16"/>
      <c r="CI27" s="16"/>
      <c r="CJ27" s="16"/>
      <c r="CK27" s="16"/>
      <c r="CL27" s="16"/>
      <c r="CM27" s="16"/>
      <c r="CN27" s="16"/>
      <c r="CO27" s="16"/>
      <c r="CP27" s="16"/>
      <c r="CQ27" s="16"/>
      <c r="CR27" s="16"/>
      <c r="CS27" s="16"/>
      <c r="CT27" s="16"/>
      <c r="CU27" s="16"/>
      <c r="CV27" s="16"/>
      <c r="CW27" s="16"/>
      <c r="CX27" s="16"/>
      <c r="CY27" s="16"/>
      <c r="CZ27" s="16"/>
      <c r="DA27" s="16"/>
      <c r="DB27" s="16"/>
      <c r="DC27" s="16"/>
      <c r="DD27" s="16"/>
      <c r="DE27" s="16"/>
      <c r="DF27" s="16"/>
      <c r="DG27" s="16"/>
      <c r="DH27" s="16"/>
      <c r="DI27" s="16"/>
      <c r="DJ27" s="16"/>
      <c r="DK27" s="16"/>
      <c r="DL27" s="16"/>
      <c r="DM27" s="16"/>
      <c r="DN27" s="16"/>
      <c r="DO27" s="16"/>
      <c r="DP27" s="16"/>
      <c r="DQ27" s="16"/>
      <c r="DR27" s="16"/>
      <c r="DS27" s="16"/>
      <c r="DT27" s="16"/>
      <c r="DU27" s="16"/>
      <c r="DV27" s="16"/>
      <c r="DW27" s="16"/>
      <c r="DX27" s="16"/>
      <c r="DY27" s="16"/>
      <c r="DZ27" s="16"/>
      <c r="EA27" s="16"/>
      <c r="EB27" s="16"/>
      <c r="EC27" s="16"/>
      <c r="ED27" s="16"/>
      <c r="EE27" s="16"/>
      <c r="EF27" s="16"/>
      <c r="EG27" s="16"/>
      <c r="EH27" s="16"/>
      <c r="EI27" s="16"/>
      <c r="EJ27" s="16"/>
      <c r="EK27" s="16"/>
      <c r="EL27" s="16"/>
      <c r="EM27" s="16"/>
      <c r="EN27" s="16"/>
      <c r="EO27" s="16"/>
      <c r="EP27" s="16"/>
      <c r="EQ27" s="16"/>
      <c r="ER27" s="16"/>
      <c r="ES27" s="16"/>
      <c r="ET27" s="16"/>
      <c r="EU27" s="16"/>
      <c r="EV27" s="16"/>
      <c r="EW27" s="16"/>
      <c r="EX27" s="16"/>
      <c r="EY27" s="16"/>
      <c r="EZ27" s="16"/>
      <c r="FA27" s="16"/>
      <c r="FB27" s="16"/>
      <c r="FC27" s="16"/>
      <c r="FD27" s="16"/>
      <c r="FE27" s="16"/>
    </row>
    <row r="28" spans="1:161" s="9" customFormat="1" ht="39.75" customHeight="1" x14ac:dyDescent="0.2">
      <c r="A28" s="10"/>
      <c r="B28" s="17"/>
      <c r="C28" s="17"/>
      <c r="D28" s="17"/>
      <c r="E28" s="17"/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8"/>
      <c r="R28" s="10"/>
      <c r="S28" s="19" t="s">
        <v>14</v>
      </c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20"/>
      <c r="AJ28" s="16"/>
      <c r="AK28" s="16"/>
      <c r="AL28" s="16"/>
      <c r="AM28" s="16"/>
      <c r="AN28" s="16"/>
      <c r="AO28" s="16"/>
      <c r="AP28" s="16"/>
      <c r="AQ28" s="16"/>
      <c r="AR28" s="16"/>
      <c r="AS28" s="16"/>
      <c r="AT28" s="16"/>
      <c r="AU28" s="16"/>
      <c r="AV28" s="16"/>
      <c r="AW28" s="16"/>
      <c r="AX28" s="16"/>
      <c r="AY28" s="16"/>
      <c r="AZ28" s="16"/>
      <c r="BA28" s="16"/>
      <c r="BB28" s="16"/>
      <c r="BC28" s="16"/>
      <c r="BD28" s="16"/>
      <c r="BE28" s="16"/>
      <c r="BF28" s="16"/>
      <c r="BG28" s="16"/>
      <c r="BH28" s="16"/>
      <c r="BI28" s="16"/>
      <c r="BJ28" s="16"/>
      <c r="BK28" s="16"/>
      <c r="BL28" s="16"/>
      <c r="BM28" s="16"/>
      <c r="BN28" s="16"/>
      <c r="BO28" s="16"/>
      <c r="BP28" s="16"/>
      <c r="BQ28" s="16"/>
      <c r="BR28" s="16"/>
      <c r="BS28" s="16"/>
      <c r="BT28" s="16"/>
      <c r="BU28" s="16"/>
      <c r="BV28" s="16"/>
      <c r="BW28" s="16"/>
      <c r="BX28" s="16"/>
      <c r="BY28" s="16"/>
      <c r="BZ28" s="16"/>
      <c r="CA28" s="16"/>
      <c r="CB28" s="16"/>
      <c r="CC28" s="16"/>
      <c r="CD28" s="16"/>
      <c r="CE28" s="16"/>
      <c r="CF28" s="16"/>
      <c r="CG28" s="16"/>
      <c r="CH28" s="16"/>
      <c r="CI28" s="16"/>
      <c r="CJ28" s="16"/>
      <c r="CK28" s="16"/>
      <c r="CL28" s="16"/>
      <c r="CM28" s="16"/>
      <c r="CN28" s="16"/>
      <c r="CO28" s="16"/>
      <c r="CP28" s="16"/>
      <c r="CQ28" s="16"/>
      <c r="CR28" s="16"/>
      <c r="CS28" s="16"/>
      <c r="CT28" s="16"/>
      <c r="CU28" s="16"/>
      <c r="CV28" s="16"/>
      <c r="CW28" s="16"/>
      <c r="CX28" s="16"/>
      <c r="CY28" s="16"/>
      <c r="CZ28" s="16"/>
      <c r="DA28" s="16"/>
      <c r="DB28" s="16"/>
      <c r="DC28" s="16"/>
      <c r="DD28" s="16"/>
      <c r="DE28" s="16"/>
      <c r="DF28" s="16"/>
      <c r="DG28" s="16"/>
      <c r="DH28" s="16"/>
      <c r="DI28" s="16"/>
      <c r="DJ28" s="16"/>
      <c r="DK28" s="16"/>
      <c r="DL28" s="16"/>
      <c r="DM28" s="16"/>
      <c r="DN28" s="16"/>
      <c r="DO28" s="16"/>
      <c r="DP28" s="16"/>
      <c r="DQ28" s="16"/>
      <c r="DR28" s="16"/>
      <c r="DS28" s="16"/>
      <c r="DT28" s="16"/>
      <c r="DU28" s="16"/>
      <c r="DV28" s="16"/>
      <c r="DW28" s="16"/>
      <c r="DX28" s="16"/>
      <c r="DY28" s="16"/>
      <c r="DZ28" s="16"/>
      <c r="EA28" s="16"/>
      <c r="EB28" s="16"/>
      <c r="EC28" s="16"/>
      <c r="ED28" s="16"/>
      <c r="EE28" s="16"/>
      <c r="EF28" s="16"/>
      <c r="EG28" s="16"/>
      <c r="EH28" s="16"/>
      <c r="EI28" s="16"/>
      <c r="EJ28" s="16"/>
      <c r="EK28" s="16"/>
      <c r="EL28" s="16"/>
      <c r="EM28" s="16"/>
      <c r="EN28" s="16"/>
      <c r="EO28" s="16"/>
      <c r="EP28" s="16"/>
      <c r="EQ28" s="16"/>
      <c r="ER28" s="16"/>
      <c r="ES28" s="16"/>
      <c r="ET28" s="16"/>
      <c r="EU28" s="16"/>
      <c r="EV28" s="16"/>
      <c r="EW28" s="16"/>
      <c r="EX28" s="16"/>
      <c r="EY28" s="16"/>
      <c r="EZ28" s="16"/>
      <c r="FA28" s="16"/>
      <c r="FB28" s="16"/>
      <c r="FC28" s="16"/>
      <c r="FD28" s="16"/>
      <c r="FE28" s="16"/>
    </row>
    <row r="29" spans="1:161" s="9" customFormat="1" ht="53.25" customHeight="1" x14ac:dyDescent="0.2">
      <c r="A29" s="10"/>
      <c r="B29" s="17"/>
      <c r="C29" s="17"/>
      <c r="D29" s="17"/>
      <c r="E29" s="17"/>
      <c r="F29" s="17"/>
      <c r="G29" s="17"/>
      <c r="H29" s="17"/>
      <c r="I29" s="17"/>
      <c r="J29" s="17"/>
      <c r="K29" s="17"/>
      <c r="L29" s="17"/>
      <c r="M29" s="17"/>
      <c r="N29" s="17"/>
      <c r="O29" s="17"/>
      <c r="P29" s="17"/>
      <c r="Q29" s="18"/>
      <c r="R29" s="10"/>
      <c r="S29" s="19" t="s">
        <v>25</v>
      </c>
      <c r="T29" s="19"/>
      <c r="U29" s="19"/>
      <c r="V29" s="19"/>
      <c r="W29" s="19"/>
      <c r="X29" s="19"/>
      <c r="Y29" s="19"/>
      <c r="Z29" s="19"/>
      <c r="AA29" s="19"/>
      <c r="AB29" s="19"/>
      <c r="AC29" s="19"/>
      <c r="AD29" s="19"/>
      <c r="AE29" s="19"/>
      <c r="AF29" s="19"/>
      <c r="AG29" s="19"/>
      <c r="AH29" s="19"/>
      <c r="AI29" s="20"/>
      <c r="AJ29" s="16"/>
      <c r="AK29" s="16"/>
      <c r="AL29" s="16"/>
      <c r="AM29" s="16"/>
      <c r="AN29" s="16"/>
      <c r="AO29" s="16"/>
      <c r="AP29" s="16"/>
      <c r="AQ29" s="16"/>
      <c r="AR29" s="16"/>
      <c r="AS29" s="16"/>
      <c r="AT29" s="16"/>
      <c r="AU29" s="16"/>
      <c r="AV29" s="16"/>
      <c r="AW29" s="16"/>
      <c r="AX29" s="16"/>
      <c r="AY29" s="16"/>
      <c r="AZ29" s="16"/>
      <c r="BA29" s="16"/>
      <c r="BB29" s="16"/>
      <c r="BC29" s="16"/>
      <c r="BD29" s="16"/>
      <c r="BE29" s="16"/>
      <c r="BF29" s="16"/>
      <c r="BG29" s="16"/>
      <c r="BH29" s="16"/>
      <c r="BI29" s="16"/>
      <c r="BJ29" s="16"/>
      <c r="BK29" s="16"/>
      <c r="BL29" s="16"/>
      <c r="BM29" s="16"/>
      <c r="BN29" s="16"/>
      <c r="BO29" s="16"/>
      <c r="BP29" s="16"/>
      <c r="BQ29" s="16"/>
      <c r="BR29" s="16"/>
      <c r="BS29" s="16"/>
      <c r="BT29" s="16"/>
      <c r="BU29" s="16"/>
      <c r="BV29" s="16"/>
      <c r="BW29" s="16"/>
      <c r="BX29" s="16"/>
      <c r="BY29" s="16"/>
      <c r="BZ29" s="16"/>
      <c r="CA29" s="16"/>
      <c r="CB29" s="16"/>
      <c r="CC29" s="16"/>
      <c r="CD29" s="16"/>
      <c r="CE29" s="16"/>
      <c r="CF29" s="16"/>
      <c r="CG29" s="16"/>
      <c r="CH29" s="16"/>
      <c r="CI29" s="16"/>
      <c r="CJ29" s="16"/>
      <c r="CK29" s="16"/>
      <c r="CL29" s="16"/>
      <c r="CM29" s="16"/>
      <c r="CN29" s="16"/>
      <c r="CO29" s="16"/>
      <c r="CP29" s="16"/>
      <c r="CQ29" s="16"/>
      <c r="CR29" s="16"/>
      <c r="CS29" s="16"/>
      <c r="CT29" s="16"/>
      <c r="CU29" s="16"/>
      <c r="CV29" s="16"/>
      <c r="CW29" s="16"/>
      <c r="CX29" s="16"/>
      <c r="CY29" s="16"/>
      <c r="CZ29" s="16"/>
      <c r="DA29" s="16"/>
      <c r="DB29" s="16"/>
      <c r="DC29" s="16"/>
      <c r="DD29" s="16"/>
      <c r="DE29" s="16"/>
      <c r="DF29" s="16"/>
      <c r="DG29" s="16"/>
      <c r="DH29" s="16"/>
      <c r="DI29" s="16"/>
      <c r="DJ29" s="16"/>
      <c r="DK29" s="16"/>
      <c r="DL29" s="16"/>
      <c r="DM29" s="16"/>
      <c r="DN29" s="16"/>
      <c r="DO29" s="16"/>
      <c r="DP29" s="16"/>
      <c r="DQ29" s="16"/>
      <c r="DR29" s="16"/>
      <c r="DS29" s="16"/>
      <c r="DT29" s="16"/>
      <c r="DU29" s="16"/>
      <c r="DV29" s="16"/>
      <c r="DW29" s="16"/>
      <c r="DX29" s="16"/>
      <c r="DY29" s="16"/>
      <c r="DZ29" s="16"/>
      <c r="EA29" s="16"/>
      <c r="EB29" s="16"/>
      <c r="EC29" s="16"/>
      <c r="ED29" s="16"/>
      <c r="EE29" s="16"/>
      <c r="EF29" s="16"/>
      <c r="EG29" s="16"/>
      <c r="EH29" s="16"/>
      <c r="EI29" s="16"/>
      <c r="EJ29" s="16"/>
      <c r="EK29" s="16"/>
      <c r="EL29" s="16"/>
      <c r="EM29" s="16"/>
      <c r="EN29" s="16"/>
      <c r="EO29" s="16"/>
      <c r="EP29" s="16"/>
      <c r="EQ29" s="16"/>
      <c r="ER29" s="16"/>
      <c r="ES29" s="16"/>
      <c r="ET29" s="16"/>
      <c r="EU29" s="16"/>
      <c r="EV29" s="16"/>
      <c r="EW29" s="16"/>
      <c r="EX29" s="16"/>
      <c r="EY29" s="16"/>
      <c r="EZ29" s="16"/>
      <c r="FA29" s="16"/>
      <c r="FB29" s="16"/>
      <c r="FC29" s="16"/>
      <c r="FD29" s="16"/>
      <c r="FE29" s="16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4" t="s">
        <v>27</v>
      </c>
      <c r="B32" s="15"/>
      <c r="C32" s="15"/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/>
      <c r="BA32" s="15"/>
      <c r="BB32" s="15"/>
      <c r="BC32" s="15"/>
      <c r="BD32" s="15"/>
      <c r="BE32" s="15"/>
      <c r="BF32" s="15"/>
      <c r="BG32" s="15"/>
      <c r="BH32" s="15"/>
      <c r="BI32" s="15"/>
      <c r="BJ32" s="15"/>
      <c r="BK32" s="15"/>
      <c r="BL32" s="15"/>
      <c r="BM32" s="15"/>
      <c r="BN32" s="15"/>
      <c r="BO32" s="15"/>
      <c r="BP32" s="15"/>
      <c r="BQ32" s="15"/>
      <c r="BR32" s="15"/>
      <c r="BS32" s="15"/>
      <c r="BT32" s="15"/>
      <c r="BU32" s="15"/>
      <c r="BV32" s="15"/>
      <c r="BW32" s="15"/>
      <c r="BX32" s="15"/>
      <c r="BY32" s="15"/>
      <c r="BZ32" s="15"/>
      <c r="CA32" s="15"/>
      <c r="CB32" s="15"/>
      <c r="CC32" s="15"/>
      <c r="CD32" s="15"/>
      <c r="CE32" s="15"/>
      <c r="CF32" s="15"/>
      <c r="CG32" s="15"/>
      <c r="CH32" s="15"/>
      <c r="CI32" s="15"/>
      <c r="CJ32" s="15"/>
      <c r="CK32" s="15"/>
      <c r="CL32" s="15"/>
      <c r="CM32" s="15"/>
      <c r="CN32" s="15"/>
      <c r="CO32" s="15"/>
      <c r="CP32" s="15"/>
      <c r="CQ32" s="15"/>
      <c r="CR32" s="15"/>
      <c r="CS32" s="15"/>
      <c r="CT32" s="15"/>
      <c r="CU32" s="15"/>
      <c r="CV32" s="15"/>
      <c r="CW32" s="15"/>
      <c r="CX32" s="15"/>
      <c r="CY32" s="15"/>
      <c r="CZ32" s="15"/>
      <c r="DA32" s="15"/>
      <c r="DB32" s="15"/>
      <c r="DC32" s="15"/>
      <c r="DD32" s="15"/>
      <c r="DE32" s="15"/>
      <c r="DF32" s="15"/>
      <c r="DG32" s="15"/>
      <c r="DH32" s="15"/>
      <c r="DI32" s="15"/>
      <c r="DJ32" s="15"/>
      <c r="DK32" s="15"/>
      <c r="DL32" s="15"/>
      <c r="DM32" s="15"/>
      <c r="DN32" s="15"/>
      <c r="DO32" s="15"/>
      <c r="DP32" s="15"/>
      <c r="DQ32" s="15"/>
      <c r="DR32" s="15"/>
      <c r="DS32" s="15"/>
      <c r="DT32" s="15"/>
      <c r="DU32" s="15"/>
      <c r="DV32" s="15"/>
      <c r="DW32" s="15"/>
      <c r="DX32" s="15"/>
      <c r="DY32" s="15"/>
      <c r="DZ32" s="15"/>
      <c r="EA32" s="15"/>
      <c r="EB32" s="15"/>
      <c r="EC32" s="15"/>
      <c r="ED32" s="15"/>
      <c r="EE32" s="15"/>
      <c r="EF32" s="15"/>
      <c r="EG32" s="15"/>
      <c r="EH32" s="15"/>
      <c r="EI32" s="15"/>
      <c r="EJ32" s="15"/>
      <c r="EK32" s="15"/>
      <c r="EL32" s="15"/>
      <c r="EM32" s="15"/>
      <c r="EN32" s="15"/>
      <c r="EO32" s="15"/>
      <c r="EP32" s="15"/>
      <c r="EQ32" s="15"/>
      <c r="ER32" s="15"/>
      <c r="ES32" s="15"/>
      <c r="ET32" s="15"/>
      <c r="EU32" s="15"/>
      <c r="EV32" s="15"/>
      <c r="EW32" s="15"/>
      <c r="EX32" s="15"/>
      <c r="EY32" s="15"/>
      <c r="EZ32" s="15"/>
      <c r="FA32" s="15"/>
      <c r="FB32" s="15"/>
      <c r="FC32" s="15"/>
      <c r="FD32" s="15"/>
      <c r="FE32" s="15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workbookViewId="0">
      <selection activeCell="CH22" sqref="CH22:DB22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58" t="s">
        <v>7</v>
      </c>
      <c r="B6" s="58"/>
      <c r="C6" s="58"/>
      <c r="D6" s="58"/>
      <c r="E6" s="58"/>
      <c r="F6" s="58"/>
      <c r="G6" s="58"/>
      <c r="H6" s="58"/>
      <c r="I6" s="58"/>
      <c r="J6" s="58"/>
      <c r="K6" s="58"/>
      <c r="L6" s="58"/>
      <c r="M6" s="58"/>
      <c r="N6" s="58"/>
      <c r="O6" s="58"/>
      <c r="P6" s="58"/>
      <c r="Q6" s="58"/>
      <c r="R6" s="58"/>
      <c r="S6" s="58"/>
      <c r="T6" s="58"/>
      <c r="U6" s="58"/>
      <c r="V6" s="58"/>
      <c r="W6" s="58"/>
      <c r="X6" s="58"/>
      <c r="Y6" s="58"/>
      <c r="Z6" s="58"/>
      <c r="AA6" s="58"/>
      <c r="AB6" s="58"/>
      <c r="AC6" s="58"/>
      <c r="AD6" s="58"/>
      <c r="AE6" s="58"/>
      <c r="AF6" s="58"/>
      <c r="AG6" s="58"/>
      <c r="AH6" s="58"/>
      <c r="AI6" s="58"/>
      <c r="AJ6" s="58"/>
      <c r="AK6" s="58"/>
      <c r="AL6" s="58"/>
      <c r="AM6" s="58"/>
      <c r="AN6" s="58"/>
      <c r="AO6" s="58"/>
      <c r="AP6" s="58"/>
      <c r="AQ6" s="58"/>
      <c r="AR6" s="58"/>
      <c r="AS6" s="58"/>
      <c r="AT6" s="58"/>
      <c r="AU6" s="58"/>
      <c r="AV6" s="58"/>
      <c r="AW6" s="58"/>
      <c r="AX6" s="58"/>
      <c r="AY6" s="58"/>
      <c r="AZ6" s="58"/>
      <c r="BA6" s="58"/>
      <c r="BB6" s="58"/>
      <c r="BC6" s="58"/>
      <c r="BD6" s="58"/>
      <c r="BE6" s="58"/>
      <c r="BF6" s="58"/>
      <c r="BG6" s="58"/>
      <c r="BH6" s="58"/>
      <c r="BI6" s="58"/>
      <c r="BJ6" s="58"/>
      <c r="BK6" s="58"/>
      <c r="BL6" s="58"/>
      <c r="BM6" s="58"/>
      <c r="BN6" s="58"/>
      <c r="BO6" s="58"/>
      <c r="BP6" s="58"/>
      <c r="BQ6" s="58"/>
      <c r="BR6" s="58"/>
      <c r="BS6" s="58"/>
      <c r="BT6" s="58"/>
      <c r="BU6" s="58"/>
      <c r="BV6" s="58"/>
      <c r="BW6" s="58"/>
      <c r="BX6" s="58"/>
      <c r="BY6" s="58"/>
      <c r="BZ6" s="58"/>
      <c r="CA6" s="58"/>
      <c r="CB6" s="58"/>
      <c r="CC6" s="58"/>
      <c r="CD6" s="58"/>
      <c r="CE6" s="58"/>
      <c r="CF6" s="58"/>
      <c r="CG6" s="58"/>
      <c r="CH6" s="58"/>
      <c r="CI6" s="58"/>
      <c r="CJ6" s="58"/>
      <c r="CK6" s="58"/>
      <c r="CL6" s="58"/>
      <c r="CM6" s="58"/>
      <c r="CN6" s="58"/>
      <c r="CO6" s="58"/>
      <c r="CP6" s="58"/>
      <c r="CQ6" s="58"/>
      <c r="CR6" s="58"/>
      <c r="CS6" s="58"/>
      <c r="CT6" s="58"/>
      <c r="CU6" s="58"/>
      <c r="CV6" s="58"/>
      <c r="CW6" s="58"/>
      <c r="CX6" s="58"/>
      <c r="CY6" s="58"/>
      <c r="CZ6" s="58"/>
      <c r="DA6" s="58"/>
      <c r="DB6" s="58"/>
      <c r="DC6" s="58"/>
      <c r="DD6" s="58"/>
      <c r="DE6" s="58"/>
      <c r="DF6" s="58"/>
      <c r="DG6" s="58"/>
      <c r="DH6" s="58"/>
      <c r="DI6" s="58"/>
      <c r="DJ6" s="58"/>
      <c r="DK6" s="58"/>
      <c r="DL6" s="58"/>
      <c r="DM6" s="58"/>
      <c r="DN6" s="58"/>
      <c r="DO6" s="58"/>
      <c r="DP6" s="58"/>
      <c r="DQ6" s="58"/>
      <c r="DR6" s="58"/>
      <c r="DS6" s="58"/>
      <c r="DT6" s="58"/>
      <c r="DU6" s="58"/>
      <c r="DV6" s="58"/>
      <c r="DW6" s="58"/>
      <c r="DX6" s="58"/>
      <c r="DY6" s="58"/>
      <c r="DZ6" s="58"/>
      <c r="EA6" s="58"/>
      <c r="EB6" s="58"/>
      <c r="EC6" s="58"/>
      <c r="ED6" s="58"/>
      <c r="EE6" s="58"/>
      <c r="EF6" s="58"/>
      <c r="EG6" s="58"/>
      <c r="EH6" s="58"/>
      <c r="EI6" s="58"/>
      <c r="EJ6" s="58"/>
      <c r="EK6" s="58"/>
      <c r="EL6" s="58"/>
      <c r="EM6" s="58"/>
      <c r="EN6" s="58"/>
      <c r="EO6" s="58"/>
      <c r="EP6" s="58"/>
      <c r="EQ6" s="58"/>
      <c r="ER6" s="58"/>
      <c r="ES6" s="58"/>
      <c r="ET6" s="58"/>
      <c r="EU6" s="58"/>
      <c r="EV6" s="58"/>
      <c r="EW6" s="58"/>
      <c r="EX6" s="58"/>
      <c r="EY6" s="58"/>
      <c r="EZ6" s="58"/>
      <c r="FA6" s="58"/>
      <c r="FB6" s="58"/>
      <c r="FC6" s="58"/>
      <c r="FD6" s="58"/>
      <c r="FE6" s="58"/>
    </row>
    <row r="7" spans="1:161" s="2" customFormat="1" ht="15.75" customHeight="1" x14ac:dyDescent="0.25">
      <c r="A7" s="58" t="s">
        <v>8</v>
      </c>
      <c r="B7" s="58"/>
      <c r="C7" s="58"/>
      <c r="D7" s="58"/>
      <c r="E7" s="58"/>
      <c r="F7" s="58"/>
      <c r="G7" s="58"/>
      <c r="H7" s="58"/>
      <c r="I7" s="58"/>
      <c r="J7" s="58"/>
      <c r="K7" s="58"/>
      <c r="L7" s="58"/>
      <c r="M7" s="58"/>
      <c r="N7" s="58"/>
      <c r="O7" s="58"/>
      <c r="P7" s="58"/>
      <c r="Q7" s="58"/>
      <c r="R7" s="58"/>
      <c r="S7" s="58"/>
      <c r="T7" s="58"/>
      <c r="U7" s="58"/>
      <c r="V7" s="58"/>
      <c r="W7" s="58"/>
      <c r="X7" s="58"/>
      <c r="Y7" s="58"/>
      <c r="Z7" s="58"/>
      <c r="AA7" s="58"/>
      <c r="AB7" s="58"/>
      <c r="AC7" s="58"/>
      <c r="AD7" s="58"/>
      <c r="AE7" s="58"/>
      <c r="AF7" s="58"/>
      <c r="AG7" s="58"/>
      <c r="AH7" s="58"/>
      <c r="AI7" s="58"/>
      <c r="AJ7" s="58"/>
      <c r="AK7" s="58"/>
      <c r="AL7" s="58"/>
      <c r="AM7" s="58"/>
      <c r="AN7" s="58"/>
      <c r="AO7" s="58"/>
      <c r="AP7" s="58"/>
      <c r="AQ7" s="58"/>
      <c r="AR7" s="58"/>
      <c r="AS7" s="58"/>
      <c r="AT7" s="58"/>
      <c r="AU7" s="58"/>
      <c r="AV7" s="58"/>
      <c r="AW7" s="58"/>
      <c r="AX7" s="58"/>
      <c r="AY7" s="58"/>
      <c r="AZ7" s="58"/>
      <c r="BA7" s="58"/>
      <c r="BB7" s="58"/>
      <c r="BC7" s="58"/>
      <c r="BD7" s="58"/>
      <c r="BE7" s="58"/>
      <c r="BF7" s="58"/>
      <c r="BG7" s="58"/>
      <c r="BH7" s="58"/>
      <c r="BI7" s="58"/>
      <c r="BJ7" s="58"/>
      <c r="BK7" s="58"/>
      <c r="BL7" s="58"/>
      <c r="BM7" s="58"/>
      <c r="BN7" s="58"/>
      <c r="BO7" s="58"/>
      <c r="BP7" s="58"/>
      <c r="BQ7" s="58"/>
      <c r="BR7" s="58"/>
      <c r="BS7" s="58"/>
      <c r="BT7" s="58"/>
      <c r="BU7" s="58"/>
      <c r="BV7" s="58"/>
      <c r="BW7" s="58"/>
      <c r="BX7" s="58"/>
      <c r="BY7" s="58"/>
      <c r="BZ7" s="58"/>
      <c r="CA7" s="58"/>
      <c r="CB7" s="58"/>
      <c r="CC7" s="58"/>
      <c r="CD7" s="58"/>
      <c r="CE7" s="58"/>
      <c r="CF7" s="58"/>
      <c r="CG7" s="58"/>
      <c r="CH7" s="58"/>
      <c r="CI7" s="58"/>
      <c r="CJ7" s="58"/>
      <c r="CK7" s="58"/>
      <c r="CL7" s="58"/>
      <c r="CM7" s="58"/>
      <c r="CN7" s="58"/>
      <c r="CO7" s="58"/>
      <c r="CP7" s="58"/>
      <c r="CQ7" s="58"/>
      <c r="CR7" s="58"/>
      <c r="CS7" s="58"/>
      <c r="CT7" s="58"/>
      <c r="CU7" s="58"/>
      <c r="CV7" s="58"/>
      <c r="CW7" s="58"/>
      <c r="CX7" s="58"/>
      <c r="CY7" s="58"/>
      <c r="CZ7" s="58"/>
      <c r="DA7" s="58"/>
      <c r="DB7" s="58"/>
      <c r="DC7" s="58"/>
      <c r="DD7" s="58"/>
      <c r="DE7" s="58"/>
      <c r="DF7" s="58"/>
      <c r="DG7" s="58"/>
      <c r="DH7" s="58"/>
      <c r="DI7" s="58"/>
      <c r="DJ7" s="58"/>
      <c r="DK7" s="58"/>
      <c r="DL7" s="58"/>
      <c r="DM7" s="58"/>
      <c r="DN7" s="58"/>
      <c r="DO7" s="58"/>
      <c r="DP7" s="58"/>
      <c r="DQ7" s="58"/>
      <c r="DR7" s="58"/>
      <c r="DS7" s="58"/>
      <c r="DT7" s="58"/>
      <c r="DU7" s="58"/>
      <c r="DV7" s="58"/>
      <c r="DW7" s="58"/>
      <c r="DX7" s="58"/>
      <c r="DY7" s="58"/>
      <c r="DZ7" s="58"/>
      <c r="EA7" s="58"/>
      <c r="EB7" s="58"/>
      <c r="EC7" s="58"/>
      <c r="ED7" s="58"/>
      <c r="EE7" s="58"/>
      <c r="EF7" s="58"/>
      <c r="EG7" s="58"/>
      <c r="EH7" s="58"/>
      <c r="EI7" s="58"/>
      <c r="EJ7" s="58"/>
      <c r="EK7" s="58"/>
      <c r="EL7" s="58"/>
      <c r="EM7" s="58"/>
      <c r="EN7" s="58"/>
      <c r="EO7" s="58"/>
      <c r="EP7" s="58"/>
      <c r="EQ7" s="58"/>
      <c r="ER7" s="58"/>
      <c r="ES7" s="58"/>
      <c r="ET7" s="58"/>
      <c r="EU7" s="58"/>
      <c r="EV7" s="58"/>
      <c r="EW7" s="58"/>
      <c r="EX7" s="58"/>
      <c r="EY7" s="58"/>
      <c r="EZ7" s="58"/>
      <c r="FA7" s="58"/>
      <c r="FB7" s="58"/>
      <c r="FC7" s="58"/>
      <c r="FD7" s="58"/>
      <c r="FE7" s="58"/>
    </row>
    <row r="8" spans="1:161" s="2" customFormat="1" ht="15.75" customHeight="1" x14ac:dyDescent="0.25">
      <c r="A8" s="58" t="s">
        <v>9</v>
      </c>
      <c r="B8" s="58"/>
      <c r="C8" s="58"/>
      <c r="D8" s="58"/>
      <c r="E8" s="58"/>
      <c r="F8" s="58"/>
      <c r="G8" s="58"/>
      <c r="H8" s="58"/>
      <c r="I8" s="58"/>
      <c r="J8" s="58"/>
      <c r="K8" s="58"/>
      <c r="L8" s="58"/>
      <c r="M8" s="58"/>
      <c r="N8" s="58"/>
      <c r="O8" s="58"/>
      <c r="P8" s="58"/>
      <c r="Q8" s="58"/>
      <c r="R8" s="58"/>
      <c r="S8" s="58"/>
      <c r="T8" s="58"/>
      <c r="U8" s="58"/>
      <c r="V8" s="58"/>
      <c r="W8" s="58"/>
      <c r="X8" s="58"/>
      <c r="Y8" s="58"/>
      <c r="Z8" s="58"/>
      <c r="AA8" s="58"/>
      <c r="AB8" s="58"/>
      <c r="AC8" s="58"/>
      <c r="AD8" s="58"/>
      <c r="AE8" s="58"/>
      <c r="AF8" s="58"/>
      <c r="AG8" s="58"/>
      <c r="AH8" s="58"/>
      <c r="AI8" s="58"/>
      <c r="AJ8" s="58"/>
      <c r="AK8" s="58"/>
      <c r="AL8" s="58"/>
      <c r="AM8" s="58"/>
      <c r="AN8" s="58"/>
      <c r="AO8" s="58"/>
      <c r="AP8" s="58"/>
      <c r="AQ8" s="58"/>
      <c r="AR8" s="58"/>
      <c r="AS8" s="58"/>
      <c r="AT8" s="58"/>
      <c r="AU8" s="58"/>
      <c r="AV8" s="58"/>
      <c r="AW8" s="58"/>
      <c r="AX8" s="58"/>
      <c r="AY8" s="58"/>
      <c r="AZ8" s="58"/>
      <c r="BA8" s="58"/>
      <c r="BB8" s="58"/>
      <c r="BC8" s="58"/>
      <c r="BD8" s="58"/>
      <c r="BE8" s="58"/>
      <c r="BF8" s="58"/>
      <c r="BG8" s="58"/>
      <c r="BH8" s="58"/>
      <c r="BI8" s="58"/>
      <c r="BJ8" s="58"/>
      <c r="BK8" s="58"/>
      <c r="BL8" s="58"/>
      <c r="BM8" s="58"/>
      <c r="BN8" s="58"/>
      <c r="BO8" s="58"/>
      <c r="BP8" s="58"/>
      <c r="BQ8" s="58"/>
      <c r="BR8" s="58"/>
      <c r="BS8" s="58"/>
      <c r="BT8" s="58"/>
      <c r="BU8" s="58"/>
      <c r="BV8" s="58"/>
      <c r="BW8" s="58"/>
      <c r="BX8" s="58"/>
      <c r="BY8" s="58"/>
      <c r="BZ8" s="58"/>
      <c r="CA8" s="58"/>
      <c r="CB8" s="58"/>
      <c r="CC8" s="58"/>
      <c r="CD8" s="58"/>
      <c r="CE8" s="58"/>
      <c r="CF8" s="58"/>
      <c r="CG8" s="58"/>
      <c r="CH8" s="58"/>
      <c r="CI8" s="58"/>
      <c r="CJ8" s="58"/>
      <c r="CK8" s="58"/>
      <c r="CL8" s="58"/>
      <c r="CM8" s="58"/>
      <c r="CN8" s="58"/>
      <c r="CO8" s="58"/>
      <c r="CP8" s="58"/>
      <c r="CQ8" s="58"/>
      <c r="CR8" s="58"/>
      <c r="CS8" s="58"/>
      <c r="CT8" s="58"/>
      <c r="CU8" s="58"/>
      <c r="CV8" s="58"/>
      <c r="CW8" s="58"/>
      <c r="CX8" s="58"/>
      <c r="CY8" s="58"/>
      <c r="CZ8" s="58"/>
      <c r="DA8" s="58"/>
      <c r="DB8" s="58"/>
      <c r="DC8" s="58"/>
      <c r="DD8" s="58"/>
      <c r="DE8" s="58"/>
      <c r="DF8" s="58"/>
      <c r="DG8" s="58"/>
      <c r="DH8" s="58"/>
      <c r="DI8" s="58"/>
      <c r="DJ8" s="58"/>
      <c r="DK8" s="58"/>
      <c r="DL8" s="58"/>
      <c r="DM8" s="58"/>
      <c r="DN8" s="58"/>
      <c r="DO8" s="58"/>
      <c r="DP8" s="58"/>
      <c r="DQ8" s="58"/>
      <c r="DR8" s="58"/>
      <c r="DS8" s="58"/>
      <c r="DT8" s="58"/>
      <c r="DU8" s="58"/>
      <c r="DV8" s="58"/>
      <c r="DW8" s="58"/>
      <c r="DX8" s="58"/>
      <c r="DY8" s="58"/>
      <c r="DZ8" s="58"/>
      <c r="EA8" s="58"/>
      <c r="EB8" s="58"/>
      <c r="EC8" s="58"/>
      <c r="ED8" s="58"/>
      <c r="EE8" s="58"/>
      <c r="EF8" s="58"/>
      <c r="EG8" s="58"/>
      <c r="EH8" s="58"/>
      <c r="EI8" s="58"/>
      <c r="EJ8" s="58"/>
      <c r="EK8" s="58"/>
      <c r="EL8" s="58"/>
      <c r="EM8" s="58"/>
      <c r="EN8" s="58"/>
      <c r="EO8" s="58"/>
      <c r="EP8" s="58"/>
      <c r="EQ8" s="58"/>
      <c r="ER8" s="58"/>
      <c r="ES8" s="58"/>
      <c r="ET8" s="58"/>
      <c r="EU8" s="58"/>
      <c r="EV8" s="58"/>
      <c r="EW8" s="58"/>
      <c r="EX8" s="58"/>
      <c r="EY8" s="58"/>
      <c r="EZ8" s="58"/>
      <c r="FA8" s="58"/>
      <c r="FB8" s="58"/>
      <c r="FC8" s="58"/>
      <c r="FD8" s="58"/>
      <c r="FE8" s="58"/>
    </row>
    <row r="10" spans="1:161" s="2" customFormat="1" ht="15.75" x14ac:dyDescent="0.25">
      <c r="A10" s="59" t="s">
        <v>10</v>
      </c>
      <c r="B10" s="59"/>
      <c r="C10" s="59"/>
      <c r="D10" s="59"/>
      <c r="E10" s="59"/>
      <c r="F10" s="59"/>
      <c r="G10" s="59"/>
      <c r="H10" s="59"/>
      <c r="I10" s="59"/>
      <c r="J10" s="59"/>
      <c r="K10" s="59"/>
      <c r="L10" s="59"/>
      <c r="M10" s="59"/>
      <c r="N10" s="59"/>
      <c r="O10" s="59"/>
      <c r="P10" s="59"/>
      <c r="Q10" s="59"/>
      <c r="R10" s="59"/>
      <c r="S10" s="59"/>
      <c r="T10" s="59"/>
      <c r="U10" s="59"/>
      <c r="V10" s="59"/>
      <c r="W10" s="59"/>
      <c r="X10" s="59"/>
      <c r="Y10" s="59"/>
      <c r="Z10" s="59"/>
      <c r="AA10" s="59"/>
      <c r="AB10" s="59"/>
      <c r="AC10" s="59"/>
      <c r="AD10" s="59"/>
      <c r="AE10" s="59"/>
      <c r="AF10" s="59"/>
      <c r="AG10" s="59"/>
      <c r="AH10" s="59"/>
      <c r="AI10" s="59"/>
      <c r="AJ10" s="59"/>
      <c r="AK10" s="59"/>
      <c r="AL10" s="59"/>
      <c r="AM10" s="59"/>
      <c r="AN10" s="59"/>
      <c r="AO10" s="59"/>
      <c r="AP10" s="59"/>
      <c r="AQ10" s="59"/>
      <c r="AR10" s="59"/>
      <c r="AS10" s="59"/>
      <c r="AT10" s="59"/>
      <c r="AU10" s="59"/>
      <c r="AV10" s="59"/>
      <c r="AW10" s="59"/>
      <c r="AX10" s="59"/>
      <c r="AY10" s="59"/>
      <c r="AZ10" s="59"/>
      <c r="BA10" s="59"/>
      <c r="BB10" s="59"/>
      <c r="BC10" s="59"/>
      <c r="BD10" s="59"/>
      <c r="BE10" s="59"/>
      <c r="BF10" s="59"/>
      <c r="BG10" s="59"/>
      <c r="BH10" s="59"/>
      <c r="BI10" s="59"/>
      <c r="BJ10" s="59"/>
      <c r="BK10" s="59"/>
      <c r="BL10" s="59"/>
      <c r="BM10" s="59"/>
      <c r="BN10" s="59"/>
      <c r="BO10" s="59"/>
      <c r="BP10" s="59"/>
      <c r="BQ10" s="59"/>
      <c r="BR10" s="59"/>
      <c r="BS10" s="59"/>
      <c r="BT10" s="59"/>
      <c r="BU10" s="59"/>
      <c r="BV10" s="59"/>
      <c r="BW10" s="59"/>
      <c r="BX10" s="59"/>
      <c r="BY10" s="59"/>
      <c r="BZ10" s="59"/>
      <c r="CA10" s="59"/>
      <c r="CB10" s="59"/>
      <c r="CC10" s="59"/>
      <c r="CD10" s="59"/>
      <c r="CE10" s="59"/>
      <c r="CF10" s="59"/>
      <c r="CG10" s="59"/>
      <c r="CH10" s="59"/>
      <c r="CI10" s="59"/>
      <c r="CJ10" s="59"/>
      <c r="CK10" s="59"/>
      <c r="CL10" s="59"/>
      <c r="CM10" s="59"/>
      <c r="CN10" s="59"/>
      <c r="CO10" s="59"/>
      <c r="CP10" s="59"/>
      <c r="CQ10" s="59"/>
      <c r="CR10" s="59"/>
      <c r="CS10" s="59"/>
      <c r="CT10" s="59"/>
      <c r="CU10" s="59"/>
      <c r="CV10" s="59"/>
      <c r="CW10" s="59"/>
      <c r="CX10" s="59"/>
      <c r="CY10" s="59"/>
      <c r="CZ10" s="59"/>
      <c r="DA10" s="59"/>
      <c r="DB10" s="59"/>
      <c r="DC10" s="59"/>
      <c r="DD10" s="59"/>
      <c r="DE10" s="59"/>
      <c r="DF10" s="59"/>
      <c r="DG10" s="59"/>
      <c r="DH10" s="59"/>
      <c r="DI10" s="59"/>
      <c r="DJ10" s="59"/>
      <c r="DK10" s="59"/>
      <c r="DL10" s="59"/>
      <c r="DM10" s="59"/>
      <c r="DN10" s="59"/>
      <c r="DO10" s="59"/>
      <c r="DP10" s="59"/>
      <c r="DQ10" s="59"/>
      <c r="DR10" s="59"/>
      <c r="DS10" s="59"/>
      <c r="DT10" s="59"/>
      <c r="DU10" s="59"/>
      <c r="DV10" s="59"/>
      <c r="DW10" s="59"/>
      <c r="DX10" s="59"/>
      <c r="DY10" s="59"/>
      <c r="DZ10" s="59"/>
      <c r="EA10" s="59"/>
      <c r="EB10" s="59"/>
      <c r="EC10" s="59"/>
      <c r="ED10" s="59"/>
      <c r="EE10" s="59"/>
      <c r="EF10" s="59"/>
      <c r="EG10" s="59"/>
      <c r="EH10" s="59"/>
      <c r="EI10" s="59"/>
      <c r="EJ10" s="59"/>
      <c r="EK10" s="59"/>
      <c r="EL10" s="59"/>
      <c r="EM10" s="59"/>
      <c r="EN10" s="59"/>
      <c r="EO10" s="59"/>
      <c r="EP10" s="59"/>
      <c r="EQ10" s="59"/>
      <c r="ER10" s="59"/>
      <c r="ES10" s="59"/>
      <c r="ET10" s="59"/>
      <c r="EU10" s="59"/>
      <c r="EV10" s="59"/>
      <c r="EW10" s="59"/>
      <c r="EX10" s="59"/>
      <c r="EY10" s="59"/>
      <c r="EZ10" s="59"/>
      <c r="FA10" s="59"/>
      <c r="FB10" s="59"/>
      <c r="FC10" s="59"/>
      <c r="FD10" s="59"/>
      <c r="FE10" s="59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60" t="s">
        <v>69</v>
      </c>
      <c r="AC12" s="60"/>
      <c r="AD12" s="60"/>
      <c r="AE12" s="60"/>
      <c r="AF12" s="60"/>
      <c r="AG12" s="60"/>
      <c r="AH12" s="60"/>
      <c r="AI12" s="60"/>
      <c r="AJ12" s="60"/>
      <c r="AK12" s="60"/>
      <c r="AL12" s="60"/>
      <c r="AM12" s="60"/>
      <c r="AN12" s="60"/>
      <c r="AO12" s="60"/>
      <c r="AP12" s="60"/>
      <c r="AQ12" s="60"/>
      <c r="AR12" s="60"/>
      <c r="AS12" s="60"/>
      <c r="AT12" s="60"/>
      <c r="AU12" s="60"/>
      <c r="AV12" s="60"/>
      <c r="AW12" s="60"/>
      <c r="AX12" s="60"/>
      <c r="AY12" s="60"/>
      <c r="AZ12" s="60"/>
      <c r="BA12" s="60"/>
      <c r="BB12" s="60"/>
      <c r="BC12" s="60"/>
      <c r="BD12" s="60"/>
      <c r="BE12" s="60"/>
      <c r="BF12" s="60"/>
      <c r="BG12" s="60"/>
      <c r="BH12" s="60"/>
      <c r="BI12" s="60"/>
      <c r="BJ12" s="60"/>
      <c r="BK12" s="60"/>
      <c r="BL12" s="60"/>
      <c r="BM12" s="60"/>
      <c r="BN12" s="60"/>
      <c r="BO12" s="60"/>
      <c r="BP12" s="60"/>
      <c r="BQ12" s="60"/>
      <c r="BR12" s="60"/>
      <c r="BS12" s="60"/>
      <c r="BT12" s="60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60" t="s">
        <v>31</v>
      </c>
      <c r="Z14" s="60"/>
      <c r="AA14" s="60"/>
      <c r="AB14" s="60"/>
      <c r="AC14" s="60"/>
      <c r="AD14" s="60"/>
      <c r="AE14" s="60"/>
      <c r="AF14" s="60"/>
      <c r="AG14" s="60"/>
      <c r="AH14" s="60"/>
      <c r="AI14" s="60"/>
      <c r="AJ14" s="60"/>
      <c r="AK14" s="60"/>
      <c r="AL14" s="60"/>
      <c r="AM14" s="60"/>
      <c r="AN14" s="60"/>
      <c r="AO14" s="60"/>
      <c r="AP14" s="60"/>
      <c r="AQ14" s="60"/>
      <c r="AR14" s="60"/>
      <c r="AS14" s="60"/>
      <c r="AT14" s="60"/>
      <c r="AU14" s="60"/>
      <c r="AV14" s="60"/>
      <c r="AW14" s="60"/>
      <c r="AX14" s="60"/>
      <c r="AY14" s="60"/>
      <c r="AZ14" s="60"/>
      <c r="BA14" s="60"/>
      <c r="BB14" s="60"/>
      <c r="BC14" s="60"/>
      <c r="BD14" s="60"/>
      <c r="BE14" s="60"/>
      <c r="BF14" s="60"/>
      <c r="BG14" s="60"/>
      <c r="BH14" s="60"/>
      <c r="BI14" s="60"/>
      <c r="BJ14" s="60"/>
      <c r="BK14" s="60"/>
      <c r="BL14" s="60"/>
      <c r="BM14" s="60"/>
      <c r="BN14" s="60"/>
      <c r="BO14" s="60"/>
      <c r="BP14" s="60"/>
      <c r="BQ14" s="60"/>
      <c r="BR14" s="60"/>
      <c r="BS14" s="60"/>
      <c r="BT14" s="60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48" t="s">
        <v>84</v>
      </c>
      <c r="U16" s="48"/>
      <c r="V16" s="48"/>
      <c r="W16" s="48"/>
      <c r="X16" s="48"/>
      <c r="Y16" s="48"/>
      <c r="Z16" s="48"/>
      <c r="AA16" s="48"/>
      <c r="AB16" s="48"/>
      <c r="AC16" s="48"/>
      <c r="AD16" s="48"/>
      <c r="AE16" s="48"/>
      <c r="AF16" s="48"/>
      <c r="AG16" s="48"/>
      <c r="AH16" s="48"/>
      <c r="AI16" s="48"/>
      <c r="AJ16" s="48"/>
      <c r="AK16" s="48"/>
      <c r="AL16" s="48"/>
      <c r="AM16" s="48"/>
      <c r="AN16" s="48"/>
      <c r="AO16" s="48"/>
      <c r="AP16" s="48"/>
      <c r="AQ16" s="48"/>
      <c r="AR16" s="48"/>
      <c r="AS16" s="48"/>
      <c r="AT16" s="48"/>
      <c r="AU16" s="48"/>
      <c r="AV16" s="48"/>
      <c r="AW16" s="48"/>
      <c r="AX16" s="48"/>
      <c r="AY16" s="48"/>
      <c r="AZ16" s="48"/>
      <c r="BA16" s="48"/>
      <c r="BB16" s="48"/>
      <c r="BC16" s="48"/>
      <c r="BD16" s="48"/>
      <c r="BE16" s="48"/>
      <c r="BF16" s="48"/>
      <c r="BG16" s="48"/>
      <c r="BH16" s="48"/>
      <c r="BI16" s="48"/>
      <c r="BJ16" s="48"/>
      <c r="BK16" s="48"/>
      <c r="BL16" s="48"/>
      <c r="BM16" s="48"/>
      <c r="BN16" s="48"/>
      <c r="BO16" s="48"/>
      <c r="BP16" s="48"/>
      <c r="BQ16" s="48"/>
      <c r="BR16" s="48"/>
      <c r="BS16" s="48"/>
      <c r="BT16" s="48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49"/>
      <c r="B18" s="50"/>
      <c r="C18" s="50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1"/>
      <c r="R18" s="26"/>
      <c r="S18" s="27"/>
      <c r="T18" s="27"/>
      <c r="U18" s="27"/>
      <c r="V18" s="27"/>
      <c r="W18" s="27"/>
      <c r="X18" s="27"/>
      <c r="Y18" s="27"/>
      <c r="Z18" s="27"/>
      <c r="AA18" s="27"/>
      <c r="AB18" s="27"/>
      <c r="AC18" s="27"/>
      <c r="AD18" s="27"/>
      <c r="AE18" s="27"/>
      <c r="AF18" s="27"/>
      <c r="AG18" s="27"/>
      <c r="AH18" s="27"/>
      <c r="AI18" s="28"/>
      <c r="AJ18" s="26" t="s">
        <v>15</v>
      </c>
      <c r="AK18" s="27"/>
      <c r="AL18" s="27"/>
      <c r="AM18" s="27"/>
      <c r="AN18" s="27"/>
      <c r="AO18" s="27"/>
      <c r="AP18" s="27"/>
      <c r="AQ18" s="27"/>
      <c r="AR18" s="27"/>
      <c r="AS18" s="27"/>
      <c r="AT18" s="27"/>
      <c r="AU18" s="27"/>
      <c r="AV18" s="27"/>
      <c r="AW18" s="27"/>
      <c r="AX18" s="27"/>
      <c r="AY18" s="27"/>
      <c r="AZ18" s="27"/>
      <c r="BA18" s="28"/>
      <c r="BB18" s="35" t="s">
        <v>20</v>
      </c>
      <c r="BC18" s="36"/>
      <c r="BD18" s="36"/>
      <c r="BE18" s="36"/>
      <c r="BF18" s="36"/>
      <c r="BG18" s="36"/>
      <c r="BH18" s="36"/>
      <c r="BI18" s="36"/>
      <c r="BJ18" s="36"/>
      <c r="BK18" s="36"/>
      <c r="BL18" s="36"/>
      <c r="BM18" s="36"/>
      <c r="BN18" s="36"/>
      <c r="BO18" s="36"/>
      <c r="BP18" s="36"/>
      <c r="BQ18" s="36"/>
      <c r="BR18" s="36"/>
      <c r="BS18" s="36"/>
      <c r="BT18" s="36"/>
      <c r="BU18" s="36"/>
      <c r="BV18" s="36"/>
      <c r="BW18" s="36"/>
      <c r="BX18" s="36"/>
      <c r="BY18" s="36"/>
      <c r="BZ18" s="36"/>
      <c r="CA18" s="36"/>
      <c r="CB18" s="36"/>
      <c r="CC18" s="36"/>
      <c r="CD18" s="36"/>
      <c r="CE18" s="36"/>
      <c r="CF18" s="36"/>
      <c r="CG18" s="37"/>
      <c r="CH18" s="26" t="s">
        <v>21</v>
      </c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27"/>
      <c r="CW18" s="27"/>
      <c r="CX18" s="27"/>
      <c r="CY18" s="27"/>
      <c r="CZ18" s="27"/>
      <c r="DA18" s="27"/>
      <c r="DB18" s="28"/>
      <c r="DC18" s="26" t="s">
        <v>22</v>
      </c>
      <c r="DD18" s="27"/>
      <c r="DE18" s="27"/>
      <c r="DF18" s="27"/>
      <c r="DG18" s="27"/>
      <c r="DH18" s="27"/>
      <c r="DI18" s="27"/>
      <c r="DJ18" s="27"/>
      <c r="DK18" s="27"/>
      <c r="DL18" s="27"/>
      <c r="DM18" s="27"/>
      <c r="DN18" s="27"/>
      <c r="DO18" s="27"/>
      <c r="DP18" s="27"/>
      <c r="DQ18" s="27"/>
      <c r="DR18" s="27"/>
      <c r="DS18" s="27"/>
      <c r="DT18" s="28"/>
      <c r="DU18" s="35" t="s">
        <v>23</v>
      </c>
      <c r="DV18" s="36"/>
      <c r="DW18" s="36"/>
      <c r="DX18" s="36"/>
      <c r="DY18" s="36"/>
      <c r="DZ18" s="36"/>
      <c r="EA18" s="36"/>
      <c r="EB18" s="36"/>
      <c r="EC18" s="36"/>
      <c r="ED18" s="36"/>
      <c r="EE18" s="36"/>
      <c r="EF18" s="36"/>
      <c r="EG18" s="36"/>
      <c r="EH18" s="36"/>
      <c r="EI18" s="36"/>
      <c r="EJ18" s="36"/>
      <c r="EK18" s="36"/>
      <c r="EL18" s="36"/>
      <c r="EM18" s="36"/>
      <c r="EN18" s="37"/>
      <c r="EO18" s="26" t="s">
        <v>24</v>
      </c>
      <c r="EP18" s="27"/>
      <c r="EQ18" s="27"/>
      <c r="ER18" s="27"/>
      <c r="ES18" s="27"/>
      <c r="ET18" s="27"/>
      <c r="EU18" s="27"/>
      <c r="EV18" s="27"/>
      <c r="EW18" s="27"/>
      <c r="EX18" s="27"/>
      <c r="EY18" s="27"/>
      <c r="EZ18" s="27"/>
      <c r="FA18" s="27"/>
      <c r="FB18" s="27"/>
      <c r="FC18" s="27"/>
      <c r="FD18" s="27"/>
      <c r="FE18" s="28"/>
    </row>
    <row r="19" spans="1:161" s="9" customFormat="1" ht="15" customHeight="1" x14ac:dyDescent="0.2">
      <c r="A19" s="52"/>
      <c r="B19" s="53"/>
      <c r="C19" s="53"/>
      <c r="D19" s="53"/>
      <c r="E19" s="53"/>
      <c r="F19" s="53"/>
      <c r="G19" s="53"/>
      <c r="H19" s="53"/>
      <c r="I19" s="53"/>
      <c r="J19" s="53"/>
      <c r="K19" s="53"/>
      <c r="L19" s="53"/>
      <c r="M19" s="53"/>
      <c r="N19" s="53"/>
      <c r="O19" s="53"/>
      <c r="P19" s="53"/>
      <c r="Q19" s="54"/>
      <c r="R19" s="29"/>
      <c r="S19" s="30"/>
      <c r="T19" s="30"/>
      <c r="U19" s="30"/>
      <c r="V19" s="30"/>
      <c r="W19" s="30"/>
      <c r="X19" s="30"/>
      <c r="Y19" s="30"/>
      <c r="Z19" s="30"/>
      <c r="AA19" s="30"/>
      <c r="AB19" s="30"/>
      <c r="AC19" s="30"/>
      <c r="AD19" s="30"/>
      <c r="AE19" s="30"/>
      <c r="AF19" s="30"/>
      <c r="AG19" s="30"/>
      <c r="AH19" s="30"/>
      <c r="AI19" s="31"/>
      <c r="AJ19" s="29"/>
      <c r="AK19" s="30"/>
      <c r="AL19" s="30"/>
      <c r="AM19" s="30"/>
      <c r="AN19" s="30"/>
      <c r="AO19" s="30"/>
      <c r="AP19" s="30"/>
      <c r="AQ19" s="30"/>
      <c r="AR19" s="30"/>
      <c r="AS19" s="30"/>
      <c r="AT19" s="30"/>
      <c r="AU19" s="30"/>
      <c r="AV19" s="30"/>
      <c r="AW19" s="30"/>
      <c r="AX19" s="30"/>
      <c r="AY19" s="30"/>
      <c r="AZ19" s="30"/>
      <c r="BA19" s="31"/>
      <c r="BB19" s="38" t="s">
        <v>16</v>
      </c>
      <c r="BC19" s="39"/>
      <c r="BD19" s="39"/>
      <c r="BE19" s="39"/>
      <c r="BF19" s="39"/>
      <c r="BG19" s="39"/>
      <c r="BH19" s="39"/>
      <c r="BI19" s="39"/>
      <c r="BJ19" s="39"/>
      <c r="BK19" s="39"/>
      <c r="BL19" s="39"/>
      <c r="BM19" s="39"/>
      <c r="BN19" s="39"/>
      <c r="BO19" s="39"/>
      <c r="BP19" s="39"/>
      <c r="BQ19" s="40"/>
      <c r="BR19" s="38" t="s">
        <v>17</v>
      </c>
      <c r="BS19" s="39"/>
      <c r="BT19" s="39"/>
      <c r="BU19" s="39"/>
      <c r="BV19" s="39"/>
      <c r="BW19" s="39"/>
      <c r="BX19" s="39"/>
      <c r="BY19" s="39"/>
      <c r="BZ19" s="39"/>
      <c r="CA19" s="39"/>
      <c r="CB19" s="39"/>
      <c r="CC19" s="39"/>
      <c r="CD19" s="39"/>
      <c r="CE19" s="39"/>
      <c r="CF19" s="39"/>
      <c r="CG19" s="40"/>
      <c r="CH19" s="29"/>
      <c r="CI19" s="30"/>
      <c r="CJ19" s="30"/>
      <c r="CK19" s="30"/>
      <c r="CL19" s="30"/>
      <c r="CM19" s="30"/>
      <c r="CN19" s="30"/>
      <c r="CO19" s="30"/>
      <c r="CP19" s="30"/>
      <c r="CQ19" s="30"/>
      <c r="CR19" s="30"/>
      <c r="CS19" s="30"/>
      <c r="CT19" s="30"/>
      <c r="CU19" s="30"/>
      <c r="CV19" s="30"/>
      <c r="CW19" s="30"/>
      <c r="CX19" s="30"/>
      <c r="CY19" s="30"/>
      <c r="CZ19" s="30"/>
      <c r="DA19" s="30"/>
      <c r="DB19" s="31"/>
      <c r="DC19" s="29"/>
      <c r="DD19" s="30"/>
      <c r="DE19" s="30"/>
      <c r="DF19" s="30"/>
      <c r="DG19" s="30"/>
      <c r="DH19" s="30"/>
      <c r="DI19" s="30"/>
      <c r="DJ19" s="30"/>
      <c r="DK19" s="30"/>
      <c r="DL19" s="30"/>
      <c r="DM19" s="30"/>
      <c r="DN19" s="30"/>
      <c r="DO19" s="30"/>
      <c r="DP19" s="30"/>
      <c r="DQ19" s="30"/>
      <c r="DR19" s="30"/>
      <c r="DS19" s="30"/>
      <c r="DT19" s="31"/>
      <c r="DU19" s="41" t="s">
        <v>18</v>
      </c>
      <c r="DV19" s="42"/>
      <c r="DW19" s="42"/>
      <c r="DX19" s="42"/>
      <c r="DY19" s="42"/>
      <c r="DZ19" s="42"/>
      <c r="EA19" s="42"/>
      <c r="EB19" s="42"/>
      <c r="EC19" s="42"/>
      <c r="ED19" s="43"/>
      <c r="EE19" s="41" t="s">
        <v>19</v>
      </c>
      <c r="EF19" s="42"/>
      <c r="EG19" s="42"/>
      <c r="EH19" s="42"/>
      <c r="EI19" s="42"/>
      <c r="EJ19" s="42"/>
      <c r="EK19" s="42"/>
      <c r="EL19" s="42"/>
      <c r="EM19" s="42"/>
      <c r="EN19" s="43"/>
      <c r="EO19" s="29"/>
      <c r="EP19" s="30"/>
      <c r="EQ19" s="30"/>
      <c r="ER19" s="30"/>
      <c r="ES19" s="30"/>
      <c r="ET19" s="30"/>
      <c r="EU19" s="30"/>
      <c r="EV19" s="30"/>
      <c r="EW19" s="30"/>
      <c r="EX19" s="30"/>
      <c r="EY19" s="30"/>
      <c r="EZ19" s="30"/>
      <c r="FA19" s="30"/>
      <c r="FB19" s="30"/>
      <c r="FC19" s="30"/>
      <c r="FD19" s="30"/>
      <c r="FE19" s="31"/>
    </row>
    <row r="20" spans="1:161" s="9" customFormat="1" ht="19.5" customHeight="1" x14ac:dyDescent="0.2">
      <c r="A20" s="55"/>
      <c r="B20" s="56"/>
      <c r="C20" s="56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7"/>
      <c r="R20" s="32"/>
      <c r="S20" s="33"/>
      <c r="T20" s="33"/>
      <c r="U20" s="33"/>
      <c r="V20" s="33"/>
      <c r="W20" s="33"/>
      <c r="X20" s="33"/>
      <c r="Y20" s="33"/>
      <c r="Z20" s="33"/>
      <c r="AA20" s="33"/>
      <c r="AB20" s="33"/>
      <c r="AC20" s="33"/>
      <c r="AD20" s="33"/>
      <c r="AE20" s="33"/>
      <c r="AF20" s="33"/>
      <c r="AG20" s="33"/>
      <c r="AH20" s="33"/>
      <c r="AI20" s="34"/>
      <c r="AJ20" s="32"/>
      <c r="AK20" s="33"/>
      <c r="AL20" s="33"/>
      <c r="AM20" s="33"/>
      <c r="AN20" s="33"/>
      <c r="AO20" s="33"/>
      <c r="AP20" s="33"/>
      <c r="AQ20" s="33"/>
      <c r="AR20" s="33"/>
      <c r="AS20" s="33"/>
      <c r="AT20" s="33"/>
      <c r="AU20" s="33"/>
      <c r="AV20" s="33"/>
      <c r="AW20" s="33"/>
      <c r="AX20" s="33"/>
      <c r="AY20" s="33"/>
      <c r="AZ20" s="33"/>
      <c r="BA20" s="34"/>
      <c r="BB20" s="47" t="s">
        <v>18</v>
      </c>
      <c r="BC20" s="47"/>
      <c r="BD20" s="47"/>
      <c r="BE20" s="47"/>
      <c r="BF20" s="47"/>
      <c r="BG20" s="47"/>
      <c r="BH20" s="47"/>
      <c r="BI20" s="47"/>
      <c r="BJ20" s="47" t="s">
        <v>19</v>
      </c>
      <c r="BK20" s="47"/>
      <c r="BL20" s="47"/>
      <c r="BM20" s="47"/>
      <c r="BN20" s="47"/>
      <c r="BO20" s="47"/>
      <c r="BP20" s="47"/>
      <c r="BQ20" s="47"/>
      <c r="BR20" s="47" t="s">
        <v>18</v>
      </c>
      <c r="BS20" s="47"/>
      <c r="BT20" s="47"/>
      <c r="BU20" s="47"/>
      <c r="BV20" s="47"/>
      <c r="BW20" s="47"/>
      <c r="BX20" s="47"/>
      <c r="BY20" s="47"/>
      <c r="BZ20" s="47" t="s">
        <v>19</v>
      </c>
      <c r="CA20" s="47"/>
      <c r="CB20" s="47"/>
      <c r="CC20" s="47"/>
      <c r="CD20" s="47"/>
      <c r="CE20" s="47"/>
      <c r="CF20" s="47"/>
      <c r="CG20" s="47"/>
      <c r="CH20" s="32"/>
      <c r="CI20" s="33"/>
      <c r="CJ20" s="33"/>
      <c r="CK20" s="33"/>
      <c r="CL20" s="33"/>
      <c r="CM20" s="33"/>
      <c r="CN20" s="33"/>
      <c r="CO20" s="33"/>
      <c r="CP20" s="33"/>
      <c r="CQ20" s="33"/>
      <c r="CR20" s="33"/>
      <c r="CS20" s="33"/>
      <c r="CT20" s="33"/>
      <c r="CU20" s="33"/>
      <c r="CV20" s="33"/>
      <c r="CW20" s="33"/>
      <c r="CX20" s="33"/>
      <c r="CY20" s="33"/>
      <c r="CZ20" s="33"/>
      <c r="DA20" s="33"/>
      <c r="DB20" s="34"/>
      <c r="DC20" s="32"/>
      <c r="DD20" s="33"/>
      <c r="DE20" s="33"/>
      <c r="DF20" s="33"/>
      <c r="DG20" s="33"/>
      <c r="DH20" s="33"/>
      <c r="DI20" s="33"/>
      <c r="DJ20" s="33"/>
      <c r="DK20" s="33"/>
      <c r="DL20" s="33"/>
      <c r="DM20" s="33"/>
      <c r="DN20" s="33"/>
      <c r="DO20" s="33"/>
      <c r="DP20" s="33"/>
      <c r="DQ20" s="33"/>
      <c r="DR20" s="33"/>
      <c r="DS20" s="33"/>
      <c r="DT20" s="34"/>
      <c r="DU20" s="44"/>
      <c r="DV20" s="45"/>
      <c r="DW20" s="45"/>
      <c r="DX20" s="45"/>
      <c r="DY20" s="45"/>
      <c r="DZ20" s="45"/>
      <c r="EA20" s="45"/>
      <c r="EB20" s="45"/>
      <c r="EC20" s="45"/>
      <c r="ED20" s="46"/>
      <c r="EE20" s="44"/>
      <c r="EF20" s="45"/>
      <c r="EG20" s="45"/>
      <c r="EH20" s="45"/>
      <c r="EI20" s="45"/>
      <c r="EJ20" s="45"/>
      <c r="EK20" s="45"/>
      <c r="EL20" s="45"/>
      <c r="EM20" s="45"/>
      <c r="EN20" s="46"/>
      <c r="EO20" s="32"/>
      <c r="EP20" s="33"/>
      <c r="EQ20" s="33"/>
      <c r="ER20" s="33"/>
      <c r="ES20" s="33"/>
      <c r="ET20" s="33"/>
      <c r="EU20" s="33"/>
      <c r="EV20" s="33"/>
      <c r="EW20" s="33"/>
      <c r="EX20" s="33"/>
      <c r="EY20" s="33"/>
      <c r="EZ20" s="33"/>
      <c r="FA20" s="33"/>
      <c r="FB20" s="33"/>
      <c r="FC20" s="33"/>
      <c r="FD20" s="33"/>
      <c r="FE20" s="34"/>
    </row>
    <row r="21" spans="1:161" s="9" customFormat="1" ht="14.25" customHeight="1" x14ac:dyDescent="0.2">
      <c r="A21" s="23">
        <v>1</v>
      </c>
      <c r="B21" s="24"/>
      <c r="C21" s="24"/>
      <c r="D21" s="24"/>
      <c r="E21" s="24"/>
      <c r="F21" s="24"/>
      <c r="G21" s="24"/>
      <c r="H21" s="24"/>
      <c r="I21" s="24"/>
      <c r="J21" s="24"/>
      <c r="K21" s="24"/>
      <c r="L21" s="24"/>
      <c r="M21" s="24"/>
      <c r="N21" s="24"/>
      <c r="O21" s="24"/>
      <c r="P21" s="24"/>
      <c r="Q21" s="25"/>
      <c r="R21" s="23">
        <v>2</v>
      </c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5"/>
      <c r="AJ21" s="16">
        <v>3</v>
      </c>
      <c r="AK21" s="16"/>
      <c r="AL21" s="16"/>
      <c r="AM21" s="16"/>
      <c r="AN21" s="16"/>
      <c r="AO21" s="16"/>
      <c r="AP21" s="16"/>
      <c r="AQ21" s="16"/>
      <c r="AR21" s="16"/>
      <c r="AS21" s="16"/>
      <c r="AT21" s="16"/>
      <c r="AU21" s="16"/>
      <c r="AV21" s="16"/>
      <c r="AW21" s="16"/>
      <c r="AX21" s="16"/>
      <c r="AY21" s="16"/>
      <c r="AZ21" s="16"/>
      <c r="BA21" s="16"/>
      <c r="BB21" s="16">
        <v>4</v>
      </c>
      <c r="BC21" s="16"/>
      <c r="BD21" s="16"/>
      <c r="BE21" s="16"/>
      <c r="BF21" s="16"/>
      <c r="BG21" s="16"/>
      <c r="BH21" s="16"/>
      <c r="BI21" s="16"/>
      <c r="BJ21" s="16">
        <v>5</v>
      </c>
      <c r="BK21" s="16"/>
      <c r="BL21" s="16"/>
      <c r="BM21" s="16"/>
      <c r="BN21" s="16"/>
      <c r="BO21" s="16"/>
      <c r="BP21" s="16"/>
      <c r="BQ21" s="16"/>
      <c r="BR21" s="16">
        <v>6</v>
      </c>
      <c r="BS21" s="16"/>
      <c r="BT21" s="16"/>
      <c r="BU21" s="16"/>
      <c r="BV21" s="16"/>
      <c r="BW21" s="16"/>
      <c r="BX21" s="16"/>
      <c r="BY21" s="16"/>
      <c r="BZ21" s="16">
        <v>7</v>
      </c>
      <c r="CA21" s="16"/>
      <c r="CB21" s="16"/>
      <c r="CC21" s="16"/>
      <c r="CD21" s="16"/>
      <c r="CE21" s="16"/>
      <c r="CF21" s="16"/>
      <c r="CG21" s="16"/>
      <c r="CH21" s="16">
        <v>8</v>
      </c>
      <c r="CI21" s="16"/>
      <c r="CJ21" s="16"/>
      <c r="CK21" s="16"/>
      <c r="CL21" s="16"/>
      <c r="CM21" s="16"/>
      <c r="CN21" s="16"/>
      <c r="CO21" s="16"/>
      <c r="CP21" s="16"/>
      <c r="CQ21" s="16"/>
      <c r="CR21" s="16"/>
      <c r="CS21" s="16"/>
      <c r="CT21" s="16"/>
      <c r="CU21" s="16"/>
      <c r="CV21" s="16"/>
      <c r="CW21" s="16"/>
      <c r="CX21" s="16"/>
      <c r="CY21" s="16"/>
      <c r="CZ21" s="16"/>
      <c r="DA21" s="16"/>
      <c r="DB21" s="16"/>
      <c r="DC21" s="16">
        <v>9</v>
      </c>
      <c r="DD21" s="16"/>
      <c r="DE21" s="16"/>
      <c r="DF21" s="16"/>
      <c r="DG21" s="16"/>
      <c r="DH21" s="16"/>
      <c r="DI21" s="16"/>
      <c r="DJ21" s="16"/>
      <c r="DK21" s="16"/>
      <c r="DL21" s="16"/>
      <c r="DM21" s="16"/>
      <c r="DN21" s="16"/>
      <c r="DO21" s="16"/>
      <c r="DP21" s="16"/>
      <c r="DQ21" s="16"/>
      <c r="DR21" s="16"/>
      <c r="DS21" s="16"/>
      <c r="DT21" s="16"/>
      <c r="DU21" s="16">
        <v>10</v>
      </c>
      <c r="DV21" s="16"/>
      <c r="DW21" s="16"/>
      <c r="DX21" s="16"/>
      <c r="DY21" s="16"/>
      <c r="DZ21" s="16"/>
      <c r="EA21" s="16"/>
      <c r="EB21" s="16"/>
      <c r="EC21" s="16"/>
      <c r="ED21" s="16"/>
      <c r="EE21" s="16">
        <v>11</v>
      </c>
      <c r="EF21" s="16"/>
      <c r="EG21" s="16"/>
      <c r="EH21" s="16"/>
      <c r="EI21" s="16"/>
      <c r="EJ21" s="16"/>
      <c r="EK21" s="16"/>
      <c r="EL21" s="16"/>
      <c r="EM21" s="16"/>
      <c r="EN21" s="16"/>
      <c r="EO21" s="16">
        <v>12</v>
      </c>
      <c r="EP21" s="16"/>
      <c r="EQ21" s="16"/>
      <c r="ER21" s="16"/>
      <c r="ES21" s="16"/>
      <c r="ET21" s="16"/>
      <c r="EU21" s="16"/>
      <c r="EV21" s="16"/>
      <c r="EW21" s="16"/>
      <c r="EX21" s="16"/>
      <c r="EY21" s="16"/>
      <c r="EZ21" s="16"/>
      <c r="FA21" s="16"/>
      <c r="FB21" s="16"/>
      <c r="FC21" s="16"/>
      <c r="FD21" s="16"/>
      <c r="FE21" s="16"/>
    </row>
    <row r="22" spans="1:161" s="9" customFormat="1" ht="13.5" customHeight="1" x14ac:dyDescent="0.2">
      <c r="A22" s="10"/>
      <c r="B22" s="17" t="s">
        <v>11</v>
      </c>
      <c r="C22" s="17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  <c r="O22" s="17"/>
      <c r="P22" s="17"/>
      <c r="Q22" s="18"/>
      <c r="R22" s="10"/>
      <c r="S22" s="19" t="s">
        <v>12</v>
      </c>
      <c r="T22" s="19"/>
      <c r="U22" s="19"/>
      <c r="V22" s="19"/>
      <c r="W22" s="19"/>
      <c r="X22" s="19"/>
      <c r="Y22" s="19"/>
      <c r="Z22" s="19"/>
      <c r="AA22" s="19"/>
      <c r="AB22" s="19"/>
      <c r="AC22" s="19"/>
      <c r="AD22" s="19"/>
      <c r="AE22" s="19"/>
      <c r="AF22" s="19"/>
      <c r="AG22" s="19"/>
      <c r="AH22" s="19"/>
      <c r="AI22" s="20"/>
      <c r="AJ22" s="61">
        <v>2.8</v>
      </c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16"/>
      <c r="BC22" s="16"/>
      <c r="BD22" s="16"/>
      <c r="BE22" s="16"/>
      <c r="BF22" s="16"/>
      <c r="BG22" s="16"/>
      <c r="BH22" s="16"/>
      <c r="BI22" s="16"/>
      <c r="BJ22" s="16"/>
      <c r="BK22" s="16"/>
      <c r="BL22" s="16"/>
      <c r="BM22" s="16"/>
      <c r="BN22" s="16"/>
      <c r="BO22" s="16"/>
      <c r="BP22" s="16"/>
      <c r="BQ22" s="16"/>
      <c r="BR22" s="61">
        <v>17.600000000000001</v>
      </c>
      <c r="BS22" s="61"/>
      <c r="BT22" s="61"/>
      <c r="BU22" s="61"/>
      <c r="BV22" s="61"/>
      <c r="BW22" s="61"/>
      <c r="BX22" s="61"/>
      <c r="BY22" s="61"/>
      <c r="BZ22" s="61">
        <v>17.600000000000001</v>
      </c>
      <c r="CA22" s="61"/>
      <c r="CB22" s="61"/>
      <c r="CC22" s="61"/>
      <c r="CD22" s="61"/>
      <c r="CE22" s="61"/>
      <c r="CF22" s="61"/>
      <c r="CG22" s="61"/>
      <c r="CH22" s="61">
        <v>2.8</v>
      </c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>
        <v>17.600000000000001</v>
      </c>
      <c r="DD22" s="61"/>
      <c r="DE22" s="61"/>
      <c r="DF22" s="61"/>
      <c r="DG22" s="61"/>
      <c r="DH22" s="61"/>
      <c r="DI22" s="61"/>
      <c r="DJ22" s="61"/>
      <c r="DK22" s="61"/>
      <c r="DL22" s="61"/>
      <c r="DM22" s="61"/>
      <c r="DN22" s="61"/>
      <c r="DO22" s="61"/>
      <c r="DP22" s="61"/>
      <c r="DQ22" s="61"/>
      <c r="DR22" s="61"/>
      <c r="DS22" s="61"/>
      <c r="DT22" s="61"/>
      <c r="DU22" s="16">
        <v>3</v>
      </c>
      <c r="DV22" s="16"/>
      <c r="DW22" s="16"/>
      <c r="DX22" s="16"/>
      <c r="DY22" s="16"/>
      <c r="DZ22" s="16"/>
      <c r="EA22" s="16"/>
      <c r="EB22" s="16"/>
      <c r="EC22" s="16"/>
      <c r="ED22" s="16"/>
      <c r="EE22" s="61">
        <f>1440/672</f>
        <v>2.1428571428571428</v>
      </c>
      <c r="EF22" s="61"/>
      <c r="EG22" s="61"/>
      <c r="EH22" s="61"/>
      <c r="EI22" s="61"/>
      <c r="EJ22" s="61"/>
      <c r="EK22" s="61"/>
      <c r="EL22" s="61"/>
      <c r="EM22" s="61"/>
      <c r="EN22" s="61"/>
      <c r="EO22" s="61">
        <f>AJ22+EE22</f>
        <v>4.9428571428571431</v>
      </c>
      <c r="EP22" s="16"/>
      <c r="EQ22" s="16"/>
      <c r="ER22" s="16"/>
      <c r="ES22" s="16"/>
      <c r="ET22" s="16"/>
      <c r="EU22" s="16"/>
      <c r="EV22" s="16"/>
      <c r="EW22" s="16"/>
      <c r="EX22" s="16"/>
      <c r="EY22" s="16"/>
      <c r="EZ22" s="16"/>
      <c r="FA22" s="16"/>
      <c r="FB22" s="16"/>
      <c r="FC22" s="16"/>
      <c r="FD22" s="16"/>
      <c r="FE22" s="16"/>
    </row>
    <row r="23" spans="1:161" s="9" customFormat="1" ht="39.75" customHeight="1" x14ac:dyDescent="0.2">
      <c r="A23" s="10"/>
      <c r="B23" s="17" t="s">
        <v>33</v>
      </c>
      <c r="C23" s="17"/>
      <c r="D23" s="17"/>
      <c r="E23" s="17"/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8"/>
      <c r="R23" s="10"/>
      <c r="S23" s="19" t="s">
        <v>13</v>
      </c>
      <c r="T23" s="19"/>
      <c r="U23" s="19"/>
      <c r="V23" s="19"/>
      <c r="W23" s="19"/>
      <c r="X23" s="19"/>
      <c r="Y23" s="19"/>
      <c r="Z23" s="19"/>
      <c r="AA23" s="19"/>
      <c r="AB23" s="19"/>
      <c r="AC23" s="19"/>
      <c r="AD23" s="19"/>
      <c r="AE23" s="19"/>
      <c r="AF23" s="19"/>
      <c r="AG23" s="19"/>
      <c r="AH23" s="19"/>
      <c r="AI23" s="20"/>
      <c r="AJ23" s="62">
        <f>923/672</f>
        <v>1.3735119047619047</v>
      </c>
      <c r="AK23" s="62"/>
      <c r="AL23" s="62"/>
      <c r="AM23" s="62"/>
      <c r="AN23" s="62"/>
      <c r="AO23" s="62"/>
      <c r="AP23" s="62"/>
      <c r="AQ23" s="62"/>
      <c r="AR23" s="62"/>
      <c r="AS23" s="62"/>
      <c r="AT23" s="62"/>
      <c r="AU23" s="62"/>
      <c r="AV23" s="62"/>
      <c r="AW23" s="62"/>
      <c r="AX23" s="62"/>
      <c r="AY23" s="62"/>
      <c r="AZ23" s="62"/>
      <c r="BA23" s="62"/>
      <c r="BB23" s="16"/>
      <c r="BC23" s="16"/>
      <c r="BD23" s="16"/>
      <c r="BE23" s="16"/>
      <c r="BF23" s="16"/>
      <c r="BG23" s="16"/>
      <c r="BH23" s="16"/>
      <c r="BI23" s="16"/>
      <c r="BJ23" s="16"/>
      <c r="BK23" s="16"/>
      <c r="BL23" s="16"/>
      <c r="BM23" s="16"/>
      <c r="BN23" s="16"/>
      <c r="BO23" s="16"/>
      <c r="BP23" s="16"/>
      <c r="BQ23" s="16"/>
      <c r="BR23" s="16"/>
      <c r="BS23" s="16"/>
      <c r="BT23" s="16"/>
      <c r="BU23" s="16"/>
      <c r="BV23" s="16"/>
      <c r="BW23" s="16"/>
      <c r="BX23" s="16"/>
      <c r="BY23" s="16"/>
      <c r="BZ23" s="16"/>
      <c r="CA23" s="16"/>
      <c r="CB23" s="16"/>
      <c r="CC23" s="16"/>
      <c r="CD23" s="16"/>
      <c r="CE23" s="16"/>
      <c r="CF23" s="16"/>
      <c r="CG23" s="16"/>
      <c r="CH23" s="16"/>
      <c r="CI23" s="16"/>
      <c r="CJ23" s="16"/>
      <c r="CK23" s="16"/>
      <c r="CL23" s="16"/>
      <c r="CM23" s="16"/>
      <c r="CN23" s="16"/>
      <c r="CO23" s="16"/>
      <c r="CP23" s="16"/>
      <c r="CQ23" s="16"/>
      <c r="CR23" s="16"/>
      <c r="CS23" s="16"/>
      <c r="CT23" s="16"/>
      <c r="CU23" s="16"/>
      <c r="CV23" s="16"/>
      <c r="CW23" s="16"/>
      <c r="CX23" s="16"/>
      <c r="CY23" s="16"/>
      <c r="CZ23" s="16"/>
      <c r="DA23" s="16"/>
      <c r="DB23" s="16"/>
      <c r="DC23" s="16"/>
      <c r="DD23" s="16"/>
      <c r="DE23" s="16"/>
      <c r="DF23" s="16"/>
      <c r="DG23" s="16"/>
      <c r="DH23" s="16"/>
      <c r="DI23" s="16"/>
      <c r="DJ23" s="16"/>
      <c r="DK23" s="16"/>
      <c r="DL23" s="16"/>
      <c r="DM23" s="16"/>
      <c r="DN23" s="16"/>
      <c r="DO23" s="16"/>
      <c r="DP23" s="16"/>
      <c r="DQ23" s="16"/>
      <c r="DR23" s="16"/>
      <c r="DS23" s="16"/>
      <c r="DT23" s="16"/>
      <c r="DU23" s="62">
        <f>1134/672</f>
        <v>1.6875</v>
      </c>
      <c r="DV23" s="62"/>
      <c r="DW23" s="62"/>
      <c r="DX23" s="62"/>
      <c r="DY23" s="62"/>
      <c r="DZ23" s="62"/>
      <c r="EA23" s="62"/>
      <c r="EB23" s="62"/>
      <c r="EC23" s="62"/>
      <c r="ED23" s="62"/>
      <c r="EE23" s="62">
        <f>1134/672</f>
        <v>1.6875</v>
      </c>
      <c r="EF23" s="62"/>
      <c r="EG23" s="62"/>
      <c r="EH23" s="62"/>
      <c r="EI23" s="62"/>
      <c r="EJ23" s="62"/>
      <c r="EK23" s="62"/>
      <c r="EL23" s="62"/>
      <c r="EM23" s="62"/>
      <c r="EN23" s="62"/>
      <c r="EO23" s="61">
        <f>AJ23+EE23</f>
        <v>3.0610119047619047</v>
      </c>
      <c r="EP23" s="61"/>
      <c r="EQ23" s="61"/>
      <c r="ER23" s="61"/>
      <c r="ES23" s="61"/>
      <c r="ET23" s="61"/>
      <c r="EU23" s="61"/>
      <c r="EV23" s="61"/>
      <c r="EW23" s="61"/>
      <c r="EX23" s="61"/>
      <c r="EY23" s="61"/>
      <c r="EZ23" s="61"/>
      <c r="FA23" s="61"/>
      <c r="FB23" s="61"/>
      <c r="FC23" s="61"/>
      <c r="FD23" s="61"/>
      <c r="FE23" s="61"/>
    </row>
    <row r="24" spans="1:161" s="9" customFormat="1" ht="39.75" customHeight="1" x14ac:dyDescent="0.2">
      <c r="A24" s="10"/>
      <c r="B24" s="17"/>
      <c r="C24" s="17"/>
      <c r="D24" s="17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8"/>
      <c r="R24" s="10"/>
      <c r="S24" s="19" t="s">
        <v>14</v>
      </c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  <c r="AE24" s="19"/>
      <c r="AF24" s="19"/>
      <c r="AG24" s="19"/>
      <c r="AH24" s="19"/>
      <c r="AI24" s="20"/>
      <c r="AJ24" s="16"/>
      <c r="AK24" s="16"/>
      <c r="AL24" s="16"/>
      <c r="AM24" s="16"/>
      <c r="AN24" s="16"/>
      <c r="AO24" s="16"/>
      <c r="AP24" s="16"/>
      <c r="AQ24" s="16"/>
      <c r="AR24" s="16"/>
      <c r="AS24" s="16"/>
      <c r="AT24" s="16"/>
      <c r="AU24" s="16"/>
      <c r="AV24" s="16"/>
      <c r="AW24" s="16"/>
      <c r="AX24" s="16"/>
      <c r="AY24" s="16"/>
      <c r="AZ24" s="16"/>
      <c r="BA24" s="16"/>
      <c r="BB24" s="16"/>
      <c r="BC24" s="16"/>
      <c r="BD24" s="16"/>
      <c r="BE24" s="16"/>
      <c r="BF24" s="16"/>
      <c r="BG24" s="16"/>
      <c r="BH24" s="16"/>
      <c r="BI24" s="16"/>
      <c r="BJ24" s="16"/>
      <c r="BK24" s="16"/>
      <c r="BL24" s="16"/>
      <c r="BM24" s="16"/>
      <c r="BN24" s="16"/>
      <c r="BO24" s="16"/>
      <c r="BP24" s="16"/>
      <c r="BQ24" s="16"/>
      <c r="BR24" s="16"/>
      <c r="BS24" s="16"/>
      <c r="BT24" s="16"/>
      <c r="BU24" s="16"/>
      <c r="BV24" s="16"/>
      <c r="BW24" s="16"/>
      <c r="BX24" s="16"/>
      <c r="BY24" s="16"/>
      <c r="BZ24" s="16"/>
      <c r="CA24" s="16"/>
      <c r="CB24" s="16"/>
      <c r="CC24" s="16"/>
      <c r="CD24" s="16"/>
      <c r="CE24" s="16"/>
      <c r="CF24" s="16"/>
      <c r="CG24" s="16"/>
      <c r="CH24" s="16"/>
      <c r="CI24" s="16"/>
      <c r="CJ24" s="16"/>
      <c r="CK24" s="16"/>
      <c r="CL24" s="16"/>
      <c r="CM24" s="16"/>
      <c r="CN24" s="16"/>
      <c r="CO24" s="16"/>
      <c r="CP24" s="16"/>
      <c r="CQ24" s="16"/>
      <c r="CR24" s="16"/>
      <c r="CS24" s="16"/>
      <c r="CT24" s="16"/>
      <c r="CU24" s="16"/>
      <c r="CV24" s="16"/>
      <c r="CW24" s="16"/>
      <c r="CX24" s="16"/>
      <c r="CY24" s="16"/>
      <c r="CZ24" s="16"/>
      <c r="DA24" s="16"/>
      <c r="DB24" s="16"/>
      <c r="DC24" s="16"/>
      <c r="DD24" s="16"/>
      <c r="DE24" s="16"/>
      <c r="DF24" s="16"/>
      <c r="DG24" s="16"/>
      <c r="DH24" s="16"/>
      <c r="DI24" s="16"/>
      <c r="DJ24" s="16"/>
      <c r="DK24" s="16"/>
      <c r="DL24" s="16"/>
      <c r="DM24" s="16"/>
      <c r="DN24" s="16"/>
      <c r="DO24" s="16"/>
      <c r="DP24" s="16"/>
      <c r="DQ24" s="16"/>
      <c r="DR24" s="16"/>
      <c r="DS24" s="16"/>
      <c r="DT24" s="16"/>
      <c r="DU24" s="16"/>
      <c r="DV24" s="16"/>
      <c r="DW24" s="16"/>
      <c r="DX24" s="16"/>
      <c r="DY24" s="16"/>
      <c r="DZ24" s="16"/>
      <c r="EA24" s="16"/>
      <c r="EB24" s="16"/>
      <c r="EC24" s="16"/>
      <c r="ED24" s="16"/>
      <c r="EE24" s="16"/>
      <c r="EF24" s="16"/>
      <c r="EG24" s="16"/>
      <c r="EH24" s="16"/>
      <c r="EI24" s="16"/>
      <c r="EJ24" s="16"/>
      <c r="EK24" s="16"/>
      <c r="EL24" s="16"/>
      <c r="EM24" s="16"/>
      <c r="EN24" s="16"/>
      <c r="EO24" s="16"/>
      <c r="EP24" s="16"/>
      <c r="EQ24" s="16"/>
      <c r="ER24" s="16"/>
      <c r="ES24" s="16"/>
      <c r="ET24" s="16"/>
      <c r="EU24" s="16"/>
      <c r="EV24" s="16"/>
      <c r="EW24" s="16"/>
      <c r="EX24" s="16"/>
      <c r="EY24" s="16"/>
      <c r="EZ24" s="16"/>
      <c r="FA24" s="16"/>
      <c r="FB24" s="16"/>
      <c r="FC24" s="16"/>
      <c r="FD24" s="16"/>
      <c r="FE24" s="16"/>
    </row>
    <row r="25" spans="1:161" s="9" customFormat="1" ht="53.25" customHeight="1" x14ac:dyDescent="0.2">
      <c r="A25" s="10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8"/>
      <c r="R25" s="10"/>
      <c r="S25" s="19" t="s">
        <v>25</v>
      </c>
      <c r="T25" s="19"/>
      <c r="U25" s="19"/>
      <c r="V25" s="19"/>
      <c r="W25" s="19"/>
      <c r="X25" s="19"/>
      <c r="Y25" s="19"/>
      <c r="Z25" s="19"/>
      <c r="AA25" s="19"/>
      <c r="AB25" s="19"/>
      <c r="AC25" s="19"/>
      <c r="AD25" s="19"/>
      <c r="AE25" s="19"/>
      <c r="AF25" s="19"/>
      <c r="AG25" s="19"/>
      <c r="AH25" s="19"/>
      <c r="AI25" s="20"/>
      <c r="AJ25" s="16"/>
      <c r="AK25" s="16"/>
      <c r="AL25" s="16"/>
      <c r="AM25" s="16"/>
      <c r="AN25" s="16"/>
      <c r="AO25" s="16"/>
      <c r="AP25" s="16"/>
      <c r="AQ25" s="16"/>
      <c r="AR25" s="16"/>
      <c r="AS25" s="16"/>
      <c r="AT25" s="16"/>
      <c r="AU25" s="16"/>
      <c r="AV25" s="16"/>
      <c r="AW25" s="16"/>
      <c r="AX25" s="16"/>
      <c r="AY25" s="16"/>
      <c r="AZ25" s="16"/>
      <c r="BA25" s="16"/>
      <c r="BB25" s="16"/>
      <c r="BC25" s="16"/>
      <c r="BD25" s="16"/>
      <c r="BE25" s="16"/>
      <c r="BF25" s="16"/>
      <c r="BG25" s="16"/>
      <c r="BH25" s="16"/>
      <c r="BI25" s="16"/>
      <c r="BJ25" s="16"/>
      <c r="BK25" s="16"/>
      <c r="BL25" s="16"/>
      <c r="BM25" s="16"/>
      <c r="BN25" s="16"/>
      <c r="BO25" s="16"/>
      <c r="BP25" s="16"/>
      <c r="BQ25" s="16"/>
      <c r="BR25" s="16"/>
      <c r="BS25" s="16"/>
      <c r="BT25" s="16"/>
      <c r="BU25" s="16"/>
      <c r="BV25" s="16"/>
      <c r="BW25" s="16"/>
      <c r="BX25" s="16"/>
      <c r="BY25" s="16"/>
      <c r="BZ25" s="16"/>
      <c r="CA25" s="16"/>
      <c r="CB25" s="16"/>
      <c r="CC25" s="16"/>
      <c r="CD25" s="16"/>
      <c r="CE25" s="16"/>
      <c r="CF25" s="16"/>
      <c r="CG25" s="16"/>
      <c r="CH25" s="16"/>
      <c r="CI25" s="16"/>
      <c r="CJ25" s="16"/>
      <c r="CK25" s="16"/>
      <c r="CL25" s="16"/>
      <c r="CM25" s="16"/>
      <c r="CN25" s="16"/>
      <c r="CO25" s="16"/>
      <c r="CP25" s="16"/>
      <c r="CQ25" s="16"/>
      <c r="CR25" s="16"/>
      <c r="CS25" s="16"/>
      <c r="CT25" s="16"/>
      <c r="CU25" s="16"/>
      <c r="CV25" s="16"/>
      <c r="CW25" s="16"/>
      <c r="CX25" s="16"/>
      <c r="CY25" s="16"/>
      <c r="CZ25" s="16"/>
      <c r="DA25" s="16"/>
      <c r="DB25" s="16"/>
      <c r="DC25" s="16"/>
      <c r="DD25" s="16"/>
      <c r="DE25" s="16"/>
      <c r="DF25" s="16"/>
      <c r="DG25" s="16"/>
      <c r="DH25" s="16"/>
      <c r="DI25" s="16"/>
      <c r="DJ25" s="16"/>
      <c r="DK25" s="16"/>
      <c r="DL25" s="16"/>
      <c r="DM25" s="16"/>
      <c r="DN25" s="16"/>
      <c r="DO25" s="16"/>
      <c r="DP25" s="16"/>
      <c r="DQ25" s="16"/>
      <c r="DR25" s="16"/>
      <c r="DS25" s="16"/>
      <c r="DT25" s="16"/>
      <c r="DU25" s="16"/>
      <c r="DV25" s="16"/>
      <c r="DW25" s="16"/>
      <c r="DX25" s="16"/>
      <c r="DY25" s="16"/>
      <c r="DZ25" s="16"/>
      <c r="EA25" s="16"/>
      <c r="EB25" s="16"/>
      <c r="EC25" s="16"/>
      <c r="ED25" s="16"/>
      <c r="EE25" s="16"/>
      <c r="EF25" s="16"/>
      <c r="EG25" s="16"/>
      <c r="EH25" s="16"/>
      <c r="EI25" s="16"/>
      <c r="EJ25" s="16"/>
      <c r="EK25" s="16"/>
      <c r="EL25" s="16"/>
      <c r="EM25" s="16"/>
      <c r="EN25" s="16"/>
      <c r="EO25" s="16"/>
      <c r="EP25" s="16"/>
      <c r="EQ25" s="16"/>
      <c r="ER25" s="16"/>
      <c r="ES25" s="16"/>
      <c r="ET25" s="16"/>
      <c r="EU25" s="16"/>
      <c r="EV25" s="16"/>
      <c r="EW25" s="16"/>
      <c r="EX25" s="16"/>
      <c r="EY25" s="16"/>
      <c r="EZ25" s="16"/>
      <c r="FA25" s="16"/>
      <c r="FB25" s="16"/>
      <c r="FC25" s="16"/>
      <c r="FD25" s="16"/>
      <c r="FE25" s="16"/>
    </row>
    <row r="26" spans="1:161" s="9" customFormat="1" ht="57" customHeight="1" x14ac:dyDescent="0.2">
      <c r="A26" s="10"/>
      <c r="B26" s="21" t="s">
        <v>26</v>
      </c>
      <c r="C26" s="21"/>
      <c r="D26" s="21"/>
      <c r="E26" s="21"/>
      <c r="F26" s="21"/>
      <c r="G26" s="21"/>
      <c r="H26" s="21"/>
      <c r="I26" s="21"/>
      <c r="J26" s="21"/>
      <c r="K26" s="21"/>
      <c r="L26" s="21"/>
      <c r="M26" s="21"/>
      <c r="N26" s="21"/>
      <c r="O26" s="21"/>
      <c r="P26" s="21"/>
      <c r="Q26" s="22"/>
      <c r="R26" s="10"/>
      <c r="S26" s="19" t="s">
        <v>12</v>
      </c>
      <c r="T26" s="19"/>
      <c r="U26" s="19"/>
      <c r="V26" s="19"/>
      <c r="W26" s="19"/>
      <c r="X26" s="19"/>
      <c r="Y26" s="19"/>
      <c r="Z26" s="19"/>
      <c r="AA26" s="19"/>
      <c r="AB26" s="19"/>
      <c r="AC26" s="19"/>
      <c r="AD26" s="19"/>
      <c r="AE26" s="19"/>
      <c r="AF26" s="19"/>
      <c r="AG26" s="19"/>
      <c r="AH26" s="19"/>
      <c r="AI26" s="20"/>
      <c r="AJ26" s="16"/>
      <c r="AK26" s="16"/>
      <c r="AL26" s="16"/>
      <c r="AM26" s="16"/>
      <c r="AN26" s="16"/>
      <c r="AO26" s="16"/>
      <c r="AP26" s="16"/>
      <c r="AQ26" s="16"/>
      <c r="AR26" s="16"/>
      <c r="AS26" s="16"/>
      <c r="AT26" s="16"/>
      <c r="AU26" s="16"/>
      <c r="AV26" s="16"/>
      <c r="AW26" s="16"/>
      <c r="AX26" s="16"/>
      <c r="AY26" s="16"/>
      <c r="AZ26" s="16"/>
      <c r="BA26" s="16"/>
      <c r="BB26" s="16"/>
      <c r="BC26" s="16"/>
      <c r="BD26" s="16"/>
      <c r="BE26" s="16"/>
      <c r="BF26" s="16"/>
      <c r="BG26" s="16"/>
      <c r="BH26" s="16"/>
      <c r="BI26" s="16"/>
      <c r="BJ26" s="16"/>
      <c r="BK26" s="16"/>
      <c r="BL26" s="16"/>
      <c r="BM26" s="16"/>
      <c r="BN26" s="16"/>
      <c r="BO26" s="16"/>
      <c r="BP26" s="16"/>
      <c r="BQ26" s="16"/>
      <c r="BR26" s="16"/>
      <c r="BS26" s="16"/>
      <c r="BT26" s="16"/>
      <c r="BU26" s="16"/>
      <c r="BV26" s="16"/>
      <c r="BW26" s="16"/>
      <c r="BX26" s="16"/>
      <c r="BY26" s="16"/>
      <c r="BZ26" s="16"/>
      <c r="CA26" s="16"/>
      <c r="CB26" s="16"/>
      <c r="CC26" s="16"/>
      <c r="CD26" s="16"/>
      <c r="CE26" s="16"/>
      <c r="CF26" s="16"/>
      <c r="CG26" s="16"/>
      <c r="CH26" s="16"/>
      <c r="CI26" s="16"/>
      <c r="CJ26" s="16"/>
      <c r="CK26" s="16"/>
      <c r="CL26" s="16"/>
      <c r="CM26" s="16"/>
      <c r="CN26" s="16"/>
      <c r="CO26" s="16"/>
      <c r="CP26" s="16"/>
      <c r="CQ26" s="16"/>
      <c r="CR26" s="16"/>
      <c r="CS26" s="16"/>
      <c r="CT26" s="16"/>
      <c r="CU26" s="16"/>
      <c r="CV26" s="16"/>
      <c r="CW26" s="16"/>
      <c r="CX26" s="16"/>
      <c r="CY26" s="16"/>
      <c r="CZ26" s="16"/>
      <c r="DA26" s="16"/>
      <c r="DB26" s="16"/>
      <c r="DC26" s="16"/>
      <c r="DD26" s="16"/>
      <c r="DE26" s="16"/>
      <c r="DF26" s="16"/>
      <c r="DG26" s="16"/>
      <c r="DH26" s="16"/>
      <c r="DI26" s="16"/>
      <c r="DJ26" s="16"/>
      <c r="DK26" s="16"/>
      <c r="DL26" s="16"/>
      <c r="DM26" s="16"/>
      <c r="DN26" s="16"/>
      <c r="DO26" s="16"/>
      <c r="DP26" s="16"/>
      <c r="DQ26" s="16"/>
      <c r="DR26" s="16"/>
      <c r="DS26" s="16"/>
      <c r="DT26" s="16"/>
      <c r="DU26" s="16"/>
      <c r="DV26" s="16"/>
      <c r="DW26" s="16"/>
      <c r="DX26" s="16"/>
      <c r="DY26" s="16"/>
      <c r="DZ26" s="16"/>
      <c r="EA26" s="16"/>
      <c r="EB26" s="16"/>
      <c r="EC26" s="16"/>
      <c r="ED26" s="16"/>
      <c r="EE26" s="16"/>
      <c r="EF26" s="16"/>
      <c r="EG26" s="16"/>
      <c r="EH26" s="16"/>
      <c r="EI26" s="16"/>
      <c r="EJ26" s="16"/>
      <c r="EK26" s="16"/>
      <c r="EL26" s="16"/>
      <c r="EM26" s="16"/>
      <c r="EN26" s="16"/>
      <c r="EO26" s="16"/>
      <c r="EP26" s="16"/>
      <c r="EQ26" s="16"/>
      <c r="ER26" s="16"/>
      <c r="ES26" s="16"/>
      <c r="ET26" s="16"/>
      <c r="EU26" s="16"/>
      <c r="EV26" s="16"/>
      <c r="EW26" s="16"/>
      <c r="EX26" s="16"/>
      <c r="EY26" s="16"/>
      <c r="EZ26" s="16"/>
      <c r="FA26" s="16"/>
      <c r="FB26" s="16"/>
      <c r="FC26" s="16"/>
      <c r="FD26" s="16"/>
      <c r="FE26" s="16"/>
    </row>
    <row r="27" spans="1:161" s="9" customFormat="1" ht="39.75" customHeight="1" x14ac:dyDescent="0.2">
      <c r="A27" s="10"/>
      <c r="B27" s="17"/>
      <c r="C27" s="17"/>
      <c r="D27" s="17"/>
      <c r="E27" s="17"/>
      <c r="F27" s="17"/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8"/>
      <c r="R27" s="10"/>
      <c r="S27" s="19" t="s">
        <v>13</v>
      </c>
      <c r="T27" s="19"/>
      <c r="U27" s="19"/>
      <c r="V27" s="19"/>
      <c r="W27" s="19"/>
      <c r="X27" s="19"/>
      <c r="Y27" s="19"/>
      <c r="Z27" s="19"/>
      <c r="AA27" s="19"/>
      <c r="AB27" s="19"/>
      <c r="AC27" s="19"/>
      <c r="AD27" s="19"/>
      <c r="AE27" s="19"/>
      <c r="AF27" s="19"/>
      <c r="AG27" s="19"/>
      <c r="AH27" s="19"/>
      <c r="AI27" s="20"/>
      <c r="AJ27" s="16"/>
      <c r="AK27" s="16"/>
      <c r="AL27" s="16"/>
      <c r="AM27" s="16"/>
      <c r="AN27" s="16"/>
      <c r="AO27" s="16"/>
      <c r="AP27" s="16"/>
      <c r="AQ27" s="16"/>
      <c r="AR27" s="16"/>
      <c r="AS27" s="16"/>
      <c r="AT27" s="16"/>
      <c r="AU27" s="16"/>
      <c r="AV27" s="16"/>
      <c r="AW27" s="16"/>
      <c r="AX27" s="16"/>
      <c r="AY27" s="16"/>
      <c r="AZ27" s="16"/>
      <c r="BA27" s="16"/>
      <c r="BB27" s="16"/>
      <c r="BC27" s="16"/>
      <c r="BD27" s="16"/>
      <c r="BE27" s="16"/>
      <c r="BF27" s="16"/>
      <c r="BG27" s="16"/>
      <c r="BH27" s="16"/>
      <c r="BI27" s="16"/>
      <c r="BJ27" s="16"/>
      <c r="BK27" s="16"/>
      <c r="BL27" s="16"/>
      <c r="BM27" s="16"/>
      <c r="BN27" s="16"/>
      <c r="BO27" s="16"/>
      <c r="BP27" s="16"/>
      <c r="BQ27" s="16"/>
      <c r="BR27" s="16"/>
      <c r="BS27" s="16"/>
      <c r="BT27" s="16"/>
      <c r="BU27" s="16"/>
      <c r="BV27" s="16"/>
      <c r="BW27" s="16"/>
      <c r="BX27" s="16"/>
      <c r="BY27" s="16"/>
      <c r="BZ27" s="16"/>
      <c r="CA27" s="16"/>
      <c r="CB27" s="16"/>
      <c r="CC27" s="16"/>
      <c r="CD27" s="16"/>
      <c r="CE27" s="16"/>
      <c r="CF27" s="16"/>
      <c r="CG27" s="16"/>
      <c r="CH27" s="16"/>
      <c r="CI27" s="16"/>
      <c r="CJ27" s="16"/>
      <c r="CK27" s="16"/>
      <c r="CL27" s="16"/>
      <c r="CM27" s="16"/>
      <c r="CN27" s="16"/>
      <c r="CO27" s="16"/>
      <c r="CP27" s="16"/>
      <c r="CQ27" s="16"/>
      <c r="CR27" s="16"/>
      <c r="CS27" s="16"/>
      <c r="CT27" s="16"/>
      <c r="CU27" s="16"/>
      <c r="CV27" s="16"/>
      <c r="CW27" s="16"/>
      <c r="CX27" s="16"/>
      <c r="CY27" s="16"/>
      <c r="CZ27" s="16"/>
      <c r="DA27" s="16"/>
      <c r="DB27" s="16"/>
      <c r="DC27" s="16"/>
      <c r="DD27" s="16"/>
      <c r="DE27" s="16"/>
      <c r="DF27" s="16"/>
      <c r="DG27" s="16"/>
      <c r="DH27" s="16"/>
      <c r="DI27" s="16"/>
      <c r="DJ27" s="16"/>
      <c r="DK27" s="16"/>
      <c r="DL27" s="16"/>
      <c r="DM27" s="16"/>
      <c r="DN27" s="16"/>
      <c r="DO27" s="16"/>
      <c r="DP27" s="16"/>
      <c r="DQ27" s="16"/>
      <c r="DR27" s="16"/>
      <c r="DS27" s="16"/>
      <c r="DT27" s="16"/>
      <c r="DU27" s="16"/>
      <c r="DV27" s="16"/>
      <c r="DW27" s="16"/>
      <c r="DX27" s="16"/>
      <c r="DY27" s="16"/>
      <c r="DZ27" s="16"/>
      <c r="EA27" s="16"/>
      <c r="EB27" s="16"/>
      <c r="EC27" s="16"/>
      <c r="ED27" s="16"/>
      <c r="EE27" s="16"/>
      <c r="EF27" s="16"/>
      <c r="EG27" s="16"/>
      <c r="EH27" s="16"/>
      <c r="EI27" s="16"/>
      <c r="EJ27" s="16"/>
      <c r="EK27" s="16"/>
      <c r="EL27" s="16"/>
      <c r="EM27" s="16"/>
      <c r="EN27" s="16"/>
      <c r="EO27" s="16"/>
      <c r="EP27" s="16"/>
      <c r="EQ27" s="16"/>
      <c r="ER27" s="16"/>
      <c r="ES27" s="16"/>
      <c r="ET27" s="16"/>
      <c r="EU27" s="16"/>
      <c r="EV27" s="16"/>
      <c r="EW27" s="16"/>
      <c r="EX27" s="16"/>
      <c r="EY27" s="16"/>
      <c r="EZ27" s="16"/>
      <c r="FA27" s="16"/>
      <c r="FB27" s="16"/>
      <c r="FC27" s="16"/>
      <c r="FD27" s="16"/>
      <c r="FE27" s="16"/>
    </row>
    <row r="28" spans="1:161" s="9" customFormat="1" ht="39.75" customHeight="1" x14ac:dyDescent="0.2">
      <c r="A28" s="10"/>
      <c r="B28" s="17"/>
      <c r="C28" s="17"/>
      <c r="D28" s="17"/>
      <c r="E28" s="17"/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8"/>
      <c r="R28" s="10"/>
      <c r="S28" s="19" t="s">
        <v>14</v>
      </c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20"/>
      <c r="AJ28" s="16"/>
      <c r="AK28" s="16"/>
      <c r="AL28" s="16"/>
      <c r="AM28" s="16"/>
      <c r="AN28" s="16"/>
      <c r="AO28" s="16"/>
      <c r="AP28" s="16"/>
      <c r="AQ28" s="16"/>
      <c r="AR28" s="16"/>
      <c r="AS28" s="16"/>
      <c r="AT28" s="16"/>
      <c r="AU28" s="16"/>
      <c r="AV28" s="16"/>
      <c r="AW28" s="16"/>
      <c r="AX28" s="16"/>
      <c r="AY28" s="16"/>
      <c r="AZ28" s="16"/>
      <c r="BA28" s="16"/>
      <c r="BB28" s="16"/>
      <c r="BC28" s="16"/>
      <c r="BD28" s="16"/>
      <c r="BE28" s="16"/>
      <c r="BF28" s="16"/>
      <c r="BG28" s="16"/>
      <c r="BH28" s="16"/>
      <c r="BI28" s="16"/>
      <c r="BJ28" s="16"/>
      <c r="BK28" s="16"/>
      <c r="BL28" s="16"/>
      <c r="BM28" s="16"/>
      <c r="BN28" s="16"/>
      <c r="BO28" s="16"/>
      <c r="BP28" s="16"/>
      <c r="BQ28" s="16"/>
      <c r="BR28" s="16"/>
      <c r="BS28" s="16"/>
      <c r="BT28" s="16"/>
      <c r="BU28" s="16"/>
      <c r="BV28" s="16"/>
      <c r="BW28" s="16"/>
      <c r="BX28" s="16"/>
      <c r="BY28" s="16"/>
      <c r="BZ28" s="16"/>
      <c r="CA28" s="16"/>
      <c r="CB28" s="16"/>
      <c r="CC28" s="16"/>
      <c r="CD28" s="16"/>
      <c r="CE28" s="16"/>
      <c r="CF28" s="16"/>
      <c r="CG28" s="16"/>
      <c r="CH28" s="16"/>
      <c r="CI28" s="16"/>
      <c r="CJ28" s="16"/>
      <c r="CK28" s="16"/>
      <c r="CL28" s="16"/>
      <c r="CM28" s="16"/>
      <c r="CN28" s="16"/>
      <c r="CO28" s="16"/>
      <c r="CP28" s="16"/>
      <c r="CQ28" s="16"/>
      <c r="CR28" s="16"/>
      <c r="CS28" s="16"/>
      <c r="CT28" s="16"/>
      <c r="CU28" s="16"/>
      <c r="CV28" s="16"/>
      <c r="CW28" s="16"/>
      <c r="CX28" s="16"/>
      <c r="CY28" s="16"/>
      <c r="CZ28" s="16"/>
      <c r="DA28" s="16"/>
      <c r="DB28" s="16"/>
      <c r="DC28" s="16"/>
      <c r="DD28" s="16"/>
      <c r="DE28" s="16"/>
      <c r="DF28" s="16"/>
      <c r="DG28" s="16"/>
      <c r="DH28" s="16"/>
      <c r="DI28" s="16"/>
      <c r="DJ28" s="16"/>
      <c r="DK28" s="16"/>
      <c r="DL28" s="16"/>
      <c r="DM28" s="16"/>
      <c r="DN28" s="16"/>
      <c r="DO28" s="16"/>
      <c r="DP28" s="16"/>
      <c r="DQ28" s="16"/>
      <c r="DR28" s="16"/>
      <c r="DS28" s="16"/>
      <c r="DT28" s="16"/>
      <c r="DU28" s="16"/>
      <c r="DV28" s="16"/>
      <c r="DW28" s="16"/>
      <c r="DX28" s="16"/>
      <c r="DY28" s="16"/>
      <c r="DZ28" s="16"/>
      <c r="EA28" s="16"/>
      <c r="EB28" s="16"/>
      <c r="EC28" s="16"/>
      <c r="ED28" s="16"/>
      <c r="EE28" s="16"/>
      <c r="EF28" s="16"/>
      <c r="EG28" s="16"/>
      <c r="EH28" s="16"/>
      <c r="EI28" s="16"/>
      <c r="EJ28" s="16"/>
      <c r="EK28" s="16"/>
      <c r="EL28" s="16"/>
      <c r="EM28" s="16"/>
      <c r="EN28" s="16"/>
      <c r="EO28" s="16"/>
      <c r="EP28" s="16"/>
      <c r="EQ28" s="16"/>
      <c r="ER28" s="16"/>
      <c r="ES28" s="16"/>
      <c r="ET28" s="16"/>
      <c r="EU28" s="16"/>
      <c r="EV28" s="16"/>
      <c r="EW28" s="16"/>
      <c r="EX28" s="16"/>
      <c r="EY28" s="16"/>
      <c r="EZ28" s="16"/>
      <c r="FA28" s="16"/>
      <c r="FB28" s="16"/>
      <c r="FC28" s="16"/>
      <c r="FD28" s="16"/>
      <c r="FE28" s="16"/>
    </row>
    <row r="29" spans="1:161" s="9" customFormat="1" ht="53.25" customHeight="1" x14ac:dyDescent="0.2">
      <c r="A29" s="10"/>
      <c r="B29" s="17"/>
      <c r="C29" s="17"/>
      <c r="D29" s="17"/>
      <c r="E29" s="17"/>
      <c r="F29" s="17"/>
      <c r="G29" s="17"/>
      <c r="H29" s="17"/>
      <c r="I29" s="17"/>
      <c r="J29" s="17"/>
      <c r="K29" s="17"/>
      <c r="L29" s="17"/>
      <c r="M29" s="17"/>
      <c r="N29" s="17"/>
      <c r="O29" s="17"/>
      <c r="P29" s="17"/>
      <c r="Q29" s="18"/>
      <c r="R29" s="10"/>
      <c r="S29" s="19" t="s">
        <v>25</v>
      </c>
      <c r="T29" s="19"/>
      <c r="U29" s="19"/>
      <c r="V29" s="19"/>
      <c r="W29" s="19"/>
      <c r="X29" s="19"/>
      <c r="Y29" s="19"/>
      <c r="Z29" s="19"/>
      <c r="AA29" s="19"/>
      <c r="AB29" s="19"/>
      <c r="AC29" s="19"/>
      <c r="AD29" s="19"/>
      <c r="AE29" s="19"/>
      <c r="AF29" s="19"/>
      <c r="AG29" s="19"/>
      <c r="AH29" s="19"/>
      <c r="AI29" s="20"/>
      <c r="AJ29" s="16"/>
      <c r="AK29" s="16"/>
      <c r="AL29" s="16"/>
      <c r="AM29" s="16"/>
      <c r="AN29" s="16"/>
      <c r="AO29" s="16"/>
      <c r="AP29" s="16"/>
      <c r="AQ29" s="16"/>
      <c r="AR29" s="16"/>
      <c r="AS29" s="16"/>
      <c r="AT29" s="16"/>
      <c r="AU29" s="16"/>
      <c r="AV29" s="16"/>
      <c r="AW29" s="16"/>
      <c r="AX29" s="16"/>
      <c r="AY29" s="16"/>
      <c r="AZ29" s="16"/>
      <c r="BA29" s="16"/>
      <c r="BB29" s="16"/>
      <c r="BC29" s="16"/>
      <c r="BD29" s="16"/>
      <c r="BE29" s="16"/>
      <c r="BF29" s="16"/>
      <c r="BG29" s="16"/>
      <c r="BH29" s="16"/>
      <c r="BI29" s="16"/>
      <c r="BJ29" s="16"/>
      <c r="BK29" s="16"/>
      <c r="BL29" s="16"/>
      <c r="BM29" s="16"/>
      <c r="BN29" s="16"/>
      <c r="BO29" s="16"/>
      <c r="BP29" s="16"/>
      <c r="BQ29" s="16"/>
      <c r="BR29" s="16"/>
      <c r="BS29" s="16"/>
      <c r="BT29" s="16"/>
      <c r="BU29" s="16"/>
      <c r="BV29" s="16"/>
      <c r="BW29" s="16"/>
      <c r="BX29" s="16"/>
      <c r="BY29" s="16"/>
      <c r="BZ29" s="16"/>
      <c r="CA29" s="16"/>
      <c r="CB29" s="16"/>
      <c r="CC29" s="16"/>
      <c r="CD29" s="16"/>
      <c r="CE29" s="16"/>
      <c r="CF29" s="16"/>
      <c r="CG29" s="16"/>
      <c r="CH29" s="16"/>
      <c r="CI29" s="16"/>
      <c r="CJ29" s="16"/>
      <c r="CK29" s="16"/>
      <c r="CL29" s="16"/>
      <c r="CM29" s="16"/>
      <c r="CN29" s="16"/>
      <c r="CO29" s="16"/>
      <c r="CP29" s="16"/>
      <c r="CQ29" s="16"/>
      <c r="CR29" s="16"/>
      <c r="CS29" s="16"/>
      <c r="CT29" s="16"/>
      <c r="CU29" s="16"/>
      <c r="CV29" s="16"/>
      <c r="CW29" s="16"/>
      <c r="CX29" s="16"/>
      <c r="CY29" s="16"/>
      <c r="CZ29" s="16"/>
      <c r="DA29" s="16"/>
      <c r="DB29" s="16"/>
      <c r="DC29" s="16"/>
      <c r="DD29" s="16"/>
      <c r="DE29" s="16"/>
      <c r="DF29" s="16"/>
      <c r="DG29" s="16"/>
      <c r="DH29" s="16"/>
      <c r="DI29" s="16"/>
      <c r="DJ29" s="16"/>
      <c r="DK29" s="16"/>
      <c r="DL29" s="16"/>
      <c r="DM29" s="16"/>
      <c r="DN29" s="16"/>
      <c r="DO29" s="16"/>
      <c r="DP29" s="16"/>
      <c r="DQ29" s="16"/>
      <c r="DR29" s="16"/>
      <c r="DS29" s="16"/>
      <c r="DT29" s="16"/>
      <c r="DU29" s="16"/>
      <c r="DV29" s="16"/>
      <c r="DW29" s="16"/>
      <c r="DX29" s="16"/>
      <c r="DY29" s="16"/>
      <c r="DZ29" s="16"/>
      <c r="EA29" s="16"/>
      <c r="EB29" s="16"/>
      <c r="EC29" s="16"/>
      <c r="ED29" s="16"/>
      <c r="EE29" s="16"/>
      <c r="EF29" s="16"/>
      <c r="EG29" s="16"/>
      <c r="EH29" s="16"/>
      <c r="EI29" s="16"/>
      <c r="EJ29" s="16"/>
      <c r="EK29" s="16"/>
      <c r="EL29" s="16"/>
      <c r="EM29" s="16"/>
      <c r="EN29" s="16"/>
      <c r="EO29" s="16"/>
      <c r="EP29" s="16"/>
      <c r="EQ29" s="16"/>
      <c r="ER29" s="16"/>
      <c r="ES29" s="16"/>
      <c r="ET29" s="16"/>
      <c r="EU29" s="16"/>
      <c r="EV29" s="16"/>
      <c r="EW29" s="16"/>
      <c r="EX29" s="16"/>
      <c r="EY29" s="16"/>
      <c r="EZ29" s="16"/>
      <c r="FA29" s="16"/>
      <c r="FB29" s="16"/>
      <c r="FC29" s="16"/>
      <c r="FD29" s="16"/>
      <c r="FE29" s="16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4" t="s">
        <v>27</v>
      </c>
      <c r="B32" s="15"/>
      <c r="C32" s="15"/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/>
      <c r="BA32" s="15"/>
      <c r="BB32" s="15"/>
      <c r="BC32" s="15"/>
      <c r="BD32" s="15"/>
      <c r="BE32" s="15"/>
      <c r="BF32" s="15"/>
      <c r="BG32" s="15"/>
      <c r="BH32" s="15"/>
      <c r="BI32" s="15"/>
      <c r="BJ32" s="15"/>
      <c r="BK32" s="15"/>
      <c r="BL32" s="15"/>
      <c r="BM32" s="15"/>
      <c r="BN32" s="15"/>
      <c r="BO32" s="15"/>
      <c r="BP32" s="15"/>
      <c r="BQ32" s="15"/>
      <c r="BR32" s="15"/>
      <c r="BS32" s="15"/>
      <c r="BT32" s="15"/>
      <c r="BU32" s="15"/>
      <c r="BV32" s="15"/>
      <c r="BW32" s="15"/>
      <c r="BX32" s="15"/>
      <c r="BY32" s="15"/>
      <c r="BZ32" s="15"/>
      <c r="CA32" s="15"/>
      <c r="CB32" s="15"/>
      <c r="CC32" s="15"/>
      <c r="CD32" s="15"/>
      <c r="CE32" s="15"/>
      <c r="CF32" s="15"/>
      <c r="CG32" s="15"/>
      <c r="CH32" s="15"/>
      <c r="CI32" s="15"/>
      <c r="CJ32" s="15"/>
      <c r="CK32" s="15"/>
      <c r="CL32" s="15"/>
      <c r="CM32" s="15"/>
      <c r="CN32" s="15"/>
      <c r="CO32" s="15"/>
      <c r="CP32" s="15"/>
      <c r="CQ32" s="15"/>
      <c r="CR32" s="15"/>
      <c r="CS32" s="15"/>
      <c r="CT32" s="15"/>
      <c r="CU32" s="15"/>
      <c r="CV32" s="15"/>
      <c r="CW32" s="15"/>
      <c r="CX32" s="15"/>
      <c r="CY32" s="15"/>
      <c r="CZ32" s="15"/>
      <c r="DA32" s="15"/>
      <c r="DB32" s="15"/>
      <c r="DC32" s="15"/>
      <c r="DD32" s="15"/>
      <c r="DE32" s="15"/>
      <c r="DF32" s="15"/>
      <c r="DG32" s="15"/>
      <c r="DH32" s="15"/>
      <c r="DI32" s="15"/>
      <c r="DJ32" s="15"/>
      <c r="DK32" s="15"/>
      <c r="DL32" s="15"/>
      <c r="DM32" s="15"/>
      <c r="DN32" s="15"/>
      <c r="DO32" s="15"/>
      <c r="DP32" s="15"/>
      <c r="DQ32" s="15"/>
      <c r="DR32" s="15"/>
      <c r="DS32" s="15"/>
      <c r="DT32" s="15"/>
      <c r="DU32" s="15"/>
      <c r="DV32" s="15"/>
      <c r="DW32" s="15"/>
      <c r="DX32" s="15"/>
      <c r="DY32" s="15"/>
      <c r="DZ32" s="15"/>
      <c r="EA32" s="15"/>
      <c r="EB32" s="15"/>
      <c r="EC32" s="15"/>
      <c r="ED32" s="15"/>
      <c r="EE32" s="15"/>
      <c r="EF32" s="15"/>
      <c r="EG32" s="15"/>
      <c r="EH32" s="15"/>
      <c r="EI32" s="15"/>
      <c r="EJ32" s="15"/>
      <c r="EK32" s="15"/>
      <c r="EL32" s="15"/>
      <c r="EM32" s="15"/>
      <c r="EN32" s="15"/>
      <c r="EO32" s="15"/>
      <c r="EP32" s="15"/>
      <c r="EQ32" s="15"/>
      <c r="ER32" s="15"/>
      <c r="ES32" s="15"/>
      <c r="ET32" s="15"/>
      <c r="EU32" s="15"/>
      <c r="EV32" s="15"/>
      <c r="EW32" s="15"/>
      <c r="EX32" s="15"/>
      <c r="EY32" s="15"/>
      <c r="EZ32" s="15"/>
      <c r="FA32" s="15"/>
      <c r="FB32" s="15"/>
      <c r="FC32" s="15"/>
      <c r="FD32" s="15"/>
      <c r="FE32" s="15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6" workbookViewId="0">
      <selection activeCell="AJ23" sqref="AJ23:BA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58" t="s">
        <v>7</v>
      </c>
      <c r="B6" s="58"/>
      <c r="C6" s="58"/>
      <c r="D6" s="58"/>
      <c r="E6" s="58"/>
      <c r="F6" s="58"/>
      <c r="G6" s="58"/>
      <c r="H6" s="58"/>
      <c r="I6" s="58"/>
      <c r="J6" s="58"/>
      <c r="K6" s="58"/>
      <c r="L6" s="58"/>
      <c r="M6" s="58"/>
      <c r="N6" s="58"/>
      <c r="O6" s="58"/>
      <c r="P6" s="58"/>
      <c r="Q6" s="58"/>
      <c r="R6" s="58"/>
      <c r="S6" s="58"/>
      <c r="T6" s="58"/>
      <c r="U6" s="58"/>
      <c r="V6" s="58"/>
      <c r="W6" s="58"/>
      <c r="X6" s="58"/>
      <c r="Y6" s="58"/>
      <c r="Z6" s="58"/>
      <c r="AA6" s="58"/>
      <c r="AB6" s="58"/>
      <c r="AC6" s="58"/>
      <c r="AD6" s="58"/>
      <c r="AE6" s="58"/>
      <c r="AF6" s="58"/>
      <c r="AG6" s="58"/>
      <c r="AH6" s="58"/>
      <c r="AI6" s="58"/>
      <c r="AJ6" s="58"/>
      <c r="AK6" s="58"/>
      <c r="AL6" s="58"/>
      <c r="AM6" s="58"/>
      <c r="AN6" s="58"/>
      <c r="AO6" s="58"/>
      <c r="AP6" s="58"/>
      <c r="AQ6" s="58"/>
      <c r="AR6" s="58"/>
      <c r="AS6" s="58"/>
      <c r="AT6" s="58"/>
      <c r="AU6" s="58"/>
      <c r="AV6" s="58"/>
      <c r="AW6" s="58"/>
      <c r="AX6" s="58"/>
      <c r="AY6" s="58"/>
      <c r="AZ6" s="58"/>
      <c r="BA6" s="58"/>
      <c r="BB6" s="58"/>
      <c r="BC6" s="58"/>
      <c r="BD6" s="58"/>
      <c r="BE6" s="58"/>
      <c r="BF6" s="58"/>
      <c r="BG6" s="58"/>
      <c r="BH6" s="58"/>
      <c r="BI6" s="58"/>
      <c r="BJ6" s="58"/>
      <c r="BK6" s="58"/>
      <c r="BL6" s="58"/>
      <c r="BM6" s="58"/>
      <c r="BN6" s="58"/>
      <c r="BO6" s="58"/>
      <c r="BP6" s="58"/>
      <c r="BQ6" s="58"/>
      <c r="BR6" s="58"/>
      <c r="BS6" s="58"/>
      <c r="BT6" s="58"/>
      <c r="BU6" s="58"/>
      <c r="BV6" s="58"/>
      <c r="BW6" s="58"/>
      <c r="BX6" s="58"/>
      <c r="BY6" s="58"/>
      <c r="BZ6" s="58"/>
      <c r="CA6" s="58"/>
      <c r="CB6" s="58"/>
      <c r="CC6" s="58"/>
      <c r="CD6" s="58"/>
      <c r="CE6" s="58"/>
      <c r="CF6" s="58"/>
      <c r="CG6" s="58"/>
      <c r="CH6" s="58"/>
      <c r="CI6" s="58"/>
      <c r="CJ6" s="58"/>
      <c r="CK6" s="58"/>
      <c r="CL6" s="58"/>
      <c r="CM6" s="58"/>
      <c r="CN6" s="58"/>
      <c r="CO6" s="58"/>
      <c r="CP6" s="58"/>
      <c r="CQ6" s="58"/>
      <c r="CR6" s="58"/>
      <c r="CS6" s="58"/>
      <c r="CT6" s="58"/>
      <c r="CU6" s="58"/>
      <c r="CV6" s="58"/>
      <c r="CW6" s="58"/>
      <c r="CX6" s="58"/>
      <c r="CY6" s="58"/>
      <c r="CZ6" s="58"/>
      <c r="DA6" s="58"/>
      <c r="DB6" s="58"/>
      <c r="DC6" s="58"/>
      <c r="DD6" s="58"/>
      <c r="DE6" s="58"/>
      <c r="DF6" s="58"/>
      <c r="DG6" s="58"/>
      <c r="DH6" s="58"/>
      <c r="DI6" s="58"/>
      <c r="DJ6" s="58"/>
      <c r="DK6" s="58"/>
      <c r="DL6" s="58"/>
      <c r="DM6" s="58"/>
      <c r="DN6" s="58"/>
      <c r="DO6" s="58"/>
      <c r="DP6" s="58"/>
      <c r="DQ6" s="58"/>
      <c r="DR6" s="58"/>
      <c r="DS6" s="58"/>
      <c r="DT6" s="58"/>
      <c r="DU6" s="58"/>
      <c r="DV6" s="58"/>
      <c r="DW6" s="58"/>
      <c r="DX6" s="58"/>
      <c r="DY6" s="58"/>
      <c r="DZ6" s="58"/>
      <c r="EA6" s="58"/>
      <c r="EB6" s="58"/>
      <c r="EC6" s="58"/>
      <c r="ED6" s="58"/>
      <c r="EE6" s="58"/>
      <c r="EF6" s="58"/>
      <c r="EG6" s="58"/>
      <c r="EH6" s="58"/>
      <c r="EI6" s="58"/>
      <c r="EJ6" s="58"/>
      <c r="EK6" s="58"/>
      <c r="EL6" s="58"/>
      <c r="EM6" s="58"/>
      <c r="EN6" s="58"/>
      <c r="EO6" s="58"/>
      <c r="EP6" s="58"/>
      <c r="EQ6" s="58"/>
      <c r="ER6" s="58"/>
      <c r="ES6" s="58"/>
      <c r="ET6" s="58"/>
      <c r="EU6" s="58"/>
      <c r="EV6" s="58"/>
      <c r="EW6" s="58"/>
      <c r="EX6" s="58"/>
      <c r="EY6" s="58"/>
      <c r="EZ6" s="58"/>
      <c r="FA6" s="58"/>
      <c r="FB6" s="58"/>
      <c r="FC6" s="58"/>
      <c r="FD6" s="58"/>
      <c r="FE6" s="58"/>
    </row>
    <row r="7" spans="1:161" s="2" customFormat="1" ht="15.75" customHeight="1" x14ac:dyDescent="0.25">
      <c r="A7" s="58" t="s">
        <v>8</v>
      </c>
      <c r="B7" s="58"/>
      <c r="C7" s="58"/>
      <c r="D7" s="58"/>
      <c r="E7" s="58"/>
      <c r="F7" s="58"/>
      <c r="G7" s="58"/>
      <c r="H7" s="58"/>
      <c r="I7" s="58"/>
      <c r="J7" s="58"/>
      <c r="K7" s="58"/>
      <c r="L7" s="58"/>
      <c r="M7" s="58"/>
      <c r="N7" s="58"/>
      <c r="O7" s="58"/>
      <c r="P7" s="58"/>
      <c r="Q7" s="58"/>
      <c r="R7" s="58"/>
      <c r="S7" s="58"/>
      <c r="T7" s="58"/>
      <c r="U7" s="58"/>
      <c r="V7" s="58"/>
      <c r="W7" s="58"/>
      <c r="X7" s="58"/>
      <c r="Y7" s="58"/>
      <c r="Z7" s="58"/>
      <c r="AA7" s="58"/>
      <c r="AB7" s="58"/>
      <c r="AC7" s="58"/>
      <c r="AD7" s="58"/>
      <c r="AE7" s="58"/>
      <c r="AF7" s="58"/>
      <c r="AG7" s="58"/>
      <c r="AH7" s="58"/>
      <c r="AI7" s="58"/>
      <c r="AJ7" s="58"/>
      <c r="AK7" s="58"/>
      <c r="AL7" s="58"/>
      <c r="AM7" s="58"/>
      <c r="AN7" s="58"/>
      <c r="AO7" s="58"/>
      <c r="AP7" s="58"/>
      <c r="AQ7" s="58"/>
      <c r="AR7" s="58"/>
      <c r="AS7" s="58"/>
      <c r="AT7" s="58"/>
      <c r="AU7" s="58"/>
      <c r="AV7" s="58"/>
      <c r="AW7" s="58"/>
      <c r="AX7" s="58"/>
      <c r="AY7" s="58"/>
      <c r="AZ7" s="58"/>
      <c r="BA7" s="58"/>
      <c r="BB7" s="58"/>
      <c r="BC7" s="58"/>
      <c r="BD7" s="58"/>
      <c r="BE7" s="58"/>
      <c r="BF7" s="58"/>
      <c r="BG7" s="58"/>
      <c r="BH7" s="58"/>
      <c r="BI7" s="58"/>
      <c r="BJ7" s="58"/>
      <c r="BK7" s="58"/>
      <c r="BL7" s="58"/>
      <c r="BM7" s="58"/>
      <c r="BN7" s="58"/>
      <c r="BO7" s="58"/>
      <c r="BP7" s="58"/>
      <c r="BQ7" s="58"/>
      <c r="BR7" s="58"/>
      <c r="BS7" s="58"/>
      <c r="BT7" s="58"/>
      <c r="BU7" s="58"/>
      <c r="BV7" s="58"/>
      <c r="BW7" s="58"/>
      <c r="BX7" s="58"/>
      <c r="BY7" s="58"/>
      <c r="BZ7" s="58"/>
      <c r="CA7" s="58"/>
      <c r="CB7" s="58"/>
      <c r="CC7" s="58"/>
      <c r="CD7" s="58"/>
      <c r="CE7" s="58"/>
      <c r="CF7" s="58"/>
      <c r="CG7" s="58"/>
      <c r="CH7" s="58"/>
      <c r="CI7" s="58"/>
      <c r="CJ7" s="58"/>
      <c r="CK7" s="58"/>
      <c r="CL7" s="58"/>
      <c r="CM7" s="58"/>
      <c r="CN7" s="58"/>
      <c r="CO7" s="58"/>
      <c r="CP7" s="58"/>
      <c r="CQ7" s="58"/>
      <c r="CR7" s="58"/>
      <c r="CS7" s="58"/>
      <c r="CT7" s="58"/>
      <c r="CU7" s="58"/>
      <c r="CV7" s="58"/>
      <c r="CW7" s="58"/>
      <c r="CX7" s="58"/>
      <c r="CY7" s="58"/>
      <c r="CZ7" s="58"/>
      <c r="DA7" s="58"/>
      <c r="DB7" s="58"/>
      <c r="DC7" s="58"/>
      <c r="DD7" s="58"/>
      <c r="DE7" s="58"/>
      <c r="DF7" s="58"/>
      <c r="DG7" s="58"/>
      <c r="DH7" s="58"/>
      <c r="DI7" s="58"/>
      <c r="DJ7" s="58"/>
      <c r="DK7" s="58"/>
      <c r="DL7" s="58"/>
      <c r="DM7" s="58"/>
      <c r="DN7" s="58"/>
      <c r="DO7" s="58"/>
      <c r="DP7" s="58"/>
      <c r="DQ7" s="58"/>
      <c r="DR7" s="58"/>
      <c r="DS7" s="58"/>
      <c r="DT7" s="58"/>
      <c r="DU7" s="58"/>
      <c r="DV7" s="58"/>
      <c r="DW7" s="58"/>
      <c r="DX7" s="58"/>
      <c r="DY7" s="58"/>
      <c r="DZ7" s="58"/>
      <c r="EA7" s="58"/>
      <c r="EB7" s="58"/>
      <c r="EC7" s="58"/>
      <c r="ED7" s="58"/>
      <c r="EE7" s="58"/>
      <c r="EF7" s="58"/>
      <c r="EG7" s="58"/>
      <c r="EH7" s="58"/>
      <c r="EI7" s="58"/>
      <c r="EJ7" s="58"/>
      <c r="EK7" s="58"/>
      <c r="EL7" s="58"/>
      <c r="EM7" s="58"/>
      <c r="EN7" s="58"/>
      <c r="EO7" s="58"/>
      <c r="EP7" s="58"/>
      <c r="EQ7" s="58"/>
      <c r="ER7" s="58"/>
      <c r="ES7" s="58"/>
      <c r="ET7" s="58"/>
      <c r="EU7" s="58"/>
      <c r="EV7" s="58"/>
      <c r="EW7" s="58"/>
      <c r="EX7" s="58"/>
      <c r="EY7" s="58"/>
      <c r="EZ7" s="58"/>
      <c r="FA7" s="58"/>
      <c r="FB7" s="58"/>
      <c r="FC7" s="58"/>
      <c r="FD7" s="58"/>
      <c r="FE7" s="58"/>
    </row>
    <row r="8" spans="1:161" s="2" customFormat="1" ht="15.75" customHeight="1" x14ac:dyDescent="0.25">
      <c r="A8" s="58" t="s">
        <v>9</v>
      </c>
      <c r="B8" s="58"/>
      <c r="C8" s="58"/>
      <c r="D8" s="58"/>
      <c r="E8" s="58"/>
      <c r="F8" s="58"/>
      <c r="G8" s="58"/>
      <c r="H8" s="58"/>
      <c r="I8" s="58"/>
      <c r="J8" s="58"/>
      <c r="K8" s="58"/>
      <c r="L8" s="58"/>
      <c r="M8" s="58"/>
      <c r="N8" s="58"/>
      <c r="O8" s="58"/>
      <c r="P8" s="58"/>
      <c r="Q8" s="58"/>
      <c r="R8" s="58"/>
      <c r="S8" s="58"/>
      <c r="T8" s="58"/>
      <c r="U8" s="58"/>
      <c r="V8" s="58"/>
      <c r="W8" s="58"/>
      <c r="X8" s="58"/>
      <c r="Y8" s="58"/>
      <c r="Z8" s="58"/>
      <c r="AA8" s="58"/>
      <c r="AB8" s="58"/>
      <c r="AC8" s="58"/>
      <c r="AD8" s="58"/>
      <c r="AE8" s="58"/>
      <c r="AF8" s="58"/>
      <c r="AG8" s="58"/>
      <c r="AH8" s="58"/>
      <c r="AI8" s="58"/>
      <c r="AJ8" s="58"/>
      <c r="AK8" s="58"/>
      <c r="AL8" s="58"/>
      <c r="AM8" s="58"/>
      <c r="AN8" s="58"/>
      <c r="AO8" s="58"/>
      <c r="AP8" s="58"/>
      <c r="AQ8" s="58"/>
      <c r="AR8" s="58"/>
      <c r="AS8" s="58"/>
      <c r="AT8" s="58"/>
      <c r="AU8" s="58"/>
      <c r="AV8" s="58"/>
      <c r="AW8" s="58"/>
      <c r="AX8" s="58"/>
      <c r="AY8" s="58"/>
      <c r="AZ8" s="58"/>
      <c r="BA8" s="58"/>
      <c r="BB8" s="58"/>
      <c r="BC8" s="58"/>
      <c r="BD8" s="58"/>
      <c r="BE8" s="58"/>
      <c r="BF8" s="58"/>
      <c r="BG8" s="58"/>
      <c r="BH8" s="58"/>
      <c r="BI8" s="58"/>
      <c r="BJ8" s="58"/>
      <c r="BK8" s="58"/>
      <c r="BL8" s="58"/>
      <c r="BM8" s="58"/>
      <c r="BN8" s="58"/>
      <c r="BO8" s="58"/>
      <c r="BP8" s="58"/>
      <c r="BQ8" s="58"/>
      <c r="BR8" s="58"/>
      <c r="BS8" s="58"/>
      <c r="BT8" s="58"/>
      <c r="BU8" s="58"/>
      <c r="BV8" s="58"/>
      <c r="BW8" s="58"/>
      <c r="BX8" s="58"/>
      <c r="BY8" s="58"/>
      <c r="BZ8" s="58"/>
      <c r="CA8" s="58"/>
      <c r="CB8" s="58"/>
      <c r="CC8" s="58"/>
      <c r="CD8" s="58"/>
      <c r="CE8" s="58"/>
      <c r="CF8" s="58"/>
      <c r="CG8" s="58"/>
      <c r="CH8" s="58"/>
      <c r="CI8" s="58"/>
      <c r="CJ8" s="58"/>
      <c r="CK8" s="58"/>
      <c r="CL8" s="58"/>
      <c r="CM8" s="58"/>
      <c r="CN8" s="58"/>
      <c r="CO8" s="58"/>
      <c r="CP8" s="58"/>
      <c r="CQ8" s="58"/>
      <c r="CR8" s="58"/>
      <c r="CS8" s="58"/>
      <c r="CT8" s="58"/>
      <c r="CU8" s="58"/>
      <c r="CV8" s="58"/>
      <c r="CW8" s="58"/>
      <c r="CX8" s="58"/>
      <c r="CY8" s="58"/>
      <c r="CZ8" s="58"/>
      <c r="DA8" s="58"/>
      <c r="DB8" s="58"/>
      <c r="DC8" s="58"/>
      <c r="DD8" s="58"/>
      <c r="DE8" s="58"/>
      <c r="DF8" s="58"/>
      <c r="DG8" s="58"/>
      <c r="DH8" s="58"/>
      <c r="DI8" s="58"/>
      <c r="DJ8" s="58"/>
      <c r="DK8" s="58"/>
      <c r="DL8" s="58"/>
      <c r="DM8" s="58"/>
      <c r="DN8" s="58"/>
      <c r="DO8" s="58"/>
      <c r="DP8" s="58"/>
      <c r="DQ8" s="58"/>
      <c r="DR8" s="58"/>
      <c r="DS8" s="58"/>
      <c r="DT8" s="58"/>
      <c r="DU8" s="58"/>
      <c r="DV8" s="58"/>
      <c r="DW8" s="58"/>
      <c r="DX8" s="58"/>
      <c r="DY8" s="58"/>
      <c r="DZ8" s="58"/>
      <c r="EA8" s="58"/>
      <c r="EB8" s="58"/>
      <c r="EC8" s="58"/>
      <c r="ED8" s="58"/>
      <c r="EE8" s="58"/>
      <c r="EF8" s="58"/>
      <c r="EG8" s="58"/>
      <c r="EH8" s="58"/>
      <c r="EI8" s="58"/>
      <c r="EJ8" s="58"/>
      <c r="EK8" s="58"/>
      <c r="EL8" s="58"/>
      <c r="EM8" s="58"/>
      <c r="EN8" s="58"/>
      <c r="EO8" s="58"/>
      <c r="EP8" s="58"/>
      <c r="EQ8" s="58"/>
      <c r="ER8" s="58"/>
      <c r="ES8" s="58"/>
      <c r="ET8" s="58"/>
      <c r="EU8" s="58"/>
      <c r="EV8" s="58"/>
      <c r="EW8" s="58"/>
      <c r="EX8" s="58"/>
      <c r="EY8" s="58"/>
      <c r="EZ8" s="58"/>
      <c r="FA8" s="58"/>
      <c r="FB8" s="58"/>
      <c r="FC8" s="58"/>
      <c r="FD8" s="58"/>
      <c r="FE8" s="58"/>
    </row>
    <row r="10" spans="1:161" s="2" customFormat="1" ht="15.75" x14ac:dyDescent="0.25">
      <c r="A10" s="59" t="s">
        <v>10</v>
      </c>
      <c r="B10" s="59"/>
      <c r="C10" s="59"/>
      <c r="D10" s="59"/>
      <c r="E10" s="59"/>
      <c r="F10" s="59"/>
      <c r="G10" s="59"/>
      <c r="H10" s="59"/>
      <c r="I10" s="59"/>
      <c r="J10" s="59"/>
      <c r="K10" s="59"/>
      <c r="L10" s="59"/>
      <c r="M10" s="59"/>
      <c r="N10" s="59"/>
      <c r="O10" s="59"/>
      <c r="P10" s="59"/>
      <c r="Q10" s="59"/>
      <c r="R10" s="59"/>
      <c r="S10" s="59"/>
      <c r="T10" s="59"/>
      <c r="U10" s="59"/>
      <c r="V10" s="59"/>
      <c r="W10" s="59"/>
      <c r="X10" s="59"/>
      <c r="Y10" s="59"/>
      <c r="Z10" s="59"/>
      <c r="AA10" s="59"/>
      <c r="AB10" s="59"/>
      <c r="AC10" s="59"/>
      <c r="AD10" s="59"/>
      <c r="AE10" s="59"/>
      <c r="AF10" s="59"/>
      <c r="AG10" s="59"/>
      <c r="AH10" s="59"/>
      <c r="AI10" s="59"/>
      <c r="AJ10" s="59"/>
      <c r="AK10" s="59"/>
      <c r="AL10" s="59"/>
      <c r="AM10" s="59"/>
      <c r="AN10" s="59"/>
      <c r="AO10" s="59"/>
      <c r="AP10" s="59"/>
      <c r="AQ10" s="59"/>
      <c r="AR10" s="59"/>
      <c r="AS10" s="59"/>
      <c r="AT10" s="59"/>
      <c r="AU10" s="59"/>
      <c r="AV10" s="59"/>
      <c r="AW10" s="59"/>
      <c r="AX10" s="59"/>
      <c r="AY10" s="59"/>
      <c r="AZ10" s="59"/>
      <c r="BA10" s="59"/>
      <c r="BB10" s="59"/>
      <c r="BC10" s="59"/>
      <c r="BD10" s="59"/>
      <c r="BE10" s="59"/>
      <c r="BF10" s="59"/>
      <c r="BG10" s="59"/>
      <c r="BH10" s="59"/>
      <c r="BI10" s="59"/>
      <c r="BJ10" s="59"/>
      <c r="BK10" s="59"/>
      <c r="BL10" s="59"/>
      <c r="BM10" s="59"/>
      <c r="BN10" s="59"/>
      <c r="BO10" s="59"/>
      <c r="BP10" s="59"/>
      <c r="BQ10" s="59"/>
      <c r="BR10" s="59"/>
      <c r="BS10" s="59"/>
      <c r="BT10" s="59"/>
      <c r="BU10" s="59"/>
      <c r="BV10" s="59"/>
      <c r="BW10" s="59"/>
      <c r="BX10" s="59"/>
      <c r="BY10" s="59"/>
      <c r="BZ10" s="59"/>
      <c r="CA10" s="59"/>
      <c r="CB10" s="59"/>
      <c r="CC10" s="59"/>
      <c r="CD10" s="59"/>
      <c r="CE10" s="59"/>
      <c r="CF10" s="59"/>
      <c r="CG10" s="59"/>
      <c r="CH10" s="59"/>
      <c r="CI10" s="59"/>
      <c r="CJ10" s="59"/>
      <c r="CK10" s="59"/>
      <c r="CL10" s="59"/>
      <c r="CM10" s="59"/>
      <c r="CN10" s="59"/>
      <c r="CO10" s="59"/>
      <c r="CP10" s="59"/>
      <c r="CQ10" s="59"/>
      <c r="CR10" s="59"/>
      <c r="CS10" s="59"/>
      <c r="CT10" s="59"/>
      <c r="CU10" s="59"/>
      <c r="CV10" s="59"/>
      <c r="CW10" s="59"/>
      <c r="CX10" s="59"/>
      <c r="CY10" s="59"/>
      <c r="CZ10" s="59"/>
      <c r="DA10" s="59"/>
      <c r="DB10" s="59"/>
      <c r="DC10" s="59"/>
      <c r="DD10" s="59"/>
      <c r="DE10" s="59"/>
      <c r="DF10" s="59"/>
      <c r="DG10" s="59"/>
      <c r="DH10" s="59"/>
      <c r="DI10" s="59"/>
      <c r="DJ10" s="59"/>
      <c r="DK10" s="59"/>
      <c r="DL10" s="59"/>
      <c r="DM10" s="59"/>
      <c r="DN10" s="59"/>
      <c r="DO10" s="59"/>
      <c r="DP10" s="59"/>
      <c r="DQ10" s="59"/>
      <c r="DR10" s="59"/>
      <c r="DS10" s="59"/>
      <c r="DT10" s="59"/>
      <c r="DU10" s="59"/>
      <c r="DV10" s="59"/>
      <c r="DW10" s="59"/>
      <c r="DX10" s="59"/>
      <c r="DY10" s="59"/>
      <c r="DZ10" s="59"/>
      <c r="EA10" s="59"/>
      <c r="EB10" s="59"/>
      <c r="EC10" s="59"/>
      <c r="ED10" s="59"/>
      <c r="EE10" s="59"/>
      <c r="EF10" s="59"/>
      <c r="EG10" s="59"/>
      <c r="EH10" s="59"/>
      <c r="EI10" s="59"/>
      <c r="EJ10" s="59"/>
      <c r="EK10" s="59"/>
      <c r="EL10" s="59"/>
      <c r="EM10" s="59"/>
      <c r="EN10" s="59"/>
      <c r="EO10" s="59"/>
      <c r="EP10" s="59"/>
      <c r="EQ10" s="59"/>
      <c r="ER10" s="59"/>
      <c r="ES10" s="59"/>
      <c r="ET10" s="59"/>
      <c r="EU10" s="59"/>
      <c r="EV10" s="59"/>
      <c r="EW10" s="59"/>
      <c r="EX10" s="59"/>
      <c r="EY10" s="59"/>
      <c r="EZ10" s="59"/>
      <c r="FA10" s="59"/>
      <c r="FB10" s="59"/>
      <c r="FC10" s="59"/>
      <c r="FD10" s="59"/>
      <c r="FE10" s="59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60" t="s">
        <v>69</v>
      </c>
      <c r="AC12" s="60"/>
      <c r="AD12" s="60"/>
      <c r="AE12" s="60"/>
      <c r="AF12" s="60"/>
      <c r="AG12" s="60"/>
      <c r="AH12" s="60"/>
      <c r="AI12" s="60"/>
      <c r="AJ12" s="60"/>
      <c r="AK12" s="60"/>
      <c r="AL12" s="60"/>
      <c r="AM12" s="60"/>
      <c r="AN12" s="60"/>
      <c r="AO12" s="60"/>
      <c r="AP12" s="60"/>
      <c r="AQ12" s="60"/>
      <c r="AR12" s="60"/>
      <c r="AS12" s="60"/>
      <c r="AT12" s="60"/>
      <c r="AU12" s="60"/>
      <c r="AV12" s="60"/>
      <c r="AW12" s="60"/>
      <c r="AX12" s="60"/>
      <c r="AY12" s="60"/>
      <c r="AZ12" s="60"/>
      <c r="BA12" s="60"/>
      <c r="BB12" s="60"/>
      <c r="BC12" s="60"/>
      <c r="BD12" s="60"/>
      <c r="BE12" s="60"/>
      <c r="BF12" s="60"/>
      <c r="BG12" s="60"/>
      <c r="BH12" s="60"/>
      <c r="BI12" s="60"/>
      <c r="BJ12" s="60"/>
      <c r="BK12" s="60"/>
      <c r="BL12" s="60"/>
      <c r="BM12" s="60"/>
      <c r="BN12" s="60"/>
      <c r="BO12" s="60"/>
      <c r="BP12" s="60"/>
      <c r="BQ12" s="60"/>
      <c r="BR12" s="60"/>
      <c r="BS12" s="60"/>
      <c r="BT12" s="60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60" t="s">
        <v>31</v>
      </c>
      <c r="Z14" s="60"/>
      <c r="AA14" s="60"/>
      <c r="AB14" s="60"/>
      <c r="AC14" s="60"/>
      <c r="AD14" s="60"/>
      <c r="AE14" s="60"/>
      <c r="AF14" s="60"/>
      <c r="AG14" s="60"/>
      <c r="AH14" s="60"/>
      <c r="AI14" s="60"/>
      <c r="AJ14" s="60"/>
      <c r="AK14" s="60"/>
      <c r="AL14" s="60"/>
      <c r="AM14" s="60"/>
      <c r="AN14" s="60"/>
      <c r="AO14" s="60"/>
      <c r="AP14" s="60"/>
      <c r="AQ14" s="60"/>
      <c r="AR14" s="60"/>
      <c r="AS14" s="60"/>
      <c r="AT14" s="60"/>
      <c r="AU14" s="60"/>
      <c r="AV14" s="60"/>
      <c r="AW14" s="60"/>
      <c r="AX14" s="60"/>
      <c r="AY14" s="60"/>
      <c r="AZ14" s="60"/>
      <c r="BA14" s="60"/>
      <c r="BB14" s="60"/>
      <c r="BC14" s="60"/>
      <c r="BD14" s="60"/>
      <c r="BE14" s="60"/>
      <c r="BF14" s="60"/>
      <c r="BG14" s="60"/>
      <c r="BH14" s="60"/>
      <c r="BI14" s="60"/>
      <c r="BJ14" s="60"/>
      <c r="BK14" s="60"/>
      <c r="BL14" s="60"/>
      <c r="BM14" s="60"/>
      <c r="BN14" s="60"/>
      <c r="BO14" s="60"/>
      <c r="BP14" s="60"/>
      <c r="BQ14" s="60"/>
      <c r="BR14" s="60"/>
      <c r="BS14" s="60"/>
      <c r="BT14" s="60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48" t="s">
        <v>85</v>
      </c>
      <c r="U16" s="48"/>
      <c r="V16" s="48"/>
      <c r="W16" s="48"/>
      <c r="X16" s="48"/>
      <c r="Y16" s="48"/>
      <c r="Z16" s="48"/>
      <c r="AA16" s="48"/>
      <c r="AB16" s="48"/>
      <c r="AC16" s="48"/>
      <c r="AD16" s="48"/>
      <c r="AE16" s="48"/>
      <c r="AF16" s="48"/>
      <c r="AG16" s="48"/>
      <c r="AH16" s="48"/>
      <c r="AI16" s="48"/>
      <c r="AJ16" s="48"/>
      <c r="AK16" s="48"/>
      <c r="AL16" s="48"/>
      <c r="AM16" s="48"/>
      <c r="AN16" s="48"/>
      <c r="AO16" s="48"/>
      <c r="AP16" s="48"/>
      <c r="AQ16" s="48"/>
      <c r="AR16" s="48"/>
      <c r="AS16" s="48"/>
      <c r="AT16" s="48"/>
      <c r="AU16" s="48"/>
      <c r="AV16" s="48"/>
      <c r="AW16" s="48"/>
      <c r="AX16" s="48"/>
      <c r="AY16" s="48"/>
      <c r="AZ16" s="48"/>
      <c r="BA16" s="48"/>
      <c r="BB16" s="48"/>
      <c r="BC16" s="48"/>
      <c r="BD16" s="48"/>
      <c r="BE16" s="48"/>
      <c r="BF16" s="48"/>
      <c r="BG16" s="48"/>
      <c r="BH16" s="48"/>
      <c r="BI16" s="48"/>
      <c r="BJ16" s="48"/>
      <c r="BK16" s="48"/>
      <c r="BL16" s="48"/>
      <c r="BM16" s="48"/>
      <c r="BN16" s="48"/>
      <c r="BO16" s="48"/>
      <c r="BP16" s="48"/>
      <c r="BQ16" s="48"/>
      <c r="BR16" s="48"/>
      <c r="BS16" s="48"/>
      <c r="BT16" s="48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49"/>
      <c r="B18" s="50"/>
      <c r="C18" s="50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1"/>
      <c r="R18" s="26"/>
      <c r="S18" s="27"/>
      <c r="T18" s="27"/>
      <c r="U18" s="27"/>
      <c r="V18" s="27"/>
      <c r="W18" s="27"/>
      <c r="X18" s="27"/>
      <c r="Y18" s="27"/>
      <c r="Z18" s="27"/>
      <c r="AA18" s="27"/>
      <c r="AB18" s="27"/>
      <c r="AC18" s="27"/>
      <c r="AD18" s="27"/>
      <c r="AE18" s="27"/>
      <c r="AF18" s="27"/>
      <c r="AG18" s="27"/>
      <c r="AH18" s="27"/>
      <c r="AI18" s="28"/>
      <c r="AJ18" s="26" t="s">
        <v>15</v>
      </c>
      <c r="AK18" s="27"/>
      <c r="AL18" s="27"/>
      <c r="AM18" s="27"/>
      <c r="AN18" s="27"/>
      <c r="AO18" s="27"/>
      <c r="AP18" s="27"/>
      <c r="AQ18" s="27"/>
      <c r="AR18" s="27"/>
      <c r="AS18" s="27"/>
      <c r="AT18" s="27"/>
      <c r="AU18" s="27"/>
      <c r="AV18" s="27"/>
      <c r="AW18" s="27"/>
      <c r="AX18" s="27"/>
      <c r="AY18" s="27"/>
      <c r="AZ18" s="27"/>
      <c r="BA18" s="28"/>
      <c r="BB18" s="35" t="s">
        <v>20</v>
      </c>
      <c r="BC18" s="36"/>
      <c r="BD18" s="36"/>
      <c r="BE18" s="36"/>
      <c r="BF18" s="36"/>
      <c r="BG18" s="36"/>
      <c r="BH18" s="36"/>
      <c r="BI18" s="36"/>
      <c r="BJ18" s="36"/>
      <c r="BK18" s="36"/>
      <c r="BL18" s="36"/>
      <c r="BM18" s="36"/>
      <c r="BN18" s="36"/>
      <c r="BO18" s="36"/>
      <c r="BP18" s="36"/>
      <c r="BQ18" s="36"/>
      <c r="BR18" s="36"/>
      <c r="BS18" s="36"/>
      <c r="BT18" s="36"/>
      <c r="BU18" s="36"/>
      <c r="BV18" s="36"/>
      <c r="BW18" s="36"/>
      <c r="BX18" s="36"/>
      <c r="BY18" s="36"/>
      <c r="BZ18" s="36"/>
      <c r="CA18" s="36"/>
      <c r="CB18" s="36"/>
      <c r="CC18" s="36"/>
      <c r="CD18" s="36"/>
      <c r="CE18" s="36"/>
      <c r="CF18" s="36"/>
      <c r="CG18" s="37"/>
      <c r="CH18" s="26" t="s">
        <v>21</v>
      </c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27"/>
      <c r="CW18" s="27"/>
      <c r="CX18" s="27"/>
      <c r="CY18" s="27"/>
      <c r="CZ18" s="27"/>
      <c r="DA18" s="27"/>
      <c r="DB18" s="28"/>
      <c r="DC18" s="26" t="s">
        <v>22</v>
      </c>
      <c r="DD18" s="27"/>
      <c r="DE18" s="27"/>
      <c r="DF18" s="27"/>
      <c r="DG18" s="27"/>
      <c r="DH18" s="27"/>
      <c r="DI18" s="27"/>
      <c r="DJ18" s="27"/>
      <c r="DK18" s="27"/>
      <c r="DL18" s="27"/>
      <c r="DM18" s="27"/>
      <c r="DN18" s="27"/>
      <c r="DO18" s="27"/>
      <c r="DP18" s="27"/>
      <c r="DQ18" s="27"/>
      <c r="DR18" s="27"/>
      <c r="DS18" s="27"/>
      <c r="DT18" s="28"/>
      <c r="DU18" s="35" t="s">
        <v>23</v>
      </c>
      <c r="DV18" s="36"/>
      <c r="DW18" s="36"/>
      <c r="DX18" s="36"/>
      <c r="DY18" s="36"/>
      <c r="DZ18" s="36"/>
      <c r="EA18" s="36"/>
      <c r="EB18" s="36"/>
      <c r="EC18" s="36"/>
      <c r="ED18" s="36"/>
      <c r="EE18" s="36"/>
      <c r="EF18" s="36"/>
      <c r="EG18" s="36"/>
      <c r="EH18" s="36"/>
      <c r="EI18" s="36"/>
      <c r="EJ18" s="36"/>
      <c r="EK18" s="36"/>
      <c r="EL18" s="36"/>
      <c r="EM18" s="36"/>
      <c r="EN18" s="37"/>
      <c r="EO18" s="26" t="s">
        <v>24</v>
      </c>
      <c r="EP18" s="27"/>
      <c r="EQ18" s="27"/>
      <c r="ER18" s="27"/>
      <c r="ES18" s="27"/>
      <c r="ET18" s="27"/>
      <c r="EU18" s="27"/>
      <c r="EV18" s="27"/>
      <c r="EW18" s="27"/>
      <c r="EX18" s="27"/>
      <c r="EY18" s="27"/>
      <c r="EZ18" s="27"/>
      <c r="FA18" s="27"/>
      <c r="FB18" s="27"/>
      <c r="FC18" s="27"/>
      <c r="FD18" s="27"/>
      <c r="FE18" s="28"/>
    </row>
    <row r="19" spans="1:161" s="9" customFormat="1" ht="15" customHeight="1" x14ac:dyDescent="0.2">
      <c r="A19" s="52"/>
      <c r="B19" s="53"/>
      <c r="C19" s="53"/>
      <c r="D19" s="53"/>
      <c r="E19" s="53"/>
      <c r="F19" s="53"/>
      <c r="G19" s="53"/>
      <c r="H19" s="53"/>
      <c r="I19" s="53"/>
      <c r="J19" s="53"/>
      <c r="K19" s="53"/>
      <c r="L19" s="53"/>
      <c r="M19" s="53"/>
      <c r="N19" s="53"/>
      <c r="O19" s="53"/>
      <c r="P19" s="53"/>
      <c r="Q19" s="54"/>
      <c r="R19" s="29"/>
      <c r="S19" s="30"/>
      <c r="T19" s="30"/>
      <c r="U19" s="30"/>
      <c r="V19" s="30"/>
      <c r="W19" s="30"/>
      <c r="X19" s="30"/>
      <c r="Y19" s="30"/>
      <c r="Z19" s="30"/>
      <c r="AA19" s="30"/>
      <c r="AB19" s="30"/>
      <c r="AC19" s="30"/>
      <c r="AD19" s="30"/>
      <c r="AE19" s="30"/>
      <c r="AF19" s="30"/>
      <c r="AG19" s="30"/>
      <c r="AH19" s="30"/>
      <c r="AI19" s="31"/>
      <c r="AJ19" s="29"/>
      <c r="AK19" s="30"/>
      <c r="AL19" s="30"/>
      <c r="AM19" s="30"/>
      <c r="AN19" s="30"/>
      <c r="AO19" s="30"/>
      <c r="AP19" s="30"/>
      <c r="AQ19" s="30"/>
      <c r="AR19" s="30"/>
      <c r="AS19" s="30"/>
      <c r="AT19" s="30"/>
      <c r="AU19" s="30"/>
      <c r="AV19" s="30"/>
      <c r="AW19" s="30"/>
      <c r="AX19" s="30"/>
      <c r="AY19" s="30"/>
      <c r="AZ19" s="30"/>
      <c r="BA19" s="31"/>
      <c r="BB19" s="38" t="s">
        <v>16</v>
      </c>
      <c r="BC19" s="39"/>
      <c r="BD19" s="39"/>
      <c r="BE19" s="39"/>
      <c r="BF19" s="39"/>
      <c r="BG19" s="39"/>
      <c r="BH19" s="39"/>
      <c r="BI19" s="39"/>
      <c r="BJ19" s="39"/>
      <c r="BK19" s="39"/>
      <c r="BL19" s="39"/>
      <c r="BM19" s="39"/>
      <c r="BN19" s="39"/>
      <c r="BO19" s="39"/>
      <c r="BP19" s="39"/>
      <c r="BQ19" s="40"/>
      <c r="BR19" s="38" t="s">
        <v>17</v>
      </c>
      <c r="BS19" s="39"/>
      <c r="BT19" s="39"/>
      <c r="BU19" s="39"/>
      <c r="BV19" s="39"/>
      <c r="BW19" s="39"/>
      <c r="BX19" s="39"/>
      <c r="BY19" s="39"/>
      <c r="BZ19" s="39"/>
      <c r="CA19" s="39"/>
      <c r="CB19" s="39"/>
      <c r="CC19" s="39"/>
      <c r="CD19" s="39"/>
      <c r="CE19" s="39"/>
      <c r="CF19" s="39"/>
      <c r="CG19" s="40"/>
      <c r="CH19" s="29"/>
      <c r="CI19" s="30"/>
      <c r="CJ19" s="30"/>
      <c r="CK19" s="30"/>
      <c r="CL19" s="30"/>
      <c r="CM19" s="30"/>
      <c r="CN19" s="30"/>
      <c r="CO19" s="30"/>
      <c r="CP19" s="30"/>
      <c r="CQ19" s="30"/>
      <c r="CR19" s="30"/>
      <c r="CS19" s="30"/>
      <c r="CT19" s="30"/>
      <c r="CU19" s="30"/>
      <c r="CV19" s="30"/>
      <c r="CW19" s="30"/>
      <c r="CX19" s="30"/>
      <c r="CY19" s="30"/>
      <c r="CZ19" s="30"/>
      <c r="DA19" s="30"/>
      <c r="DB19" s="31"/>
      <c r="DC19" s="29"/>
      <c r="DD19" s="30"/>
      <c r="DE19" s="30"/>
      <c r="DF19" s="30"/>
      <c r="DG19" s="30"/>
      <c r="DH19" s="30"/>
      <c r="DI19" s="30"/>
      <c r="DJ19" s="30"/>
      <c r="DK19" s="30"/>
      <c r="DL19" s="30"/>
      <c r="DM19" s="30"/>
      <c r="DN19" s="30"/>
      <c r="DO19" s="30"/>
      <c r="DP19" s="30"/>
      <c r="DQ19" s="30"/>
      <c r="DR19" s="30"/>
      <c r="DS19" s="30"/>
      <c r="DT19" s="31"/>
      <c r="DU19" s="41" t="s">
        <v>18</v>
      </c>
      <c r="DV19" s="42"/>
      <c r="DW19" s="42"/>
      <c r="DX19" s="42"/>
      <c r="DY19" s="42"/>
      <c r="DZ19" s="42"/>
      <c r="EA19" s="42"/>
      <c r="EB19" s="42"/>
      <c r="EC19" s="42"/>
      <c r="ED19" s="43"/>
      <c r="EE19" s="41" t="s">
        <v>19</v>
      </c>
      <c r="EF19" s="42"/>
      <c r="EG19" s="42"/>
      <c r="EH19" s="42"/>
      <c r="EI19" s="42"/>
      <c r="EJ19" s="42"/>
      <c r="EK19" s="42"/>
      <c r="EL19" s="42"/>
      <c r="EM19" s="42"/>
      <c r="EN19" s="43"/>
      <c r="EO19" s="29"/>
      <c r="EP19" s="30"/>
      <c r="EQ19" s="30"/>
      <c r="ER19" s="30"/>
      <c r="ES19" s="30"/>
      <c r="ET19" s="30"/>
      <c r="EU19" s="30"/>
      <c r="EV19" s="30"/>
      <c r="EW19" s="30"/>
      <c r="EX19" s="30"/>
      <c r="EY19" s="30"/>
      <c r="EZ19" s="30"/>
      <c r="FA19" s="30"/>
      <c r="FB19" s="30"/>
      <c r="FC19" s="30"/>
      <c r="FD19" s="30"/>
      <c r="FE19" s="31"/>
    </row>
    <row r="20" spans="1:161" s="9" customFormat="1" ht="19.5" customHeight="1" x14ac:dyDescent="0.2">
      <c r="A20" s="55"/>
      <c r="B20" s="56"/>
      <c r="C20" s="56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7"/>
      <c r="R20" s="32"/>
      <c r="S20" s="33"/>
      <c r="T20" s="33"/>
      <c r="U20" s="33"/>
      <c r="V20" s="33"/>
      <c r="W20" s="33"/>
      <c r="X20" s="33"/>
      <c r="Y20" s="33"/>
      <c r="Z20" s="33"/>
      <c r="AA20" s="33"/>
      <c r="AB20" s="33"/>
      <c r="AC20" s="33"/>
      <c r="AD20" s="33"/>
      <c r="AE20" s="33"/>
      <c r="AF20" s="33"/>
      <c r="AG20" s="33"/>
      <c r="AH20" s="33"/>
      <c r="AI20" s="34"/>
      <c r="AJ20" s="32"/>
      <c r="AK20" s="33"/>
      <c r="AL20" s="33"/>
      <c r="AM20" s="33"/>
      <c r="AN20" s="33"/>
      <c r="AO20" s="33"/>
      <c r="AP20" s="33"/>
      <c r="AQ20" s="33"/>
      <c r="AR20" s="33"/>
      <c r="AS20" s="33"/>
      <c r="AT20" s="33"/>
      <c r="AU20" s="33"/>
      <c r="AV20" s="33"/>
      <c r="AW20" s="33"/>
      <c r="AX20" s="33"/>
      <c r="AY20" s="33"/>
      <c r="AZ20" s="33"/>
      <c r="BA20" s="34"/>
      <c r="BB20" s="47" t="s">
        <v>18</v>
      </c>
      <c r="BC20" s="47"/>
      <c r="BD20" s="47"/>
      <c r="BE20" s="47"/>
      <c r="BF20" s="47"/>
      <c r="BG20" s="47"/>
      <c r="BH20" s="47"/>
      <c r="BI20" s="47"/>
      <c r="BJ20" s="47" t="s">
        <v>19</v>
      </c>
      <c r="BK20" s="47"/>
      <c r="BL20" s="47"/>
      <c r="BM20" s="47"/>
      <c r="BN20" s="47"/>
      <c r="BO20" s="47"/>
      <c r="BP20" s="47"/>
      <c r="BQ20" s="47"/>
      <c r="BR20" s="47" t="s">
        <v>18</v>
      </c>
      <c r="BS20" s="47"/>
      <c r="BT20" s="47"/>
      <c r="BU20" s="47"/>
      <c r="BV20" s="47"/>
      <c r="BW20" s="47"/>
      <c r="BX20" s="47"/>
      <c r="BY20" s="47"/>
      <c r="BZ20" s="47" t="s">
        <v>19</v>
      </c>
      <c r="CA20" s="47"/>
      <c r="CB20" s="47"/>
      <c r="CC20" s="47"/>
      <c r="CD20" s="47"/>
      <c r="CE20" s="47"/>
      <c r="CF20" s="47"/>
      <c r="CG20" s="47"/>
      <c r="CH20" s="32"/>
      <c r="CI20" s="33"/>
      <c r="CJ20" s="33"/>
      <c r="CK20" s="33"/>
      <c r="CL20" s="33"/>
      <c r="CM20" s="33"/>
      <c r="CN20" s="33"/>
      <c r="CO20" s="33"/>
      <c r="CP20" s="33"/>
      <c r="CQ20" s="33"/>
      <c r="CR20" s="33"/>
      <c r="CS20" s="33"/>
      <c r="CT20" s="33"/>
      <c r="CU20" s="33"/>
      <c r="CV20" s="33"/>
      <c r="CW20" s="33"/>
      <c r="CX20" s="33"/>
      <c r="CY20" s="33"/>
      <c r="CZ20" s="33"/>
      <c r="DA20" s="33"/>
      <c r="DB20" s="34"/>
      <c r="DC20" s="32"/>
      <c r="DD20" s="33"/>
      <c r="DE20" s="33"/>
      <c r="DF20" s="33"/>
      <c r="DG20" s="33"/>
      <c r="DH20" s="33"/>
      <c r="DI20" s="33"/>
      <c r="DJ20" s="33"/>
      <c r="DK20" s="33"/>
      <c r="DL20" s="33"/>
      <c r="DM20" s="33"/>
      <c r="DN20" s="33"/>
      <c r="DO20" s="33"/>
      <c r="DP20" s="33"/>
      <c r="DQ20" s="33"/>
      <c r="DR20" s="33"/>
      <c r="DS20" s="33"/>
      <c r="DT20" s="34"/>
      <c r="DU20" s="44"/>
      <c r="DV20" s="45"/>
      <c r="DW20" s="45"/>
      <c r="DX20" s="45"/>
      <c r="DY20" s="45"/>
      <c r="DZ20" s="45"/>
      <c r="EA20" s="45"/>
      <c r="EB20" s="45"/>
      <c r="EC20" s="45"/>
      <c r="ED20" s="46"/>
      <c r="EE20" s="44"/>
      <c r="EF20" s="45"/>
      <c r="EG20" s="45"/>
      <c r="EH20" s="45"/>
      <c r="EI20" s="45"/>
      <c r="EJ20" s="45"/>
      <c r="EK20" s="45"/>
      <c r="EL20" s="45"/>
      <c r="EM20" s="45"/>
      <c r="EN20" s="46"/>
      <c r="EO20" s="32"/>
      <c r="EP20" s="33"/>
      <c r="EQ20" s="33"/>
      <c r="ER20" s="33"/>
      <c r="ES20" s="33"/>
      <c r="ET20" s="33"/>
      <c r="EU20" s="33"/>
      <c r="EV20" s="33"/>
      <c r="EW20" s="33"/>
      <c r="EX20" s="33"/>
      <c r="EY20" s="33"/>
      <c r="EZ20" s="33"/>
      <c r="FA20" s="33"/>
      <c r="FB20" s="33"/>
      <c r="FC20" s="33"/>
      <c r="FD20" s="33"/>
      <c r="FE20" s="34"/>
    </row>
    <row r="21" spans="1:161" s="9" customFormat="1" ht="14.25" customHeight="1" x14ac:dyDescent="0.2">
      <c r="A21" s="23">
        <v>1</v>
      </c>
      <c r="B21" s="24"/>
      <c r="C21" s="24"/>
      <c r="D21" s="24"/>
      <c r="E21" s="24"/>
      <c r="F21" s="24"/>
      <c r="G21" s="24"/>
      <c r="H21" s="24"/>
      <c r="I21" s="24"/>
      <c r="J21" s="24"/>
      <c r="K21" s="24"/>
      <c r="L21" s="24"/>
      <c r="M21" s="24"/>
      <c r="N21" s="24"/>
      <c r="O21" s="24"/>
      <c r="P21" s="24"/>
      <c r="Q21" s="25"/>
      <c r="R21" s="23">
        <v>2</v>
      </c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5"/>
      <c r="AJ21" s="16">
        <v>3</v>
      </c>
      <c r="AK21" s="16"/>
      <c r="AL21" s="16"/>
      <c r="AM21" s="16"/>
      <c r="AN21" s="16"/>
      <c r="AO21" s="16"/>
      <c r="AP21" s="16"/>
      <c r="AQ21" s="16"/>
      <c r="AR21" s="16"/>
      <c r="AS21" s="16"/>
      <c r="AT21" s="16"/>
      <c r="AU21" s="16"/>
      <c r="AV21" s="16"/>
      <c r="AW21" s="16"/>
      <c r="AX21" s="16"/>
      <c r="AY21" s="16"/>
      <c r="AZ21" s="16"/>
      <c r="BA21" s="16"/>
      <c r="BB21" s="16">
        <v>4</v>
      </c>
      <c r="BC21" s="16"/>
      <c r="BD21" s="16"/>
      <c r="BE21" s="16"/>
      <c r="BF21" s="16"/>
      <c r="BG21" s="16"/>
      <c r="BH21" s="16"/>
      <c r="BI21" s="16"/>
      <c r="BJ21" s="16">
        <v>5</v>
      </c>
      <c r="BK21" s="16"/>
      <c r="BL21" s="16"/>
      <c r="BM21" s="16"/>
      <c r="BN21" s="16"/>
      <c r="BO21" s="16"/>
      <c r="BP21" s="16"/>
      <c r="BQ21" s="16"/>
      <c r="BR21" s="16">
        <v>6</v>
      </c>
      <c r="BS21" s="16"/>
      <c r="BT21" s="16"/>
      <c r="BU21" s="16"/>
      <c r="BV21" s="16"/>
      <c r="BW21" s="16"/>
      <c r="BX21" s="16"/>
      <c r="BY21" s="16"/>
      <c r="BZ21" s="16">
        <v>7</v>
      </c>
      <c r="CA21" s="16"/>
      <c r="CB21" s="16"/>
      <c r="CC21" s="16"/>
      <c r="CD21" s="16"/>
      <c r="CE21" s="16"/>
      <c r="CF21" s="16"/>
      <c r="CG21" s="16"/>
      <c r="CH21" s="16">
        <v>8</v>
      </c>
      <c r="CI21" s="16"/>
      <c r="CJ21" s="16"/>
      <c r="CK21" s="16"/>
      <c r="CL21" s="16"/>
      <c r="CM21" s="16"/>
      <c r="CN21" s="16"/>
      <c r="CO21" s="16"/>
      <c r="CP21" s="16"/>
      <c r="CQ21" s="16"/>
      <c r="CR21" s="16"/>
      <c r="CS21" s="16"/>
      <c r="CT21" s="16"/>
      <c r="CU21" s="16"/>
      <c r="CV21" s="16"/>
      <c r="CW21" s="16"/>
      <c r="CX21" s="16"/>
      <c r="CY21" s="16"/>
      <c r="CZ21" s="16"/>
      <c r="DA21" s="16"/>
      <c r="DB21" s="16"/>
      <c r="DC21" s="16">
        <v>9</v>
      </c>
      <c r="DD21" s="16"/>
      <c r="DE21" s="16"/>
      <c r="DF21" s="16"/>
      <c r="DG21" s="16"/>
      <c r="DH21" s="16"/>
      <c r="DI21" s="16"/>
      <c r="DJ21" s="16"/>
      <c r="DK21" s="16"/>
      <c r="DL21" s="16"/>
      <c r="DM21" s="16"/>
      <c r="DN21" s="16"/>
      <c r="DO21" s="16"/>
      <c r="DP21" s="16"/>
      <c r="DQ21" s="16"/>
      <c r="DR21" s="16"/>
      <c r="DS21" s="16"/>
      <c r="DT21" s="16"/>
      <c r="DU21" s="16">
        <v>10</v>
      </c>
      <c r="DV21" s="16"/>
      <c r="DW21" s="16"/>
      <c r="DX21" s="16"/>
      <c r="DY21" s="16"/>
      <c r="DZ21" s="16"/>
      <c r="EA21" s="16"/>
      <c r="EB21" s="16"/>
      <c r="EC21" s="16"/>
      <c r="ED21" s="16"/>
      <c r="EE21" s="16">
        <v>11</v>
      </c>
      <c r="EF21" s="16"/>
      <c r="EG21" s="16"/>
      <c r="EH21" s="16"/>
      <c r="EI21" s="16"/>
      <c r="EJ21" s="16"/>
      <c r="EK21" s="16"/>
      <c r="EL21" s="16"/>
      <c r="EM21" s="16"/>
      <c r="EN21" s="16"/>
      <c r="EO21" s="16">
        <v>12</v>
      </c>
      <c r="EP21" s="16"/>
      <c r="EQ21" s="16"/>
      <c r="ER21" s="16"/>
      <c r="ES21" s="16"/>
      <c r="ET21" s="16"/>
      <c r="EU21" s="16"/>
      <c r="EV21" s="16"/>
      <c r="EW21" s="16"/>
      <c r="EX21" s="16"/>
      <c r="EY21" s="16"/>
      <c r="EZ21" s="16"/>
      <c r="FA21" s="16"/>
      <c r="FB21" s="16"/>
      <c r="FC21" s="16"/>
      <c r="FD21" s="16"/>
      <c r="FE21" s="16"/>
    </row>
    <row r="22" spans="1:161" s="9" customFormat="1" ht="13.5" customHeight="1" x14ac:dyDescent="0.2">
      <c r="A22" s="10"/>
      <c r="B22" s="17" t="s">
        <v>11</v>
      </c>
      <c r="C22" s="17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  <c r="O22" s="17"/>
      <c r="P22" s="17"/>
      <c r="Q22" s="18"/>
      <c r="R22" s="10"/>
      <c r="S22" s="19" t="s">
        <v>12</v>
      </c>
      <c r="T22" s="19"/>
      <c r="U22" s="19"/>
      <c r="V22" s="19"/>
      <c r="W22" s="19"/>
      <c r="X22" s="19"/>
      <c r="Y22" s="19"/>
      <c r="Z22" s="19"/>
      <c r="AA22" s="19"/>
      <c r="AB22" s="19"/>
      <c r="AC22" s="19"/>
      <c r="AD22" s="19"/>
      <c r="AE22" s="19"/>
      <c r="AF22" s="19"/>
      <c r="AG22" s="19"/>
      <c r="AH22" s="19"/>
      <c r="AI22" s="20"/>
      <c r="AJ22" s="61">
        <v>3</v>
      </c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16"/>
      <c r="BC22" s="16"/>
      <c r="BD22" s="16"/>
      <c r="BE22" s="16"/>
      <c r="BF22" s="16"/>
      <c r="BG22" s="16"/>
      <c r="BH22" s="16"/>
      <c r="BI22" s="16"/>
      <c r="BJ22" s="16"/>
      <c r="BK22" s="16"/>
      <c r="BL22" s="16"/>
      <c r="BM22" s="16"/>
      <c r="BN22" s="16"/>
      <c r="BO22" s="16"/>
      <c r="BP22" s="16"/>
      <c r="BQ22" s="16"/>
      <c r="BR22" s="61">
        <v>15.9</v>
      </c>
      <c r="BS22" s="61"/>
      <c r="BT22" s="61"/>
      <c r="BU22" s="61"/>
      <c r="BV22" s="61"/>
      <c r="BW22" s="61"/>
      <c r="BX22" s="61"/>
      <c r="BY22" s="61"/>
      <c r="BZ22" s="61">
        <v>15.9</v>
      </c>
      <c r="CA22" s="61"/>
      <c r="CB22" s="61"/>
      <c r="CC22" s="61"/>
      <c r="CD22" s="61"/>
      <c r="CE22" s="61"/>
      <c r="CF22" s="61"/>
      <c r="CG22" s="61"/>
      <c r="CH22" s="61">
        <v>3</v>
      </c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>
        <v>15.9</v>
      </c>
      <c r="DD22" s="61"/>
      <c r="DE22" s="61"/>
      <c r="DF22" s="61"/>
      <c r="DG22" s="61"/>
      <c r="DH22" s="61"/>
      <c r="DI22" s="61"/>
      <c r="DJ22" s="61"/>
      <c r="DK22" s="61"/>
      <c r="DL22" s="61"/>
      <c r="DM22" s="61"/>
      <c r="DN22" s="61"/>
      <c r="DO22" s="61"/>
      <c r="DP22" s="61"/>
      <c r="DQ22" s="61"/>
      <c r="DR22" s="61"/>
      <c r="DS22" s="61"/>
      <c r="DT22" s="61"/>
      <c r="DU22" s="16">
        <v>3</v>
      </c>
      <c r="DV22" s="16"/>
      <c r="DW22" s="16"/>
      <c r="DX22" s="16"/>
      <c r="DY22" s="16"/>
      <c r="DZ22" s="16"/>
      <c r="EA22" s="16"/>
      <c r="EB22" s="16"/>
      <c r="EC22" s="16"/>
      <c r="ED22" s="16"/>
      <c r="EE22" s="61">
        <f>1553/744</f>
        <v>2.0873655913978495</v>
      </c>
      <c r="EF22" s="61"/>
      <c r="EG22" s="61"/>
      <c r="EH22" s="61"/>
      <c r="EI22" s="61"/>
      <c r="EJ22" s="61"/>
      <c r="EK22" s="61"/>
      <c r="EL22" s="61"/>
      <c r="EM22" s="61"/>
      <c r="EN22" s="61"/>
      <c r="EO22" s="61">
        <f>AJ22+EE22</f>
        <v>5.0873655913978499</v>
      </c>
      <c r="EP22" s="16"/>
      <c r="EQ22" s="16"/>
      <c r="ER22" s="16"/>
      <c r="ES22" s="16"/>
      <c r="ET22" s="16"/>
      <c r="EU22" s="16"/>
      <c r="EV22" s="16"/>
      <c r="EW22" s="16"/>
      <c r="EX22" s="16"/>
      <c r="EY22" s="16"/>
      <c r="EZ22" s="16"/>
      <c r="FA22" s="16"/>
      <c r="FB22" s="16"/>
      <c r="FC22" s="16"/>
      <c r="FD22" s="16"/>
      <c r="FE22" s="16"/>
    </row>
    <row r="23" spans="1:161" s="9" customFormat="1" ht="39.75" customHeight="1" x14ac:dyDescent="0.2">
      <c r="A23" s="10"/>
      <c r="B23" s="17" t="s">
        <v>33</v>
      </c>
      <c r="C23" s="17"/>
      <c r="D23" s="17"/>
      <c r="E23" s="17"/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8"/>
      <c r="R23" s="10"/>
      <c r="S23" s="19" t="s">
        <v>13</v>
      </c>
      <c r="T23" s="19"/>
      <c r="U23" s="19"/>
      <c r="V23" s="19"/>
      <c r="W23" s="19"/>
      <c r="X23" s="19"/>
      <c r="Y23" s="19"/>
      <c r="Z23" s="19"/>
      <c r="AA23" s="19"/>
      <c r="AB23" s="19"/>
      <c r="AC23" s="19"/>
      <c r="AD23" s="19"/>
      <c r="AE23" s="19"/>
      <c r="AF23" s="19"/>
      <c r="AG23" s="19"/>
      <c r="AH23" s="19"/>
      <c r="AI23" s="20"/>
      <c r="AJ23" s="62">
        <f>1256/744</f>
        <v>1.6881720430107527</v>
      </c>
      <c r="AK23" s="62"/>
      <c r="AL23" s="62"/>
      <c r="AM23" s="62"/>
      <c r="AN23" s="62"/>
      <c r="AO23" s="62"/>
      <c r="AP23" s="62"/>
      <c r="AQ23" s="62"/>
      <c r="AR23" s="62"/>
      <c r="AS23" s="62"/>
      <c r="AT23" s="62"/>
      <c r="AU23" s="62"/>
      <c r="AV23" s="62"/>
      <c r="AW23" s="62"/>
      <c r="AX23" s="62"/>
      <c r="AY23" s="62"/>
      <c r="AZ23" s="62"/>
      <c r="BA23" s="62"/>
      <c r="BB23" s="16"/>
      <c r="BC23" s="16"/>
      <c r="BD23" s="16"/>
      <c r="BE23" s="16"/>
      <c r="BF23" s="16"/>
      <c r="BG23" s="16"/>
      <c r="BH23" s="16"/>
      <c r="BI23" s="16"/>
      <c r="BJ23" s="16"/>
      <c r="BK23" s="16"/>
      <c r="BL23" s="16"/>
      <c r="BM23" s="16"/>
      <c r="BN23" s="16"/>
      <c r="BO23" s="16"/>
      <c r="BP23" s="16"/>
      <c r="BQ23" s="16"/>
      <c r="BR23" s="16"/>
      <c r="BS23" s="16"/>
      <c r="BT23" s="16"/>
      <c r="BU23" s="16"/>
      <c r="BV23" s="16"/>
      <c r="BW23" s="16"/>
      <c r="BX23" s="16"/>
      <c r="BY23" s="16"/>
      <c r="BZ23" s="16"/>
      <c r="CA23" s="16"/>
      <c r="CB23" s="16"/>
      <c r="CC23" s="16"/>
      <c r="CD23" s="16"/>
      <c r="CE23" s="16"/>
      <c r="CF23" s="16"/>
      <c r="CG23" s="16"/>
      <c r="CH23" s="16"/>
      <c r="CI23" s="16"/>
      <c r="CJ23" s="16"/>
      <c r="CK23" s="16"/>
      <c r="CL23" s="16"/>
      <c r="CM23" s="16"/>
      <c r="CN23" s="16"/>
      <c r="CO23" s="16"/>
      <c r="CP23" s="16"/>
      <c r="CQ23" s="16"/>
      <c r="CR23" s="16"/>
      <c r="CS23" s="16"/>
      <c r="CT23" s="16"/>
      <c r="CU23" s="16"/>
      <c r="CV23" s="16"/>
      <c r="CW23" s="16"/>
      <c r="CX23" s="16"/>
      <c r="CY23" s="16"/>
      <c r="CZ23" s="16"/>
      <c r="DA23" s="16"/>
      <c r="DB23" s="16"/>
      <c r="DC23" s="16"/>
      <c r="DD23" s="16"/>
      <c r="DE23" s="16"/>
      <c r="DF23" s="16"/>
      <c r="DG23" s="16"/>
      <c r="DH23" s="16"/>
      <c r="DI23" s="16"/>
      <c r="DJ23" s="16"/>
      <c r="DK23" s="16"/>
      <c r="DL23" s="16"/>
      <c r="DM23" s="16"/>
      <c r="DN23" s="16"/>
      <c r="DO23" s="16"/>
      <c r="DP23" s="16"/>
      <c r="DQ23" s="16"/>
      <c r="DR23" s="16"/>
      <c r="DS23" s="16"/>
      <c r="DT23" s="16"/>
      <c r="DU23" s="62">
        <f>1559/744</f>
        <v>2.0954301075268815</v>
      </c>
      <c r="DV23" s="62"/>
      <c r="DW23" s="62"/>
      <c r="DX23" s="62"/>
      <c r="DY23" s="62"/>
      <c r="DZ23" s="62"/>
      <c r="EA23" s="62"/>
      <c r="EB23" s="62"/>
      <c r="EC23" s="62"/>
      <c r="ED23" s="62"/>
      <c r="EE23" s="62">
        <f>1559/744</f>
        <v>2.0954301075268815</v>
      </c>
      <c r="EF23" s="62"/>
      <c r="EG23" s="62"/>
      <c r="EH23" s="62"/>
      <c r="EI23" s="62"/>
      <c r="EJ23" s="62"/>
      <c r="EK23" s="62"/>
      <c r="EL23" s="62"/>
      <c r="EM23" s="62"/>
      <c r="EN23" s="62"/>
      <c r="EO23" s="61">
        <f>AJ23+EE23</f>
        <v>3.783602150537634</v>
      </c>
      <c r="EP23" s="61"/>
      <c r="EQ23" s="61"/>
      <c r="ER23" s="61"/>
      <c r="ES23" s="61"/>
      <c r="ET23" s="61"/>
      <c r="EU23" s="61"/>
      <c r="EV23" s="61"/>
      <c r="EW23" s="61"/>
      <c r="EX23" s="61"/>
      <c r="EY23" s="61"/>
      <c r="EZ23" s="61"/>
      <c r="FA23" s="61"/>
      <c r="FB23" s="61"/>
      <c r="FC23" s="61"/>
      <c r="FD23" s="61"/>
      <c r="FE23" s="61"/>
    </row>
    <row r="24" spans="1:161" s="9" customFormat="1" ht="39.75" customHeight="1" x14ac:dyDescent="0.2">
      <c r="A24" s="10"/>
      <c r="B24" s="17"/>
      <c r="C24" s="17"/>
      <c r="D24" s="17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8"/>
      <c r="R24" s="10"/>
      <c r="S24" s="19" t="s">
        <v>14</v>
      </c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  <c r="AE24" s="19"/>
      <c r="AF24" s="19"/>
      <c r="AG24" s="19"/>
      <c r="AH24" s="19"/>
      <c r="AI24" s="20"/>
      <c r="AJ24" s="16"/>
      <c r="AK24" s="16"/>
      <c r="AL24" s="16"/>
      <c r="AM24" s="16"/>
      <c r="AN24" s="16"/>
      <c r="AO24" s="16"/>
      <c r="AP24" s="16"/>
      <c r="AQ24" s="16"/>
      <c r="AR24" s="16"/>
      <c r="AS24" s="16"/>
      <c r="AT24" s="16"/>
      <c r="AU24" s="16"/>
      <c r="AV24" s="16"/>
      <c r="AW24" s="16"/>
      <c r="AX24" s="16"/>
      <c r="AY24" s="16"/>
      <c r="AZ24" s="16"/>
      <c r="BA24" s="16"/>
      <c r="BB24" s="16"/>
      <c r="BC24" s="16"/>
      <c r="BD24" s="16"/>
      <c r="BE24" s="16"/>
      <c r="BF24" s="16"/>
      <c r="BG24" s="16"/>
      <c r="BH24" s="16"/>
      <c r="BI24" s="16"/>
      <c r="BJ24" s="16"/>
      <c r="BK24" s="16"/>
      <c r="BL24" s="16"/>
      <c r="BM24" s="16"/>
      <c r="BN24" s="16"/>
      <c r="BO24" s="16"/>
      <c r="BP24" s="16"/>
      <c r="BQ24" s="16"/>
      <c r="BR24" s="16"/>
      <c r="BS24" s="16"/>
      <c r="BT24" s="16"/>
      <c r="BU24" s="16"/>
      <c r="BV24" s="16"/>
      <c r="BW24" s="16"/>
      <c r="BX24" s="16"/>
      <c r="BY24" s="16"/>
      <c r="BZ24" s="16"/>
      <c r="CA24" s="16"/>
      <c r="CB24" s="16"/>
      <c r="CC24" s="16"/>
      <c r="CD24" s="16"/>
      <c r="CE24" s="16"/>
      <c r="CF24" s="16"/>
      <c r="CG24" s="16"/>
      <c r="CH24" s="16"/>
      <c r="CI24" s="16"/>
      <c r="CJ24" s="16"/>
      <c r="CK24" s="16"/>
      <c r="CL24" s="16"/>
      <c r="CM24" s="16"/>
      <c r="CN24" s="16"/>
      <c r="CO24" s="16"/>
      <c r="CP24" s="16"/>
      <c r="CQ24" s="16"/>
      <c r="CR24" s="16"/>
      <c r="CS24" s="16"/>
      <c r="CT24" s="16"/>
      <c r="CU24" s="16"/>
      <c r="CV24" s="16"/>
      <c r="CW24" s="16"/>
      <c r="CX24" s="16"/>
      <c r="CY24" s="16"/>
      <c r="CZ24" s="16"/>
      <c r="DA24" s="16"/>
      <c r="DB24" s="16"/>
      <c r="DC24" s="16"/>
      <c r="DD24" s="16"/>
      <c r="DE24" s="16"/>
      <c r="DF24" s="16"/>
      <c r="DG24" s="16"/>
      <c r="DH24" s="16"/>
      <c r="DI24" s="16"/>
      <c r="DJ24" s="16"/>
      <c r="DK24" s="16"/>
      <c r="DL24" s="16"/>
      <c r="DM24" s="16"/>
      <c r="DN24" s="16"/>
      <c r="DO24" s="16"/>
      <c r="DP24" s="16"/>
      <c r="DQ24" s="16"/>
      <c r="DR24" s="16"/>
      <c r="DS24" s="16"/>
      <c r="DT24" s="16"/>
      <c r="DU24" s="16"/>
      <c r="DV24" s="16"/>
      <c r="DW24" s="16"/>
      <c r="DX24" s="16"/>
      <c r="DY24" s="16"/>
      <c r="DZ24" s="16"/>
      <c r="EA24" s="16"/>
      <c r="EB24" s="16"/>
      <c r="EC24" s="16"/>
      <c r="ED24" s="16"/>
      <c r="EE24" s="16"/>
      <c r="EF24" s="16"/>
      <c r="EG24" s="16"/>
      <c r="EH24" s="16"/>
      <c r="EI24" s="16"/>
      <c r="EJ24" s="16"/>
      <c r="EK24" s="16"/>
      <c r="EL24" s="16"/>
      <c r="EM24" s="16"/>
      <c r="EN24" s="16"/>
      <c r="EO24" s="16"/>
      <c r="EP24" s="16"/>
      <c r="EQ24" s="16"/>
      <c r="ER24" s="16"/>
      <c r="ES24" s="16"/>
      <c r="ET24" s="16"/>
      <c r="EU24" s="16"/>
      <c r="EV24" s="16"/>
      <c r="EW24" s="16"/>
      <c r="EX24" s="16"/>
      <c r="EY24" s="16"/>
      <c r="EZ24" s="16"/>
      <c r="FA24" s="16"/>
      <c r="FB24" s="16"/>
      <c r="FC24" s="16"/>
      <c r="FD24" s="16"/>
      <c r="FE24" s="16"/>
    </row>
    <row r="25" spans="1:161" s="9" customFormat="1" ht="53.25" customHeight="1" x14ac:dyDescent="0.2">
      <c r="A25" s="10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8"/>
      <c r="R25" s="10"/>
      <c r="S25" s="19" t="s">
        <v>25</v>
      </c>
      <c r="T25" s="19"/>
      <c r="U25" s="19"/>
      <c r="V25" s="19"/>
      <c r="W25" s="19"/>
      <c r="X25" s="19"/>
      <c r="Y25" s="19"/>
      <c r="Z25" s="19"/>
      <c r="AA25" s="19"/>
      <c r="AB25" s="19"/>
      <c r="AC25" s="19"/>
      <c r="AD25" s="19"/>
      <c r="AE25" s="19"/>
      <c r="AF25" s="19"/>
      <c r="AG25" s="19"/>
      <c r="AH25" s="19"/>
      <c r="AI25" s="20"/>
      <c r="AJ25" s="16"/>
      <c r="AK25" s="16"/>
      <c r="AL25" s="16"/>
      <c r="AM25" s="16"/>
      <c r="AN25" s="16"/>
      <c r="AO25" s="16"/>
      <c r="AP25" s="16"/>
      <c r="AQ25" s="16"/>
      <c r="AR25" s="16"/>
      <c r="AS25" s="16"/>
      <c r="AT25" s="16"/>
      <c r="AU25" s="16"/>
      <c r="AV25" s="16"/>
      <c r="AW25" s="16"/>
      <c r="AX25" s="16"/>
      <c r="AY25" s="16"/>
      <c r="AZ25" s="16"/>
      <c r="BA25" s="16"/>
      <c r="BB25" s="16"/>
      <c r="BC25" s="16"/>
      <c r="BD25" s="16"/>
      <c r="BE25" s="16"/>
      <c r="BF25" s="16"/>
      <c r="BG25" s="16"/>
      <c r="BH25" s="16"/>
      <c r="BI25" s="16"/>
      <c r="BJ25" s="16"/>
      <c r="BK25" s="16"/>
      <c r="BL25" s="16"/>
      <c r="BM25" s="16"/>
      <c r="BN25" s="16"/>
      <c r="BO25" s="16"/>
      <c r="BP25" s="16"/>
      <c r="BQ25" s="16"/>
      <c r="BR25" s="16"/>
      <c r="BS25" s="16"/>
      <c r="BT25" s="16"/>
      <c r="BU25" s="16"/>
      <c r="BV25" s="16"/>
      <c r="BW25" s="16"/>
      <c r="BX25" s="16"/>
      <c r="BY25" s="16"/>
      <c r="BZ25" s="16"/>
      <c r="CA25" s="16"/>
      <c r="CB25" s="16"/>
      <c r="CC25" s="16"/>
      <c r="CD25" s="16"/>
      <c r="CE25" s="16"/>
      <c r="CF25" s="16"/>
      <c r="CG25" s="16"/>
      <c r="CH25" s="16"/>
      <c r="CI25" s="16"/>
      <c r="CJ25" s="16"/>
      <c r="CK25" s="16"/>
      <c r="CL25" s="16"/>
      <c r="CM25" s="16"/>
      <c r="CN25" s="16"/>
      <c r="CO25" s="16"/>
      <c r="CP25" s="16"/>
      <c r="CQ25" s="16"/>
      <c r="CR25" s="16"/>
      <c r="CS25" s="16"/>
      <c r="CT25" s="16"/>
      <c r="CU25" s="16"/>
      <c r="CV25" s="16"/>
      <c r="CW25" s="16"/>
      <c r="CX25" s="16"/>
      <c r="CY25" s="16"/>
      <c r="CZ25" s="16"/>
      <c r="DA25" s="16"/>
      <c r="DB25" s="16"/>
      <c r="DC25" s="16"/>
      <c r="DD25" s="16"/>
      <c r="DE25" s="16"/>
      <c r="DF25" s="16"/>
      <c r="DG25" s="16"/>
      <c r="DH25" s="16"/>
      <c r="DI25" s="16"/>
      <c r="DJ25" s="16"/>
      <c r="DK25" s="16"/>
      <c r="DL25" s="16"/>
      <c r="DM25" s="16"/>
      <c r="DN25" s="16"/>
      <c r="DO25" s="16"/>
      <c r="DP25" s="16"/>
      <c r="DQ25" s="16"/>
      <c r="DR25" s="16"/>
      <c r="DS25" s="16"/>
      <c r="DT25" s="16"/>
      <c r="DU25" s="16"/>
      <c r="DV25" s="16"/>
      <c r="DW25" s="16"/>
      <c r="DX25" s="16"/>
      <c r="DY25" s="16"/>
      <c r="DZ25" s="16"/>
      <c r="EA25" s="16"/>
      <c r="EB25" s="16"/>
      <c r="EC25" s="16"/>
      <c r="ED25" s="16"/>
      <c r="EE25" s="16"/>
      <c r="EF25" s="16"/>
      <c r="EG25" s="16"/>
      <c r="EH25" s="16"/>
      <c r="EI25" s="16"/>
      <c r="EJ25" s="16"/>
      <c r="EK25" s="16"/>
      <c r="EL25" s="16"/>
      <c r="EM25" s="16"/>
      <c r="EN25" s="16"/>
      <c r="EO25" s="16"/>
      <c r="EP25" s="16"/>
      <c r="EQ25" s="16"/>
      <c r="ER25" s="16"/>
      <c r="ES25" s="16"/>
      <c r="ET25" s="16"/>
      <c r="EU25" s="16"/>
      <c r="EV25" s="16"/>
      <c r="EW25" s="16"/>
      <c r="EX25" s="16"/>
      <c r="EY25" s="16"/>
      <c r="EZ25" s="16"/>
      <c r="FA25" s="16"/>
      <c r="FB25" s="16"/>
      <c r="FC25" s="16"/>
      <c r="FD25" s="16"/>
      <c r="FE25" s="16"/>
    </row>
    <row r="26" spans="1:161" s="9" customFormat="1" ht="57" customHeight="1" x14ac:dyDescent="0.2">
      <c r="A26" s="10"/>
      <c r="B26" s="21" t="s">
        <v>26</v>
      </c>
      <c r="C26" s="21"/>
      <c r="D26" s="21"/>
      <c r="E26" s="21"/>
      <c r="F26" s="21"/>
      <c r="G26" s="21"/>
      <c r="H26" s="21"/>
      <c r="I26" s="21"/>
      <c r="J26" s="21"/>
      <c r="K26" s="21"/>
      <c r="L26" s="21"/>
      <c r="M26" s="21"/>
      <c r="N26" s="21"/>
      <c r="O26" s="21"/>
      <c r="P26" s="21"/>
      <c r="Q26" s="22"/>
      <c r="R26" s="10"/>
      <c r="S26" s="19" t="s">
        <v>12</v>
      </c>
      <c r="T26" s="19"/>
      <c r="U26" s="19"/>
      <c r="V26" s="19"/>
      <c r="W26" s="19"/>
      <c r="X26" s="19"/>
      <c r="Y26" s="19"/>
      <c r="Z26" s="19"/>
      <c r="AA26" s="19"/>
      <c r="AB26" s="19"/>
      <c r="AC26" s="19"/>
      <c r="AD26" s="19"/>
      <c r="AE26" s="19"/>
      <c r="AF26" s="19"/>
      <c r="AG26" s="19"/>
      <c r="AH26" s="19"/>
      <c r="AI26" s="20"/>
      <c r="AJ26" s="16"/>
      <c r="AK26" s="16"/>
      <c r="AL26" s="16"/>
      <c r="AM26" s="16"/>
      <c r="AN26" s="16"/>
      <c r="AO26" s="16"/>
      <c r="AP26" s="16"/>
      <c r="AQ26" s="16"/>
      <c r="AR26" s="16"/>
      <c r="AS26" s="16"/>
      <c r="AT26" s="16"/>
      <c r="AU26" s="16"/>
      <c r="AV26" s="16"/>
      <c r="AW26" s="16"/>
      <c r="AX26" s="16"/>
      <c r="AY26" s="16"/>
      <c r="AZ26" s="16"/>
      <c r="BA26" s="16"/>
      <c r="BB26" s="16"/>
      <c r="BC26" s="16"/>
      <c r="BD26" s="16"/>
      <c r="BE26" s="16"/>
      <c r="BF26" s="16"/>
      <c r="BG26" s="16"/>
      <c r="BH26" s="16"/>
      <c r="BI26" s="16"/>
      <c r="BJ26" s="16"/>
      <c r="BK26" s="16"/>
      <c r="BL26" s="16"/>
      <c r="BM26" s="16"/>
      <c r="BN26" s="16"/>
      <c r="BO26" s="16"/>
      <c r="BP26" s="16"/>
      <c r="BQ26" s="16"/>
      <c r="BR26" s="16"/>
      <c r="BS26" s="16"/>
      <c r="BT26" s="16"/>
      <c r="BU26" s="16"/>
      <c r="BV26" s="16"/>
      <c r="BW26" s="16"/>
      <c r="BX26" s="16"/>
      <c r="BY26" s="16"/>
      <c r="BZ26" s="16"/>
      <c r="CA26" s="16"/>
      <c r="CB26" s="16"/>
      <c r="CC26" s="16"/>
      <c r="CD26" s="16"/>
      <c r="CE26" s="16"/>
      <c r="CF26" s="16"/>
      <c r="CG26" s="16"/>
      <c r="CH26" s="16"/>
      <c r="CI26" s="16"/>
      <c r="CJ26" s="16"/>
      <c r="CK26" s="16"/>
      <c r="CL26" s="16"/>
      <c r="CM26" s="16"/>
      <c r="CN26" s="16"/>
      <c r="CO26" s="16"/>
      <c r="CP26" s="16"/>
      <c r="CQ26" s="16"/>
      <c r="CR26" s="16"/>
      <c r="CS26" s="16"/>
      <c r="CT26" s="16"/>
      <c r="CU26" s="16"/>
      <c r="CV26" s="16"/>
      <c r="CW26" s="16"/>
      <c r="CX26" s="16"/>
      <c r="CY26" s="16"/>
      <c r="CZ26" s="16"/>
      <c r="DA26" s="16"/>
      <c r="DB26" s="16"/>
      <c r="DC26" s="16"/>
      <c r="DD26" s="16"/>
      <c r="DE26" s="16"/>
      <c r="DF26" s="16"/>
      <c r="DG26" s="16"/>
      <c r="DH26" s="16"/>
      <c r="DI26" s="16"/>
      <c r="DJ26" s="16"/>
      <c r="DK26" s="16"/>
      <c r="DL26" s="16"/>
      <c r="DM26" s="16"/>
      <c r="DN26" s="16"/>
      <c r="DO26" s="16"/>
      <c r="DP26" s="16"/>
      <c r="DQ26" s="16"/>
      <c r="DR26" s="16"/>
      <c r="DS26" s="16"/>
      <c r="DT26" s="16"/>
      <c r="DU26" s="16"/>
      <c r="DV26" s="16"/>
      <c r="DW26" s="16"/>
      <c r="DX26" s="16"/>
      <c r="DY26" s="16"/>
      <c r="DZ26" s="16"/>
      <c r="EA26" s="16"/>
      <c r="EB26" s="16"/>
      <c r="EC26" s="16"/>
      <c r="ED26" s="16"/>
      <c r="EE26" s="16"/>
      <c r="EF26" s="16"/>
      <c r="EG26" s="16"/>
      <c r="EH26" s="16"/>
      <c r="EI26" s="16"/>
      <c r="EJ26" s="16"/>
      <c r="EK26" s="16"/>
      <c r="EL26" s="16"/>
      <c r="EM26" s="16"/>
      <c r="EN26" s="16"/>
      <c r="EO26" s="16"/>
      <c r="EP26" s="16"/>
      <c r="EQ26" s="16"/>
      <c r="ER26" s="16"/>
      <c r="ES26" s="16"/>
      <c r="ET26" s="16"/>
      <c r="EU26" s="16"/>
      <c r="EV26" s="16"/>
      <c r="EW26" s="16"/>
      <c r="EX26" s="16"/>
      <c r="EY26" s="16"/>
      <c r="EZ26" s="16"/>
      <c r="FA26" s="16"/>
      <c r="FB26" s="16"/>
      <c r="FC26" s="16"/>
      <c r="FD26" s="16"/>
      <c r="FE26" s="16"/>
    </row>
    <row r="27" spans="1:161" s="9" customFormat="1" ht="39.75" customHeight="1" x14ac:dyDescent="0.2">
      <c r="A27" s="10"/>
      <c r="B27" s="17"/>
      <c r="C27" s="17"/>
      <c r="D27" s="17"/>
      <c r="E27" s="17"/>
      <c r="F27" s="17"/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8"/>
      <c r="R27" s="10"/>
      <c r="S27" s="19" t="s">
        <v>13</v>
      </c>
      <c r="T27" s="19"/>
      <c r="U27" s="19"/>
      <c r="V27" s="19"/>
      <c r="W27" s="19"/>
      <c r="X27" s="19"/>
      <c r="Y27" s="19"/>
      <c r="Z27" s="19"/>
      <c r="AA27" s="19"/>
      <c r="AB27" s="19"/>
      <c r="AC27" s="19"/>
      <c r="AD27" s="19"/>
      <c r="AE27" s="19"/>
      <c r="AF27" s="19"/>
      <c r="AG27" s="19"/>
      <c r="AH27" s="19"/>
      <c r="AI27" s="20"/>
      <c r="AJ27" s="16"/>
      <c r="AK27" s="16"/>
      <c r="AL27" s="16"/>
      <c r="AM27" s="16"/>
      <c r="AN27" s="16"/>
      <c r="AO27" s="16"/>
      <c r="AP27" s="16"/>
      <c r="AQ27" s="16"/>
      <c r="AR27" s="16"/>
      <c r="AS27" s="16"/>
      <c r="AT27" s="16"/>
      <c r="AU27" s="16"/>
      <c r="AV27" s="16"/>
      <c r="AW27" s="16"/>
      <c r="AX27" s="16"/>
      <c r="AY27" s="16"/>
      <c r="AZ27" s="16"/>
      <c r="BA27" s="16"/>
      <c r="BB27" s="16"/>
      <c r="BC27" s="16"/>
      <c r="BD27" s="16"/>
      <c r="BE27" s="16"/>
      <c r="BF27" s="16"/>
      <c r="BG27" s="16"/>
      <c r="BH27" s="16"/>
      <c r="BI27" s="16"/>
      <c r="BJ27" s="16"/>
      <c r="BK27" s="16"/>
      <c r="BL27" s="16"/>
      <c r="BM27" s="16"/>
      <c r="BN27" s="16"/>
      <c r="BO27" s="16"/>
      <c r="BP27" s="16"/>
      <c r="BQ27" s="16"/>
      <c r="BR27" s="16"/>
      <c r="BS27" s="16"/>
      <c r="BT27" s="16"/>
      <c r="BU27" s="16"/>
      <c r="BV27" s="16"/>
      <c r="BW27" s="16"/>
      <c r="BX27" s="16"/>
      <c r="BY27" s="16"/>
      <c r="BZ27" s="16"/>
      <c r="CA27" s="16"/>
      <c r="CB27" s="16"/>
      <c r="CC27" s="16"/>
      <c r="CD27" s="16"/>
      <c r="CE27" s="16"/>
      <c r="CF27" s="16"/>
      <c r="CG27" s="16"/>
      <c r="CH27" s="16"/>
      <c r="CI27" s="16"/>
      <c r="CJ27" s="16"/>
      <c r="CK27" s="16"/>
      <c r="CL27" s="16"/>
      <c r="CM27" s="16"/>
      <c r="CN27" s="16"/>
      <c r="CO27" s="16"/>
      <c r="CP27" s="16"/>
      <c r="CQ27" s="16"/>
      <c r="CR27" s="16"/>
      <c r="CS27" s="16"/>
      <c r="CT27" s="16"/>
      <c r="CU27" s="16"/>
      <c r="CV27" s="16"/>
      <c r="CW27" s="16"/>
      <c r="CX27" s="16"/>
      <c r="CY27" s="16"/>
      <c r="CZ27" s="16"/>
      <c r="DA27" s="16"/>
      <c r="DB27" s="16"/>
      <c r="DC27" s="16"/>
      <c r="DD27" s="16"/>
      <c r="DE27" s="16"/>
      <c r="DF27" s="16"/>
      <c r="DG27" s="16"/>
      <c r="DH27" s="16"/>
      <c r="DI27" s="16"/>
      <c r="DJ27" s="16"/>
      <c r="DK27" s="16"/>
      <c r="DL27" s="16"/>
      <c r="DM27" s="16"/>
      <c r="DN27" s="16"/>
      <c r="DO27" s="16"/>
      <c r="DP27" s="16"/>
      <c r="DQ27" s="16"/>
      <c r="DR27" s="16"/>
      <c r="DS27" s="16"/>
      <c r="DT27" s="16"/>
      <c r="DU27" s="16"/>
      <c r="DV27" s="16"/>
      <c r="DW27" s="16"/>
      <c r="DX27" s="16"/>
      <c r="DY27" s="16"/>
      <c r="DZ27" s="16"/>
      <c r="EA27" s="16"/>
      <c r="EB27" s="16"/>
      <c r="EC27" s="16"/>
      <c r="ED27" s="16"/>
      <c r="EE27" s="16"/>
      <c r="EF27" s="16"/>
      <c r="EG27" s="16"/>
      <c r="EH27" s="16"/>
      <c r="EI27" s="16"/>
      <c r="EJ27" s="16"/>
      <c r="EK27" s="16"/>
      <c r="EL27" s="16"/>
      <c r="EM27" s="16"/>
      <c r="EN27" s="16"/>
      <c r="EO27" s="16"/>
      <c r="EP27" s="16"/>
      <c r="EQ27" s="16"/>
      <c r="ER27" s="16"/>
      <c r="ES27" s="16"/>
      <c r="ET27" s="16"/>
      <c r="EU27" s="16"/>
      <c r="EV27" s="16"/>
      <c r="EW27" s="16"/>
      <c r="EX27" s="16"/>
      <c r="EY27" s="16"/>
      <c r="EZ27" s="16"/>
      <c r="FA27" s="16"/>
      <c r="FB27" s="16"/>
      <c r="FC27" s="16"/>
      <c r="FD27" s="16"/>
      <c r="FE27" s="16"/>
    </row>
    <row r="28" spans="1:161" s="9" customFormat="1" ht="39.75" customHeight="1" x14ac:dyDescent="0.2">
      <c r="A28" s="10"/>
      <c r="B28" s="17"/>
      <c r="C28" s="17"/>
      <c r="D28" s="17"/>
      <c r="E28" s="17"/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8"/>
      <c r="R28" s="10"/>
      <c r="S28" s="19" t="s">
        <v>14</v>
      </c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20"/>
      <c r="AJ28" s="16"/>
      <c r="AK28" s="16"/>
      <c r="AL28" s="16"/>
      <c r="AM28" s="16"/>
      <c r="AN28" s="16"/>
      <c r="AO28" s="16"/>
      <c r="AP28" s="16"/>
      <c r="AQ28" s="16"/>
      <c r="AR28" s="16"/>
      <c r="AS28" s="16"/>
      <c r="AT28" s="16"/>
      <c r="AU28" s="16"/>
      <c r="AV28" s="16"/>
      <c r="AW28" s="16"/>
      <c r="AX28" s="16"/>
      <c r="AY28" s="16"/>
      <c r="AZ28" s="16"/>
      <c r="BA28" s="16"/>
      <c r="BB28" s="16"/>
      <c r="BC28" s="16"/>
      <c r="BD28" s="16"/>
      <c r="BE28" s="16"/>
      <c r="BF28" s="16"/>
      <c r="BG28" s="16"/>
      <c r="BH28" s="16"/>
      <c r="BI28" s="16"/>
      <c r="BJ28" s="16"/>
      <c r="BK28" s="16"/>
      <c r="BL28" s="16"/>
      <c r="BM28" s="16"/>
      <c r="BN28" s="16"/>
      <c r="BO28" s="16"/>
      <c r="BP28" s="16"/>
      <c r="BQ28" s="16"/>
      <c r="BR28" s="16"/>
      <c r="BS28" s="16"/>
      <c r="BT28" s="16"/>
      <c r="BU28" s="16"/>
      <c r="BV28" s="16"/>
      <c r="BW28" s="16"/>
      <c r="BX28" s="16"/>
      <c r="BY28" s="16"/>
      <c r="BZ28" s="16"/>
      <c r="CA28" s="16"/>
      <c r="CB28" s="16"/>
      <c r="CC28" s="16"/>
      <c r="CD28" s="16"/>
      <c r="CE28" s="16"/>
      <c r="CF28" s="16"/>
      <c r="CG28" s="16"/>
      <c r="CH28" s="16"/>
      <c r="CI28" s="16"/>
      <c r="CJ28" s="16"/>
      <c r="CK28" s="16"/>
      <c r="CL28" s="16"/>
      <c r="CM28" s="16"/>
      <c r="CN28" s="16"/>
      <c r="CO28" s="16"/>
      <c r="CP28" s="16"/>
      <c r="CQ28" s="16"/>
      <c r="CR28" s="16"/>
      <c r="CS28" s="16"/>
      <c r="CT28" s="16"/>
      <c r="CU28" s="16"/>
      <c r="CV28" s="16"/>
      <c r="CW28" s="16"/>
      <c r="CX28" s="16"/>
      <c r="CY28" s="16"/>
      <c r="CZ28" s="16"/>
      <c r="DA28" s="16"/>
      <c r="DB28" s="16"/>
      <c r="DC28" s="16"/>
      <c r="DD28" s="16"/>
      <c r="DE28" s="16"/>
      <c r="DF28" s="16"/>
      <c r="DG28" s="16"/>
      <c r="DH28" s="16"/>
      <c r="DI28" s="16"/>
      <c r="DJ28" s="16"/>
      <c r="DK28" s="16"/>
      <c r="DL28" s="16"/>
      <c r="DM28" s="16"/>
      <c r="DN28" s="16"/>
      <c r="DO28" s="16"/>
      <c r="DP28" s="16"/>
      <c r="DQ28" s="16"/>
      <c r="DR28" s="16"/>
      <c r="DS28" s="16"/>
      <c r="DT28" s="16"/>
      <c r="DU28" s="16"/>
      <c r="DV28" s="16"/>
      <c r="DW28" s="16"/>
      <c r="DX28" s="16"/>
      <c r="DY28" s="16"/>
      <c r="DZ28" s="16"/>
      <c r="EA28" s="16"/>
      <c r="EB28" s="16"/>
      <c r="EC28" s="16"/>
      <c r="ED28" s="16"/>
      <c r="EE28" s="16"/>
      <c r="EF28" s="16"/>
      <c r="EG28" s="16"/>
      <c r="EH28" s="16"/>
      <c r="EI28" s="16"/>
      <c r="EJ28" s="16"/>
      <c r="EK28" s="16"/>
      <c r="EL28" s="16"/>
      <c r="EM28" s="16"/>
      <c r="EN28" s="16"/>
      <c r="EO28" s="16"/>
      <c r="EP28" s="16"/>
      <c r="EQ28" s="16"/>
      <c r="ER28" s="16"/>
      <c r="ES28" s="16"/>
      <c r="ET28" s="16"/>
      <c r="EU28" s="16"/>
      <c r="EV28" s="16"/>
      <c r="EW28" s="16"/>
      <c r="EX28" s="16"/>
      <c r="EY28" s="16"/>
      <c r="EZ28" s="16"/>
      <c r="FA28" s="16"/>
      <c r="FB28" s="16"/>
      <c r="FC28" s="16"/>
      <c r="FD28" s="16"/>
      <c r="FE28" s="16"/>
    </row>
    <row r="29" spans="1:161" s="9" customFormat="1" ht="53.25" customHeight="1" x14ac:dyDescent="0.2">
      <c r="A29" s="10"/>
      <c r="B29" s="17"/>
      <c r="C29" s="17"/>
      <c r="D29" s="17"/>
      <c r="E29" s="17"/>
      <c r="F29" s="17"/>
      <c r="G29" s="17"/>
      <c r="H29" s="17"/>
      <c r="I29" s="17"/>
      <c r="J29" s="17"/>
      <c r="K29" s="17"/>
      <c r="L29" s="17"/>
      <c r="M29" s="17"/>
      <c r="N29" s="17"/>
      <c r="O29" s="17"/>
      <c r="P29" s="17"/>
      <c r="Q29" s="18"/>
      <c r="R29" s="10"/>
      <c r="S29" s="19" t="s">
        <v>25</v>
      </c>
      <c r="T29" s="19"/>
      <c r="U29" s="19"/>
      <c r="V29" s="19"/>
      <c r="W29" s="19"/>
      <c r="X29" s="19"/>
      <c r="Y29" s="19"/>
      <c r="Z29" s="19"/>
      <c r="AA29" s="19"/>
      <c r="AB29" s="19"/>
      <c r="AC29" s="19"/>
      <c r="AD29" s="19"/>
      <c r="AE29" s="19"/>
      <c r="AF29" s="19"/>
      <c r="AG29" s="19"/>
      <c r="AH29" s="19"/>
      <c r="AI29" s="20"/>
      <c r="AJ29" s="16"/>
      <c r="AK29" s="16"/>
      <c r="AL29" s="16"/>
      <c r="AM29" s="16"/>
      <c r="AN29" s="16"/>
      <c r="AO29" s="16"/>
      <c r="AP29" s="16"/>
      <c r="AQ29" s="16"/>
      <c r="AR29" s="16"/>
      <c r="AS29" s="16"/>
      <c r="AT29" s="16"/>
      <c r="AU29" s="16"/>
      <c r="AV29" s="16"/>
      <c r="AW29" s="16"/>
      <c r="AX29" s="16"/>
      <c r="AY29" s="16"/>
      <c r="AZ29" s="16"/>
      <c r="BA29" s="16"/>
      <c r="BB29" s="16"/>
      <c r="BC29" s="16"/>
      <c r="BD29" s="16"/>
      <c r="BE29" s="16"/>
      <c r="BF29" s="16"/>
      <c r="BG29" s="16"/>
      <c r="BH29" s="16"/>
      <c r="BI29" s="16"/>
      <c r="BJ29" s="16"/>
      <c r="BK29" s="16"/>
      <c r="BL29" s="16"/>
      <c r="BM29" s="16"/>
      <c r="BN29" s="16"/>
      <c r="BO29" s="16"/>
      <c r="BP29" s="16"/>
      <c r="BQ29" s="16"/>
      <c r="BR29" s="16"/>
      <c r="BS29" s="16"/>
      <c r="BT29" s="16"/>
      <c r="BU29" s="16"/>
      <c r="BV29" s="16"/>
      <c r="BW29" s="16"/>
      <c r="BX29" s="16"/>
      <c r="BY29" s="16"/>
      <c r="BZ29" s="16"/>
      <c r="CA29" s="16"/>
      <c r="CB29" s="16"/>
      <c r="CC29" s="16"/>
      <c r="CD29" s="16"/>
      <c r="CE29" s="16"/>
      <c r="CF29" s="16"/>
      <c r="CG29" s="16"/>
      <c r="CH29" s="16"/>
      <c r="CI29" s="16"/>
      <c r="CJ29" s="16"/>
      <c r="CK29" s="16"/>
      <c r="CL29" s="16"/>
      <c r="CM29" s="16"/>
      <c r="CN29" s="16"/>
      <c r="CO29" s="16"/>
      <c r="CP29" s="16"/>
      <c r="CQ29" s="16"/>
      <c r="CR29" s="16"/>
      <c r="CS29" s="16"/>
      <c r="CT29" s="16"/>
      <c r="CU29" s="16"/>
      <c r="CV29" s="16"/>
      <c r="CW29" s="16"/>
      <c r="CX29" s="16"/>
      <c r="CY29" s="16"/>
      <c r="CZ29" s="16"/>
      <c r="DA29" s="16"/>
      <c r="DB29" s="16"/>
      <c r="DC29" s="16"/>
      <c r="DD29" s="16"/>
      <c r="DE29" s="16"/>
      <c r="DF29" s="16"/>
      <c r="DG29" s="16"/>
      <c r="DH29" s="16"/>
      <c r="DI29" s="16"/>
      <c r="DJ29" s="16"/>
      <c r="DK29" s="16"/>
      <c r="DL29" s="16"/>
      <c r="DM29" s="16"/>
      <c r="DN29" s="16"/>
      <c r="DO29" s="16"/>
      <c r="DP29" s="16"/>
      <c r="DQ29" s="16"/>
      <c r="DR29" s="16"/>
      <c r="DS29" s="16"/>
      <c r="DT29" s="16"/>
      <c r="DU29" s="16"/>
      <c r="DV29" s="16"/>
      <c r="DW29" s="16"/>
      <c r="DX29" s="16"/>
      <c r="DY29" s="16"/>
      <c r="DZ29" s="16"/>
      <c r="EA29" s="16"/>
      <c r="EB29" s="16"/>
      <c r="EC29" s="16"/>
      <c r="ED29" s="16"/>
      <c r="EE29" s="16"/>
      <c r="EF29" s="16"/>
      <c r="EG29" s="16"/>
      <c r="EH29" s="16"/>
      <c r="EI29" s="16"/>
      <c r="EJ29" s="16"/>
      <c r="EK29" s="16"/>
      <c r="EL29" s="16"/>
      <c r="EM29" s="16"/>
      <c r="EN29" s="16"/>
      <c r="EO29" s="16"/>
      <c r="EP29" s="16"/>
      <c r="EQ29" s="16"/>
      <c r="ER29" s="16"/>
      <c r="ES29" s="16"/>
      <c r="ET29" s="16"/>
      <c r="EU29" s="16"/>
      <c r="EV29" s="16"/>
      <c r="EW29" s="16"/>
      <c r="EX29" s="16"/>
      <c r="EY29" s="16"/>
      <c r="EZ29" s="16"/>
      <c r="FA29" s="16"/>
      <c r="FB29" s="16"/>
      <c r="FC29" s="16"/>
      <c r="FD29" s="16"/>
      <c r="FE29" s="16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4" t="s">
        <v>27</v>
      </c>
      <c r="B32" s="15"/>
      <c r="C32" s="15"/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/>
      <c r="BA32" s="15"/>
      <c r="BB32" s="15"/>
      <c r="BC32" s="15"/>
      <c r="BD32" s="15"/>
      <c r="BE32" s="15"/>
      <c r="BF32" s="15"/>
      <c r="BG32" s="15"/>
      <c r="BH32" s="15"/>
      <c r="BI32" s="15"/>
      <c r="BJ32" s="15"/>
      <c r="BK32" s="15"/>
      <c r="BL32" s="15"/>
      <c r="BM32" s="15"/>
      <c r="BN32" s="15"/>
      <c r="BO32" s="15"/>
      <c r="BP32" s="15"/>
      <c r="BQ32" s="15"/>
      <c r="BR32" s="15"/>
      <c r="BS32" s="15"/>
      <c r="BT32" s="15"/>
      <c r="BU32" s="15"/>
      <c r="BV32" s="15"/>
      <c r="BW32" s="15"/>
      <c r="BX32" s="15"/>
      <c r="BY32" s="15"/>
      <c r="BZ32" s="15"/>
      <c r="CA32" s="15"/>
      <c r="CB32" s="15"/>
      <c r="CC32" s="15"/>
      <c r="CD32" s="15"/>
      <c r="CE32" s="15"/>
      <c r="CF32" s="15"/>
      <c r="CG32" s="15"/>
      <c r="CH32" s="15"/>
      <c r="CI32" s="15"/>
      <c r="CJ32" s="15"/>
      <c r="CK32" s="15"/>
      <c r="CL32" s="15"/>
      <c r="CM32" s="15"/>
      <c r="CN32" s="15"/>
      <c r="CO32" s="15"/>
      <c r="CP32" s="15"/>
      <c r="CQ32" s="15"/>
      <c r="CR32" s="15"/>
      <c r="CS32" s="15"/>
      <c r="CT32" s="15"/>
      <c r="CU32" s="15"/>
      <c r="CV32" s="15"/>
      <c r="CW32" s="15"/>
      <c r="CX32" s="15"/>
      <c r="CY32" s="15"/>
      <c r="CZ32" s="15"/>
      <c r="DA32" s="15"/>
      <c r="DB32" s="15"/>
      <c r="DC32" s="15"/>
      <c r="DD32" s="15"/>
      <c r="DE32" s="15"/>
      <c r="DF32" s="15"/>
      <c r="DG32" s="15"/>
      <c r="DH32" s="15"/>
      <c r="DI32" s="15"/>
      <c r="DJ32" s="15"/>
      <c r="DK32" s="15"/>
      <c r="DL32" s="15"/>
      <c r="DM32" s="15"/>
      <c r="DN32" s="15"/>
      <c r="DO32" s="15"/>
      <c r="DP32" s="15"/>
      <c r="DQ32" s="15"/>
      <c r="DR32" s="15"/>
      <c r="DS32" s="15"/>
      <c r="DT32" s="15"/>
      <c r="DU32" s="15"/>
      <c r="DV32" s="15"/>
      <c r="DW32" s="15"/>
      <c r="DX32" s="15"/>
      <c r="DY32" s="15"/>
      <c r="DZ32" s="15"/>
      <c r="EA32" s="15"/>
      <c r="EB32" s="15"/>
      <c r="EC32" s="15"/>
      <c r="ED32" s="15"/>
      <c r="EE32" s="15"/>
      <c r="EF32" s="15"/>
      <c r="EG32" s="15"/>
      <c r="EH32" s="15"/>
      <c r="EI32" s="15"/>
      <c r="EJ32" s="15"/>
      <c r="EK32" s="15"/>
      <c r="EL32" s="15"/>
      <c r="EM32" s="15"/>
      <c r="EN32" s="15"/>
      <c r="EO32" s="15"/>
      <c r="EP32" s="15"/>
      <c r="EQ32" s="15"/>
      <c r="ER32" s="15"/>
      <c r="ES32" s="15"/>
      <c r="ET32" s="15"/>
      <c r="EU32" s="15"/>
      <c r="EV32" s="15"/>
      <c r="EW32" s="15"/>
      <c r="EX32" s="15"/>
      <c r="EY32" s="15"/>
      <c r="EZ32" s="15"/>
      <c r="FA32" s="15"/>
      <c r="FB32" s="15"/>
      <c r="FC32" s="15"/>
      <c r="FD32" s="15"/>
      <c r="FE32" s="15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0" workbookViewId="0">
      <selection activeCell="FR20" sqref="FR20:FS20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58" t="s">
        <v>7</v>
      </c>
      <c r="B6" s="58"/>
      <c r="C6" s="58"/>
      <c r="D6" s="58"/>
      <c r="E6" s="58"/>
      <c r="F6" s="58"/>
      <c r="G6" s="58"/>
      <c r="H6" s="58"/>
      <c r="I6" s="58"/>
      <c r="J6" s="58"/>
      <c r="K6" s="58"/>
      <c r="L6" s="58"/>
      <c r="M6" s="58"/>
      <c r="N6" s="58"/>
      <c r="O6" s="58"/>
      <c r="P6" s="58"/>
      <c r="Q6" s="58"/>
      <c r="R6" s="58"/>
      <c r="S6" s="58"/>
      <c r="T6" s="58"/>
      <c r="U6" s="58"/>
      <c r="V6" s="58"/>
      <c r="W6" s="58"/>
      <c r="X6" s="58"/>
      <c r="Y6" s="58"/>
      <c r="Z6" s="58"/>
      <c r="AA6" s="58"/>
      <c r="AB6" s="58"/>
      <c r="AC6" s="58"/>
      <c r="AD6" s="58"/>
      <c r="AE6" s="58"/>
      <c r="AF6" s="58"/>
      <c r="AG6" s="58"/>
      <c r="AH6" s="58"/>
      <c r="AI6" s="58"/>
      <c r="AJ6" s="58"/>
      <c r="AK6" s="58"/>
      <c r="AL6" s="58"/>
      <c r="AM6" s="58"/>
      <c r="AN6" s="58"/>
      <c r="AO6" s="58"/>
      <c r="AP6" s="58"/>
      <c r="AQ6" s="58"/>
      <c r="AR6" s="58"/>
      <c r="AS6" s="58"/>
      <c r="AT6" s="58"/>
      <c r="AU6" s="58"/>
      <c r="AV6" s="58"/>
      <c r="AW6" s="58"/>
      <c r="AX6" s="58"/>
      <c r="AY6" s="58"/>
      <c r="AZ6" s="58"/>
      <c r="BA6" s="58"/>
      <c r="BB6" s="58"/>
      <c r="BC6" s="58"/>
      <c r="BD6" s="58"/>
      <c r="BE6" s="58"/>
      <c r="BF6" s="58"/>
      <c r="BG6" s="58"/>
      <c r="BH6" s="58"/>
      <c r="BI6" s="58"/>
      <c r="BJ6" s="58"/>
      <c r="BK6" s="58"/>
      <c r="BL6" s="58"/>
      <c r="BM6" s="58"/>
      <c r="BN6" s="58"/>
      <c r="BO6" s="58"/>
      <c r="BP6" s="58"/>
      <c r="BQ6" s="58"/>
      <c r="BR6" s="58"/>
      <c r="BS6" s="58"/>
      <c r="BT6" s="58"/>
      <c r="BU6" s="58"/>
      <c r="BV6" s="58"/>
      <c r="BW6" s="58"/>
      <c r="BX6" s="58"/>
      <c r="BY6" s="58"/>
      <c r="BZ6" s="58"/>
      <c r="CA6" s="58"/>
      <c r="CB6" s="58"/>
      <c r="CC6" s="58"/>
      <c r="CD6" s="58"/>
      <c r="CE6" s="58"/>
      <c r="CF6" s="58"/>
      <c r="CG6" s="58"/>
      <c r="CH6" s="58"/>
      <c r="CI6" s="58"/>
      <c r="CJ6" s="58"/>
      <c r="CK6" s="58"/>
      <c r="CL6" s="58"/>
      <c r="CM6" s="58"/>
      <c r="CN6" s="58"/>
      <c r="CO6" s="58"/>
      <c r="CP6" s="58"/>
      <c r="CQ6" s="58"/>
      <c r="CR6" s="58"/>
      <c r="CS6" s="58"/>
      <c r="CT6" s="58"/>
      <c r="CU6" s="58"/>
      <c r="CV6" s="58"/>
      <c r="CW6" s="58"/>
      <c r="CX6" s="58"/>
      <c r="CY6" s="58"/>
      <c r="CZ6" s="58"/>
      <c r="DA6" s="58"/>
      <c r="DB6" s="58"/>
      <c r="DC6" s="58"/>
      <c r="DD6" s="58"/>
      <c r="DE6" s="58"/>
      <c r="DF6" s="58"/>
      <c r="DG6" s="58"/>
      <c r="DH6" s="58"/>
      <c r="DI6" s="58"/>
      <c r="DJ6" s="58"/>
      <c r="DK6" s="58"/>
      <c r="DL6" s="58"/>
      <c r="DM6" s="58"/>
      <c r="DN6" s="58"/>
      <c r="DO6" s="58"/>
      <c r="DP6" s="58"/>
      <c r="DQ6" s="58"/>
      <c r="DR6" s="58"/>
      <c r="DS6" s="58"/>
      <c r="DT6" s="58"/>
      <c r="DU6" s="58"/>
      <c r="DV6" s="58"/>
      <c r="DW6" s="58"/>
      <c r="DX6" s="58"/>
      <c r="DY6" s="58"/>
      <c r="DZ6" s="58"/>
      <c r="EA6" s="58"/>
      <c r="EB6" s="58"/>
      <c r="EC6" s="58"/>
      <c r="ED6" s="58"/>
      <c r="EE6" s="58"/>
      <c r="EF6" s="58"/>
      <c r="EG6" s="58"/>
      <c r="EH6" s="58"/>
      <c r="EI6" s="58"/>
      <c r="EJ6" s="58"/>
      <c r="EK6" s="58"/>
      <c r="EL6" s="58"/>
      <c r="EM6" s="58"/>
      <c r="EN6" s="58"/>
      <c r="EO6" s="58"/>
      <c r="EP6" s="58"/>
      <c r="EQ6" s="58"/>
      <c r="ER6" s="58"/>
      <c r="ES6" s="58"/>
      <c r="ET6" s="58"/>
      <c r="EU6" s="58"/>
      <c r="EV6" s="58"/>
      <c r="EW6" s="58"/>
      <c r="EX6" s="58"/>
      <c r="EY6" s="58"/>
      <c r="EZ6" s="58"/>
      <c r="FA6" s="58"/>
      <c r="FB6" s="58"/>
      <c r="FC6" s="58"/>
      <c r="FD6" s="58"/>
      <c r="FE6" s="58"/>
    </row>
    <row r="7" spans="1:161" s="2" customFormat="1" ht="15.75" customHeight="1" x14ac:dyDescent="0.25">
      <c r="A7" s="58" t="s">
        <v>8</v>
      </c>
      <c r="B7" s="58"/>
      <c r="C7" s="58"/>
      <c r="D7" s="58"/>
      <c r="E7" s="58"/>
      <c r="F7" s="58"/>
      <c r="G7" s="58"/>
      <c r="H7" s="58"/>
      <c r="I7" s="58"/>
      <c r="J7" s="58"/>
      <c r="K7" s="58"/>
      <c r="L7" s="58"/>
      <c r="M7" s="58"/>
      <c r="N7" s="58"/>
      <c r="O7" s="58"/>
      <c r="P7" s="58"/>
      <c r="Q7" s="58"/>
      <c r="R7" s="58"/>
      <c r="S7" s="58"/>
      <c r="T7" s="58"/>
      <c r="U7" s="58"/>
      <c r="V7" s="58"/>
      <c r="W7" s="58"/>
      <c r="X7" s="58"/>
      <c r="Y7" s="58"/>
      <c r="Z7" s="58"/>
      <c r="AA7" s="58"/>
      <c r="AB7" s="58"/>
      <c r="AC7" s="58"/>
      <c r="AD7" s="58"/>
      <c r="AE7" s="58"/>
      <c r="AF7" s="58"/>
      <c r="AG7" s="58"/>
      <c r="AH7" s="58"/>
      <c r="AI7" s="58"/>
      <c r="AJ7" s="58"/>
      <c r="AK7" s="58"/>
      <c r="AL7" s="58"/>
      <c r="AM7" s="58"/>
      <c r="AN7" s="58"/>
      <c r="AO7" s="58"/>
      <c r="AP7" s="58"/>
      <c r="AQ7" s="58"/>
      <c r="AR7" s="58"/>
      <c r="AS7" s="58"/>
      <c r="AT7" s="58"/>
      <c r="AU7" s="58"/>
      <c r="AV7" s="58"/>
      <c r="AW7" s="58"/>
      <c r="AX7" s="58"/>
      <c r="AY7" s="58"/>
      <c r="AZ7" s="58"/>
      <c r="BA7" s="58"/>
      <c r="BB7" s="58"/>
      <c r="BC7" s="58"/>
      <c r="BD7" s="58"/>
      <c r="BE7" s="58"/>
      <c r="BF7" s="58"/>
      <c r="BG7" s="58"/>
      <c r="BH7" s="58"/>
      <c r="BI7" s="58"/>
      <c r="BJ7" s="58"/>
      <c r="BK7" s="58"/>
      <c r="BL7" s="58"/>
      <c r="BM7" s="58"/>
      <c r="BN7" s="58"/>
      <c r="BO7" s="58"/>
      <c r="BP7" s="58"/>
      <c r="BQ7" s="58"/>
      <c r="BR7" s="58"/>
      <c r="BS7" s="58"/>
      <c r="BT7" s="58"/>
      <c r="BU7" s="58"/>
      <c r="BV7" s="58"/>
      <c r="BW7" s="58"/>
      <c r="BX7" s="58"/>
      <c r="BY7" s="58"/>
      <c r="BZ7" s="58"/>
      <c r="CA7" s="58"/>
      <c r="CB7" s="58"/>
      <c r="CC7" s="58"/>
      <c r="CD7" s="58"/>
      <c r="CE7" s="58"/>
      <c r="CF7" s="58"/>
      <c r="CG7" s="58"/>
      <c r="CH7" s="58"/>
      <c r="CI7" s="58"/>
      <c r="CJ7" s="58"/>
      <c r="CK7" s="58"/>
      <c r="CL7" s="58"/>
      <c r="CM7" s="58"/>
      <c r="CN7" s="58"/>
      <c r="CO7" s="58"/>
      <c r="CP7" s="58"/>
      <c r="CQ7" s="58"/>
      <c r="CR7" s="58"/>
      <c r="CS7" s="58"/>
      <c r="CT7" s="58"/>
      <c r="CU7" s="58"/>
      <c r="CV7" s="58"/>
      <c r="CW7" s="58"/>
      <c r="CX7" s="58"/>
      <c r="CY7" s="58"/>
      <c r="CZ7" s="58"/>
      <c r="DA7" s="58"/>
      <c r="DB7" s="58"/>
      <c r="DC7" s="58"/>
      <c r="DD7" s="58"/>
      <c r="DE7" s="58"/>
      <c r="DF7" s="58"/>
      <c r="DG7" s="58"/>
      <c r="DH7" s="58"/>
      <c r="DI7" s="58"/>
      <c r="DJ7" s="58"/>
      <c r="DK7" s="58"/>
      <c r="DL7" s="58"/>
      <c r="DM7" s="58"/>
      <c r="DN7" s="58"/>
      <c r="DO7" s="58"/>
      <c r="DP7" s="58"/>
      <c r="DQ7" s="58"/>
      <c r="DR7" s="58"/>
      <c r="DS7" s="58"/>
      <c r="DT7" s="58"/>
      <c r="DU7" s="58"/>
      <c r="DV7" s="58"/>
      <c r="DW7" s="58"/>
      <c r="DX7" s="58"/>
      <c r="DY7" s="58"/>
      <c r="DZ7" s="58"/>
      <c r="EA7" s="58"/>
      <c r="EB7" s="58"/>
      <c r="EC7" s="58"/>
      <c r="ED7" s="58"/>
      <c r="EE7" s="58"/>
      <c r="EF7" s="58"/>
      <c r="EG7" s="58"/>
      <c r="EH7" s="58"/>
      <c r="EI7" s="58"/>
      <c r="EJ7" s="58"/>
      <c r="EK7" s="58"/>
      <c r="EL7" s="58"/>
      <c r="EM7" s="58"/>
      <c r="EN7" s="58"/>
      <c r="EO7" s="58"/>
      <c r="EP7" s="58"/>
      <c r="EQ7" s="58"/>
      <c r="ER7" s="58"/>
      <c r="ES7" s="58"/>
      <c r="ET7" s="58"/>
      <c r="EU7" s="58"/>
      <c r="EV7" s="58"/>
      <c r="EW7" s="58"/>
      <c r="EX7" s="58"/>
      <c r="EY7" s="58"/>
      <c r="EZ7" s="58"/>
      <c r="FA7" s="58"/>
      <c r="FB7" s="58"/>
      <c r="FC7" s="58"/>
      <c r="FD7" s="58"/>
      <c r="FE7" s="58"/>
    </row>
    <row r="8" spans="1:161" s="2" customFormat="1" ht="15.75" customHeight="1" x14ac:dyDescent="0.25">
      <c r="A8" s="58" t="s">
        <v>9</v>
      </c>
      <c r="B8" s="58"/>
      <c r="C8" s="58"/>
      <c r="D8" s="58"/>
      <c r="E8" s="58"/>
      <c r="F8" s="58"/>
      <c r="G8" s="58"/>
      <c r="H8" s="58"/>
      <c r="I8" s="58"/>
      <c r="J8" s="58"/>
      <c r="K8" s="58"/>
      <c r="L8" s="58"/>
      <c r="M8" s="58"/>
      <c r="N8" s="58"/>
      <c r="O8" s="58"/>
      <c r="P8" s="58"/>
      <c r="Q8" s="58"/>
      <c r="R8" s="58"/>
      <c r="S8" s="58"/>
      <c r="T8" s="58"/>
      <c r="U8" s="58"/>
      <c r="V8" s="58"/>
      <c r="W8" s="58"/>
      <c r="X8" s="58"/>
      <c r="Y8" s="58"/>
      <c r="Z8" s="58"/>
      <c r="AA8" s="58"/>
      <c r="AB8" s="58"/>
      <c r="AC8" s="58"/>
      <c r="AD8" s="58"/>
      <c r="AE8" s="58"/>
      <c r="AF8" s="58"/>
      <c r="AG8" s="58"/>
      <c r="AH8" s="58"/>
      <c r="AI8" s="58"/>
      <c r="AJ8" s="58"/>
      <c r="AK8" s="58"/>
      <c r="AL8" s="58"/>
      <c r="AM8" s="58"/>
      <c r="AN8" s="58"/>
      <c r="AO8" s="58"/>
      <c r="AP8" s="58"/>
      <c r="AQ8" s="58"/>
      <c r="AR8" s="58"/>
      <c r="AS8" s="58"/>
      <c r="AT8" s="58"/>
      <c r="AU8" s="58"/>
      <c r="AV8" s="58"/>
      <c r="AW8" s="58"/>
      <c r="AX8" s="58"/>
      <c r="AY8" s="58"/>
      <c r="AZ8" s="58"/>
      <c r="BA8" s="58"/>
      <c r="BB8" s="58"/>
      <c r="BC8" s="58"/>
      <c r="BD8" s="58"/>
      <c r="BE8" s="58"/>
      <c r="BF8" s="58"/>
      <c r="BG8" s="58"/>
      <c r="BH8" s="58"/>
      <c r="BI8" s="58"/>
      <c r="BJ8" s="58"/>
      <c r="BK8" s="58"/>
      <c r="BL8" s="58"/>
      <c r="BM8" s="58"/>
      <c r="BN8" s="58"/>
      <c r="BO8" s="58"/>
      <c r="BP8" s="58"/>
      <c r="BQ8" s="58"/>
      <c r="BR8" s="58"/>
      <c r="BS8" s="58"/>
      <c r="BT8" s="58"/>
      <c r="BU8" s="58"/>
      <c r="BV8" s="58"/>
      <c r="BW8" s="58"/>
      <c r="BX8" s="58"/>
      <c r="BY8" s="58"/>
      <c r="BZ8" s="58"/>
      <c r="CA8" s="58"/>
      <c r="CB8" s="58"/>
      <c r="CC8" s="58"/>
      <c r="CD8" s="58"/>
      <c r="CE8" s="58"/>
      <c r="CF8" s="58"/>
      <c r="CG8" s="58"/>
      <c r="CH8" s="58"/>
      <c r="CI8" s="58"/>
      <c r="CJ8" s="58"/>
      <c r="CK8" s="58"/>
      <c r="CL8" s="58"/>
      <c r="CM8" s="58"/>
      <c r="CN8" s="58"/>
      <c r="CO8" s="58"/>
      <c r="CP8" s="58"/>
      <c r="CQ8" s="58"/>
      <c r="CR8" s="58"/>
      <c r="CS8" s="58"/>
      <c r="CT8" s="58"/>
      <c r="CU8" s="58"/>
      <c r="CV8" s="58"/>
      <c r="CW8" s="58"/>
      <c r="CX8" s="58"/>
      <c r="CY8" s="58"/>
      <c r="CZ8" s="58"/>
      <c r="DA8" s="58"/>
      <c r="DB8" s="58"/>
      <c r="DC8" s="58"/>
      <c r="DD8" s="58"/>
      <c r="DE8" s="58"/>
      <c r="DF8" s="58"/>
      <c r="DG8" s="58"/>
      <c r="DH8" s="58"/>
      <c r="DI8" s="58"/>
      <c r="DJ8" s="58"/>
      <c r="DK8" s="58"/>
      <c r="DL8" s="58"/>
      <c r="DM8" s="58"/>
      <c r="DN8" s="58"/>
      <c r="DO8" s="58"/>
      <c r="DP8" s="58"/>
      <c r="DQ8" s="58"/>
      <c r="DR8" s="58"/>
      <c r="DS8" s="58"/>
      <c r="DT8" s="58"/>
      <c r="DU8" s="58"/>
      <c r="DV8" s="58"/>
      <c r="DW8" s="58"/>
      <c r="DX8" s="58"/>
      <c r="DY8" s="58"/>
      <c r="DZ8" s="58"/>
      <c r="EA8" s="58"/>
      <c r="EB8" s="58"/>
      <c r="EC8" s="58"/>
      <c r="ED8" s="58"/>
      <c r="EE8" s="58"/>
      <c r="EF8" s="58"/>
      <c r="EG8" s="58"/>
      <c r="EH8" s="58"/>
      <c r="EI8" s="58"/>
      <c r="EJ8" s="58"/>
      <c r="EK8" s="58"/>
      <c r="EL8" s="58"/>
      <c r="EM8" s="58"/>
      <c r="EN8" s="58"/>
      <c r="EO8" s="58"/>
      <c r="EP8" s="58"/>
      <c r="EQ8" s="58"/>
      <c r="ER8" s="58"/>
      <c r="ES8" s="58"/>
      <c r="ET8" s="58"/>
      <c r="EU8" s="58"/>
      <c r="EV8" s="58"/>
      <c r="EW8" s="58"/>
      <c r="EX8" s="58"/>
      <c r="EY8" s="58"/>
      <c r="EZ8" s="58"/>
      <c r="FA8" s="58"/>
      <c r="FB8" s="58"/>
      <c r="FC8" s="58"/>
      <c r="FD8" s="58"/>
      <c r="FE8" s="58"/>
    </row>
    <row r="10" spans="1:161" s="2" customFormat="1" ht="15.75" x14ac:dyDescent="0.25">
      <c r="A10" s="59" t="s">
        <v>10</v>
      </c>
      <c r="B10" s="59"/>
      <c r="C10" s="59"/>
      <c r="D10" s="59"/>
      <c r="E10" s="59"/>
      <c r="F10" s="59"/>
      <c r="G10" s="59"/>
      <c r="H10" s="59"/>
      <c r="I10" s="59"/>
      <c r="J10" s="59"/>
      <c r="K10" s="59"/>
      <c r="L10" s="59"/>
      <c r="M10" s="59"/>
      <c r="N10" s="59"/>
      <c r="O10" s="59"/>
      <c r="P10" s="59"/>
      <c r="Q10" s="59"/>
      <c r="R10" s="59"/>
      <c r="S10" s="59"/>
      <c r="T10" s="59"/>
      <c r="U10" s="59"/>
      <c r="V10" s="59"/>
      <c r="W10" s="59"/>
      <c r="X10" s="59"/>
      <c r="Y10" s="59"/>
      <c r="Z10" s="59"/>
      <c r="AA10" s="59"/>
      <c r="AB10" s="59"/>
      <c r="AC10" s="59"/>
      <c r="AD10" s="59"/>
      <c r="AE10" s="59"/>
      <c r="AF10" s="59"/>
      <c r="AG10" s="59"/>
      <c r="AH10" s="59"/>
      <c r="AI10" s="59"/>
      <c r="AJ10" s="59"/>
      <c r="AK10" s="59"/>
      <c r="AL10" s="59"/>
      <c r="AM10" s="59"/>
      <c r="AN10" s="59"/>
      <c r="AO10" s="59"/>
      <c r="AP10" s="59"/>
      <c r="AQ10" s="59"/>
      <c r="AR10" s="59"/>
      <c r="AS10" s="59"/>
      <c r="AT10" s="59"/>
      <c r="AU10" s="59"/>
      <c r="AV10" s="59"/>
      <c r="AW10" s="59"/>
      <c r="AX10" s="59"/>
      <c r="AY10" s="59"/>
      <c r="AZ10" s="59"/>
      <c r="BA10" s="59"/>
      <c r="BB10" s="59"/>
      <c r="BC10" s="59"/>
      <c r="BD10" s="59"/>
      <c r="BE10" s="59"/>
      <c r="BF10" s="59"/>
      <c r="BG10" s="59"/>
      <c r="BH10" s="59"/>
      <c r="BI10" s="59"/>
      <c r="BJ10" s="59"/>
      <c r="BK10" s="59"/>
      <c r="BL10" s="59"/>
      <c r="BM10" s="59"/>
      <c r="BN10" s="59"/>
      <c r="BO10" s="59"/>
      <c r="BP10" s="59"/>
      <c r="BQ10" s="59"/>
      <c r="BR10" s="59"/>
      <c r="BS10" s="59"/>
      <c r="BT10" s="59"/>
      <c r="BU10" s="59"/>
      <c r="BV10" s="59"/>
      <c r="BW10" s="59"/>
      <c r="BX10" s="59"/>
      <c r="BY10" s="59"/>
      <c r="BZ10" s="59"/>
      <c r="CA10" s="59"/>
      <c r="CB10" s="59"/>
      <c r="CC10" s="59"/>
      <c r="CD10" s="59"/>
      <c r="CE10" s="59"/>
      <c r="CF10" s="59"/>
      <c r="CG10" s="59"/>
      <c r="CH10" s="59"/>
      <c r="CI10" s="59"/>
      <c r="CJ10" s="59"/>
      <c r="CK10" s="59"/>
      <c r="CL10" s="59"/>
      <c r="CM10" s="59"/>
      <c r="CN10" s="59"/>
      <c r="CO10" s="59"/>
      <c r="CP10" s="59"/>
      <c r="CQ10" s="59"/>
      <c r="CR10" s="59"/>
      <c r="CS10" s="59"/>
      <c r="CT10" s="59"/>
      <c r="CU10" s="59"/>
      <c r="CV10" s="59"/>
      <c r="CW10" s="59"/>
      <c r="CX10" s="59"/>
      <c r="CY10" s="59"/>
      <c r="CZ10" s="59"/>
      <c r="DA10" s="59"/>
      <c r="DB10" s="59"/>
      <c r="DC10" s="59"/>
      <c r="DD10" s="59"/>
      <c r="DE10" s="59"/>
      <c r="DF10" s="59"/>
      <c r="DG10" s="59"/>
      <c r="DH10" s="59"/>
      <c r="DI10" s="59"/>
      <c r="DJ10" s="59"/>
      <c r="DK10" s="59"/>
      <c r="DL10" s="59"/>
      <c r="DM10" s="59"/>
      <c r="DN10" s="59"/>
      <c r="DO10" s="59"/>
      <c r="DP10" s="59"/>
      <c r="DQ10" s="59"/>
      <c r="DR10" s="59"/>
      <c r="DS10" s="59"/>
      <c r="DT10" s="59"/>
      <c r="DU10" s="59"/>
      <c r="DV10" s="59"/>
      <c r="DW10" s="59"/>
      <c r="DX10" s="59"/>
      <c r="DY10" s="59"/>
      <c r="DZ10" s="59"/>
      <c r="EA10" s="59"/>
      <c r="EB10" s="59"/>
      <c r="EC10" s="59"/>
      <c r="ED10" s="59"/>
      <c r="EE10" s="59"/>
      <c r="EF10" s="59"/>
      <c r="EG10" s="59"/>
      <c r="EH10" s="59"/>
      <c r="EI10" s="59"/>
      <c r="EJ10" s="59"/>
      <c r="EK10" s="59"/>
      <c r="EL10" s="59"/>
      <c r="EM10" s="59"/>
      <c r="EN10" s="59"/>
      <c r="EO10" s="59"/>
      <c r="EP10" s="59"/>
      <c r="EQ10" s="59"/>
      <c r="ER10" s="59"/>
      <c r="ES10" s="59"/>
      <c r="ET10" s="59"/>
      <c r="EU10" s="59"/>
      <c r="EV10" s="59"/>
      <c r="EW10" s="59"/>
      <c r="EX10" s="59"/>
      <c r="EY10" s="59"/>
      <c r="EZ10" s="59"/>
      <c r="FA10" s="59"/>
      <c r="FB10" s="59"/>
      <c r="FC10" s="59"/>
      <c r="FD10" s="59"/>
      <c r="FE10" s="59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60" t="s">
        <v>69</v>
      </c>
      <c r="AC12" s="60"/>
      <c r="AD12" s="60"/>
      <c r="AE12" s="60"/>
      <c r="AF12" s="60"/>
      <c r="AG12" s="60"/>
      <c r="AH12" s="60"/>
      <c r="AI12" s="60"/>
      <c r="AJ12" s="60"/>
      <c r="AK12" s="60"/>
      <c r="AL12" s="60"/>
      <c r="AM12" s="60"/>
      <c r="AN12" s="60"/>
      <c r="AO12" s="60"/>
      <c r="AP12" s="60"/>
      <c r="AQ12" s="60"/>
      <c r="AR12" s="60"/>
      <c r="AS12" s="60"/>
      <c r="AT12" s="60"/>
      <c r="AU12" s="60"/>
      <c r="AV12" s="60"/>
      <c r="AW12" s="60"/>
      <c r="AX12" s="60"/>
      <c r="AY12" s="60"/>
      <c r="AZ12" s="60"/>
      <c r="BA12" s="60"/>
      <c r="BB12" s="60"/>
      <c r="BC12" s="60"/>
      <c r="BD12" s="60"/>
      <c r="BE12" s="60"/>
      <c r="BF12" s="60"/>
      <c r="BG12" s="60"/>
      <c r="BH12" s="60"/>
      <c r="BI12" s="60"/>
      <c r="BJ12" s="60"/>
      <c r="BK12" s="60"/>
      <c r="BL12" s="60"/>
      <c r="BM12" s="60"/>
      <c r="BN12" s="60"/>
      <c r="BO12" s="60"/>
      <c r="BP12" s="60"/>
      <c r="BQ12" s="60"/>
      <c r="BR12" s="60"/>
      <c r="BS12" s="60"/>
      <c r="BT12" s="60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60" t="s">
        <v>31</v>
      </c>
      <c r="Z14" s="60"/>
      <c r="AA14" s="60"/>
      <c r="AB14" s="60"/>
      <c r="AC14" s="60"/>
      <c r="AD14" s="60"/>
      <c r="AE14" s="60"/>
      <c r="AF14" s="60"/>
      <c r="AG14" s="60"/>
      <c r="AH14" s="60"/>
      <c r="AI14" s="60"/>
      <c r="AJ14" s="60"/>
      <c r="AK14" s="60"/>
      <c r="AL14" s="60"/>
      <c r="AM14" s="60"/>
      <c r="AN14" s="60"/>
      <c r="AO14" s="60"/>
      <c r="AP14" s="60"/>
      <c r="AQ14" s="60"/>
      <c r="AR14" s="60"/>
      <c r="AS14" s="60"/>
      <c r="AT14" s="60"/>
      <c r="AU14" s="60"/>
      <c r="AV14" s="60"/>
      <c r="AW14" s="60"/>
      <c r="AX14" s="60"/>
      <c r="AY14" s="60"/>
      <c r="AZ14" s="60"/>
      <c r="BA14" s="60"/>
      <c r="BB14" s="60"/>
      <c r="BC14" s="60"/>
      <c r="BD14" s="60"/>
      <c r="BE14" s="60"/>
      <c r="BF14" s="60"/>
      <c r="BG14" s="60"/>
      <c r="BH14" s="60"/>
      <c r="BI14" s="60"/>
      <c r="BJ14" s="60"/>
      <c r="BK14" s="60"/>
      <c r="BL14" s="60"/>
      <c r="BM14" s="60"/>
      <c r="BN14" s="60"/>
      <c r="BO14" s="60"/>
      <c r="BP14" s="60"/>
      <c r="BQ14" s="60"/>
      <c r="BR14" s="60"/>
      <c r="BS14" s="60"/>
      <c r="BT14" s="60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48" t="s">
        <v>86</v>
      </c>
      <c r="U16" s="48"/>
      <c r="V16" s="48"/>
      <c r="W16" s="48"/>
      <c r="X16" s="48"/>
      <c r="Y16" s="48"/>
      <c r="Z16" s="48"/>
      <c r="AA16" s="48"/>
      <c r="AB16" s="48"/>
      <c r="AC16" s="48"/>
      <c r="AD16" s="48"/>
      <c r="AE16" s="48"/>
      <c r="AF16" s="48"/>
      <c r="AG16" s="48"/>
      <c r="AH16" s="48"/>
      <c r="AI16" s="48"/>
      <c r="AJ16" s="48"/>
      <c r="AK16" s="48"/>
      <c r="AL16" s="48"/>
      <c r="AM16" s="48"/>
      <c r="AN16" s="48"/>
      <c r="AO16" s="48"/>
      <c r="AP16" s="48"/>
      <c r="AQ16" s="48"/>
      <c r="AR16" s="48"/>
      <c r="AS16" s="48"/>
      <c r="AT16" s="48"/>
      <c r="AU16" s="48"/>
      <c r="AV16" s="48"/>
      <c r="AW16" s="48"/>
      <c r="AX16" s="48"/>
      <c r="AY16" s="48"/>
      <c r="AZ16" s="48"/>
      <c r="BA16" s="48"/>
      <c r="BB16" s="48"/>
      <c r="BC16" s="48"/>
      <c r="BD16" s="48"/>
      <c r="BE16" s="48"/>
      <c r="BF16" s="48"/>
      <c r="BG16" s="48"/>
      <c r="BH16" s="48"/>
      <c r="BI16" s="48"/>
      <c r="BJ16" s="48"/>
      <c r="BK16" s="48"/>
      <c r="BL16" s="48"/>
      <c r="BM16" s="48"/>
      <c r="BN16" s="48"/>
      <c r="BO16" s="48"/>
      <c r="BP16" s="48"/>
      <c r="BQ16" s="48"/>
      <c r="BR16" s="48"/>
      <c r="BS16" s="48"/>
      <c r="BT16" s="48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49"/>
      <c r="B18" s="50"/>
      <c r="C18" s="50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1"/>
      <c r="R18" s="26"/>
      <c r="S18" s="27"/>
      <c r="T18" s="27"/>
      <c r="U18" s="27"/>
      <c r="V18" s="27"/>
      <c r="W18" s="27"/>
      <c r="X18" s="27"/>
      <c r="Y18" s="27"/>
      <c r="Z18" s="27"/>
      <c r="AA18" s="27"/>
      <c r="AB18" s="27"/>
      <c r="AC18" s="27"/>
      <c r="AD18" s="27"/>
      <c r="AE18" s="27"/>
      <c r="AF18" s="27"/>
      <c r="AG18" s="27"/>
      <c r="AH18" s="27"/>
      <c r="AI18" s="28"/>
      <c r="AJ18" s="26" t="s">
        <v>15</v>
      </c>
      <c r="AK18" s="27"/>
      <c r="AL18" s="27"/>
      <c r="AM18" s="27"/>
      <c r="AN18" s="27"/>
      <c r="AO18" s="27"/>
      <c r="AP18" s="27"/>
      <c r="AQ18" s="27"/>
      <c r="AR18" s="27"/>
      <c r="AS18" s="27"/>
      <c r="AT18" s="27"/>
      <c r="AU18" s="27"/>
      <c r="AV18" s="27"/>
      <c r="AW18" s="27"/>
      <c r="AX18" s="27"/>
      <c r="AY18" s="27"/>
      <c r="AZ18" s="27"/>
      <c r="BA18" s="28"/>
      <c r="BB18" s="35" t="s">
        <v>20</v>
      </c>
      <c r="BC18" s="36"/>
      <c r="BD18" s="36"/>
      <c r="BE18" s="36"/>
      <c r="BF18" s="36"/>
      <c r="BG18" s="36"/>
      <c r="BH18" s="36"/>
      <c r="BI18" s="36"/>
      <c r="BJ18" s="36"/>
      <c r="BK18" s="36"/>
      <c r="BL18" s="36"/>
      <c r="BM18" s="36"/>
      <c r="BN18" s="36"/>
      <c r="BO18" s="36"/>
      <c r="BP18" s="36"/>
      <c r="BQ18" s="36"/>
      <c r="BR18" s="36"/>
      <c r="BS18" s="36"/>
      <c r="BT18" s="36"/>
      <c r="BU18" s="36"/>
      <c r="BV18" s="36"/>
      <c r="BW18" s="36"/>
      <c r="BX18" s="36"/>
      <c r="BY18" s="36"/>
      <c r="BZ18" s="36"/>
      <c r="CA18" s="36"/>
      <c r="CB18" s="36"/>
      <c r="CC18" s="36"/>
      <c r="CD18" s="36"/>
      <c r="CE18" s="36"/>
      <c r="CF18" s="36"/>
      <c r="CG18" s="37"/>
      <c r="CH18" s="26" t="s">
        <v>21</v>
      </c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27"/>
      <c r="CW18" s="27"/>
      <c r="CX18" s="27"/>
      <c r="CY18" s="27"/>
      <c r="CZ18" s="27"/>
      <c r="DA18" s="27"/>
      <c r="DB18" s="28"/>
      <c r="DC18" s="26" t="s">
        <v>22</v>
      </c>
      <c r="DD18" s="27"/>
      <c r="DE18" s="27"/>
      <c r="DF18" s="27"/>
      <c r="DG18" s="27"/>
      <c r="DH18" s="27"/>
      <c r="DI18" s="27"/>
      <c r="DJ18" s="27"/>
      <c r="DK18" s="27"/>
      <c r="DL18" s="27"/>
      <c r="DM18" s="27"/>
      <c r="DN18" s="27"/>
      <c r="DO18" s="27"/>
      <c r="DP18" s="27"/>
      <c r="DQ18" s="27"/>
      <c r="DR18" s="27"/>
      <c r="DS18" s="27"/>
      <c r="DT18" s="28"/>
      <c r="DU18" s="35" t="s">
        <v>23</v>
      </c>
      <c r="DV18" s="36"/>
      <c r="DW18" s="36"/>
      <c r="DX18" s="36"/>
      <c r="DY18" s="36"/>
      <c r="DZ18" s="36"/>
      <c r="EA18" s="36"/>
      <c r="EB18" s="36"/>
      <c r="EC18" s="36"/>
      <c r="ED18" s="36"/>
      <c r="EE18" s="36"/>
      <c r="EF18" s="36"/>
      <c r="EG18" s="36"/>
      <c r="EH18" s="36"/>
      <c r="EI18" s="36"/>
      <c r="EJ18" s="36"/>
      <c r="EK18" s="36"/>
      <c r="EL18" s="36"/>
      <c r="EM18" s="36"/>
      <c r="EN18" s="37"/>
      <c r="EO18" s="26" t="s">
        <v>24</v>
      </c>
      <c r="EP18" s="27"/>
      <c r="EQ18" s="27"/>
      <c r="ER18" s="27"/>
      <c r="ES18" s="27"/>
      <c r="ET18" s="27"/>
      <c r="EU18" s="27"/>
      <c r="EV18" s="27"/>
      <c r="EW18" s="27"/>
      <c r="EX18" s="27"/>
      <c r="EY18" s="27"/>
      <c r="EZ18" s="27"/>
      <c r="FA18" s="27"/>
      <c r="FB18" s="27"/>
      <c r="FC18" s="27"/>
      <c r="FD18" s="27"/>
      <c r="FE18" s="28"/>
    </row>
    <row r="19" spans="1:161" s="9" customFormat="1" ht="15" customHeight="1" x14ac:dyDescent="0.2">
      <c r="A19" s="52"/>
      <c r="B19" s="53"/>
      <c r="C19" s="53"/>
      <c r="D19" s="53"/>
      <c r="E19" s="53"/>
      <c r="F19" s="53"/>
      <c r="G19" s="53"/>
      <c r="H19" s="53"/>
      <c r="I19" s="53"/>
      <c r="J19" s="53"/>
      <c r="K19" s="53"/>
      <c r="L19" s="53"/>
      <c r="M19" s="53"/>
      <c r="N19" s="53"/>
      <c r="O19" s="53"/>
      <c r="P19" s="53"/>
      <c r="Q19" s="54"/>
      <c r="R19" s="29"/>
      <c r="S19" s="30"/>
      <c r="T19" s="30"/>
      <c r="U19" s="30"/>
      <c r="V19" s="30"/>
      <c r="W19" s="30"/>
      <c r="X19" s="30"/>
      <c r="Y19" s="30"/>
      <c r="Z19" s="30"/>
      <c r="AA19" s="30"/>
      <c r="AB19" s="30"/>
      <c r="AC19" s="30"/>
      <c r="AD19" s="30"/>
      <c r="AE19" s="30"/>
      <c r="AF19" s="30"/>
      <c r="AG19" s="30"/>
      <c r="AH19" s="30"/>
      <c r="AI19" s="31"/>
      <c r="AJ19" s="29"/>
      <c r="AK19" s="30"/>
      <c r="AL19" s="30"/>
      <c r="AM19" s="30"/>
      <c r="AN19" s="30"/>
      <c r="AO19" s="30"/>
      <c r="AP19" s="30"/>
      <c r="AQ19" s="30"/>
      <c r="AR19" s="30"/>
      <c r="AS19" s="30"/>
      <c r="AT19" s="30"/>
      <c r="AU19" s="30"/>
      <c r="AV19" s="30"/>
      <c r="AW19" s="30"/>
      <c r="AX19" s="30"/>
      <c r="AY19" s="30"/>
      <c r="AZ19" s="30"/>
      <c r="BA19" s="31"/>
      <c r="BB19" s="38" t="s">
        <v>16</v>
      </c>
      <c r="BC19" s="39"/>
      <c r="BD19" s="39"/>
      <c r="BE19" s="39"/>
      <c r="BF19" s="39"/>
      <c r="BG19" s="39"/>
      <c r="BH19" s="39"/>
      <c r="BI19" s="39"/>
      <c r="BJ19" s="39"/>
      <c r="BK19" s="39"/>
      <c r="BL19" s="39"/>
      <c r="BM19" s="39"/>
      <c r="BN19" s="39"/>
      <c r="BO19" s="39"/>
      <c r="BP19" s="39"/>
      <c r="BQ19" s="40"/>
      <c r="BR19" s="38" t="s">
        <v>17</v>
      </c>
      <c r="BS19" s="39"/>
      <c r="BT19" s="39"/>
      <c r="BU19" s="39"/>
      <c r="BV19" s="39"/>
      <c r="BW19" s="39"/>
      <c r="BX19" s="39"/>
      <c r="BY19" s="39"/>
      <c r="BZ19" s="39"/>
      <c r="CA19" s="39"/>
      <c r="CB19" s="39"/>
      <c r="CC19" s="39"/>
      <c r="CD19" s="39"/>
      <c r="CE19" s="39"/>
      <c r="CF19" s="39"/>
      <c r="CG19" s="40"/>
      <c r="CH19" s="29"/>
      <c r="CI19" s="30"/>
      <c r="CJ19" s="30"/>
      <c r="CK19" s="30"/>
      <c r="CL19" s="30"/>
      <c r="CM19" s="30"/>
      <c r="CN19" s="30"/>
      <c r="CO19" s="30"/>
      <c r="CP19" s="30"/>
      <c r="CQ19" s="30"/>
      <c r="CR19" s="30"/>
      <c r="CS19" s="30"/>
      <c r="CT19" s="30"/>
      <c r="CU19" s="30"/>
      <c r="CV19" s="30"/>
      <c r="CW19" s="30"/>
      <c r="CX19" s="30"/>
      <c r="CY19" s="30"/>
      <c r="CZ19" s="30"/>
      <c r="DA19" s="30"/>
      <c r="DB19" s="31"/>
      <c r="DC19" s="29"/>
      <c r="DD19" s="30"/>
      <c r="DE19" s="30"/>
      <c r="DF19" s="30"/>
      <c r="DG19" s="30"/>
      <c r="DH19" s="30"/>
      <c r="DI19" s="30"/>
      <c r="DJ19" s="30"/>
      <c r="DK19" s="30"/>
      <c r="DL19" s="30"/>
      <c r="DM19" s="30"/>
      <c r="DN19" s="30"/>
      <c r="DO19" s="30"/>
      <c r="DP19" s="30"/>
      <c r="DQ19" s="30"/>
      <c r="DR19" s="30"/>
      <c r="DS19" s="30"/>
      <c r="DT19" s="31"/>
      <c r="DU19" s="41" t="s">
        <v>18</v>
      </c>
      <c r="DV19" s="42"/>
      <c r="DW19" s="42"/>
      <c r="DX19" s="42"/>
      <c r="DY19" s="42"/>
      <c r="DZ19" s="42"/>
      <c r="EA19" s="42"/>
      <c r="EB19" s="42"/>
      <c r="EC19" s="42"/>
      <c r="ED19" s="43"/>
      <c r="EE19" s="41" t="s">
        <v>19</v>
      </c>
      <c r="EF19" s="42"/>
      <c r="EG19" s="42"/>
      <c r="EH19" s="42"/>
      <c r="EI19" s="42"/>
      <c r="EJ19" s="42"/>
      <c r="EK19" s="42"/>
      <c r="EL19" s="42"/>
      <c r="EM19" s="42"/>
      <c r="EN19" s="43"/>
      <c r="EO19" s="29"/>
      <c r="EP19" s="30"/>
      <c r="EQ19" s="30"/>
      <c r="ER19" s="30"/>
      <c r="ES19" s="30"/>
      <c r="ET19" s="30"/>
      <c r="EU19" s="30"/>
      <c r="EV19" s="30"/>
      <c r="EW19" s="30"/>
      <c r="EX19" s="30"/>
      <c r="EY19" s="30"/>
      <c r="EZ19" s="30"/>
      <c r="FA19" s="30"/>
      <c r="FB19" s="30"/>
      <c r="FC19" s="30"/>
      <c r="FD19" s="30"/>
      <c r="FE19" s="31"/>
    </row>
    <row r="20" spans="1:161" s="9" customFormat="1" ht="19.5" customHeight="1" x14ac:dyDescent="0.2">
      <c r="A20" s="55"/>
      <c r="B20" s="56"/>
      <c r="C20" s="56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7"/>
      <c r="R20" s="32"/>
      <c r="S20" s="33"/>
      <c r="T20" s="33"/>
      <c r="U20" s="33"/>
      <c r="V20" s="33"/>
      <c r="W20" s="33"/>
      <c r="X20" s="33"/>
      <c r="Y20" s="33"/>
      <c r="Z20" s="33"/>
      <c r="AA20" s="33"/>
      <c r="AB20" s="33"/>
      <c r="AC20" s="33"/>
      <c r="AD20" s="33"/>
      <c r="AE20" s="33"/>
      <c r="AF20" s="33"/>
      <c r="AG20" s="33"/>
      <c r="AH20" s="33"/>
      <c r="AI20" s="34"/>
      <c r="AJ20" s="32"/>
      <c r="AK20" s="33"/>
      <c r="AL20" s="33"/>
      <c r="AM20" s="33"/>
      <c r="AN20" s="33"/>
      <c r="AO20" s="33"/>
      <c r="AP20" s="33"/>
      <c r="AQ20" s="33"/>
      <c r="AR20" s="33"/>
      <c r="AS20" s="33"/>
      <c r="AT20" s="33"/>
      <c r="AU20" s="33"/>
      <c r="AV20" s="33"/>
      <c r="AW20" s="33"/>
      <c r="AX20" s="33"/>
      <c r="AY20" s="33"/>
      <c r="AZ20" s="33"/>
      <c r="BA20" s="34"/>
      <c r="BB20" s="47" t="s">
        <v>18</v>
      </c>
      <c r="BC20" s="47"/>
      <c r="BD20" s="47"/>
      <c r="BE20" s="47"/>
      <c r="BF20" s="47"/>
      <c r="BG20" s="47"/>
      <c r="BH20" s="47"/>
      <c r="BI20" s="47"/>
      <c r="BJ20" s="47" t="s">
        <v>19</v>
      </c>
      <c r="BK20" s="47"/>
      <c r="BL20" s="47"/>
      <c r="BM20" s="47"/>
      <c r="BN20" s="47"/>
      <c r="BO20" s="47"/>
      <c r="BP20" s="47"/>
      <c r="BQ20" s="47"/>
      <c r="BR20" s="47" t="s">
        <v>18</v>
      </c>
      <c r="BS20" s="47"/>
      <c r="BT20" s="47"/>
      <c r="BU20" s="47"/>
      <c r="BV20" s="47"/>
      <c r="BW20" s="47"/>
      <c r="BX20" s="47"/>
      <c r="BY20" s="47"/>
      <c r="BZ20" s="47" t="s">
        <v>19</v>
      </c>
      <c r="CA20" s="47"/>
      <c r="CB20" s="47"/>
      <c r="CC20" s="47"/>
      <c r="CD20" s="47"/>
      <c r="CE20" s="47"/>
      <c r="CF20" s="47"/>
      <c r="CG20" s="47"/>
      <c r="CH20" s="32"/>
      <c r="CI20" s="33"/>
      <c r="CJ20" s="33"/>
      <c r="CK20" s="33"/>
      <c r="CL20" s="33"/>
      <c r="CM20" s="33"/>
      <c r="CN20" s="33"/>
      <c r="CO20" s="33"/>
      <c r="CP20" s="33"/>
      <c r="CQ20" s="33"/>
      <c r="CR20" s="33"/>
      <c r="CS20" s="33"/>
      <c r="CT20" s="33"/>
      <c r="CU20" s="33"/>
      <c r="CV20" s="33"/>
      <c r="CW20" s="33"/>
      <c r="CX20" s="33"/>
      <c r="CY20" s="33"/>
      <c r="CZ20" s="33"/>
      <c r="DA20" s="33"/>
      <c r="DB20" s="34"/>
      <c r="DC20" s="32"/>
      <c r="DD20" s="33"/>
      <c r="DE20" s="33"/>
      <c r="DF20" s="33"/>
      <c r="DG20" s="33"/>
      <c r="DH20" s="33"/>
      <c r="DI20" s="33"/>
      <c r="DJ20" s="33"/>
      <c r="DK20" s="33"/>
      <c r="DL20" s="33"/>
      <c r="DM20" s="33"/>
      <c r="DN20" s="33"/>
      <c r="DO20" s="33"/>
      <c r="DP20" s="33"/>
      <c r="DQ20" s="33"/>
      <c r="DR20" s="33"/>
      <c r="DS20" s="33"/>
      <c r="DT20" s="34"/>
      <c r="DU20" s="44"/>
      <c r="DV20" s="45"/>
      <c r="DW20" s="45"/>
      <c r="DX20" s="45"/>
      <c r="DY20" s="45"/>
      <c r="DZ20" s="45"/>
      <c r="EA20" s="45"/>
      <c r="EB20" s="45"/>
      <c r="EC20" s="45"/>
      <c r="ED20" s="46"/>
      <c r="EE20" s="44"/>
      <c r="EF20" s="45"/>
      <c r="EG20" s="45"/>
      <c r="EH20" s="45"/>
      <c r="EI20" s="45"/>
      <c r="EJ20" s="45"/>
      <c r="EK20" s="45"/>
      <c r="EL20" s="45"/>
      <c r="EM20" s="45"/>
      <c r="EN20" s="46"/>
      <c r="EO20" s="32"/>
      <c r="EP20" s="33"/>
      <c r="EQ20" s="33"/>
      <c r="ER20" s="33"/>
      <c r="ES20" s="33"/>
      <c r="ET20" s="33"/>
      <c r="EU20" s="33"/>
      <c r="EV20" s="33"/>
      <c r="EW20" s="33"/>
      <c r="EX20" s="33"/>
      <c r="EY20" s="33"/>
      <c r="EZ20" s="33"/>
      <c r="FA20" s="33"/>
      <c r="FB20" s="33"/>
      <c r="FC20" s="33"/>
      <c r="FD20" s="33"/>
      <c r="FE20" s="34"/>
    </row>
    <row r="21" spans="1:161" s="9" customFormat="1" ht="14.25" customHeight="1" x14ac:dyDescent="0.2">
      <c r="A21" s="23">
        <v>1</v>
      </c>
      <c r="B21" s="24"/>
      <c r="C21" s="24"/>
      <c r="D21" s="24"/>
      <c r="E21" s="24"/>
      <c r="F21" s="24"/>
      <c r="G21" s="24"/>
      <c r="H21" s="24"/>
      <c r="I21" s="24"/>
      <c r="J21" s="24"/>
      <c r="K21" s="24"/>
      <c r="L21" s="24"/>
      <c r="M21" s="24"/>
      <c r="N21" s="24"/>
      <c r="O21" s="24"/>
      <c r="P21" s="24"/>
      <c r="Q21" s="25"/>
      <c r="R21" s="23">
        <v>2</v>
      </c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5"/>
      <c r="AJ21" s="16">
        <v>3</v>
      </c>
      <c r="AK21" s="16"/>
      <c r="AL21" s="16"/>
      <c r="AM21" s="16"/>
      <c r="AN21" s="16"/>
      <c r="AO21" s="16"/>
      <c r="AP21" s="16"/>
      <c r="AQ21" s="16"/>
      <c r="AR21" s="16"/>
      <c r="AS21" s="16"/>
      <c r="AT21" s="16"/>
      <c r="AU21" s="16"/>
      <c r="AV21" s="16"/>
      <c r="AW21" s="16"/>
      <c r="AX21" s="16"/>
      <c r="AY21" s="16"/>
      <c r="AZ21" s="16"/>
      <c r="BA21" s="16"/>
      <c r="BB21" s="16">
        <v>4</v>
      </c>
      <c r="BC21" s="16"/>
      <c r="BD21" s="16"/>
      <c r="BE21" s="16"/>
      <c r="BF21" s="16"/>
      <c r="BG21" s="16"/>
      <c r="BH21" s="16"/>
      <c r="BI21" s="16"/>
      <c r="BJ21" s="16">
        <v>5</v>
      </c>
      <c r="BK21" s="16"/>
      <c r="BL21" s="16"/>
      <c r="BM21" s="16"/>
      <c r="BN21" s="16"/>
      <c r="BO21" s="16"/>
      <c r="BP21" s="16"/>
      <c r="BQ21" s="16"/>
      <c r="BR21" s="16">
        <v>6</v>
      </c>
      <c r="BS21" s="16"/>
      <c r="BT21" s="16"/>
      <c r="BU21" s="16"/>
      <c r="BV21" s="16"/>
      <c r="BW21" s="16"/>
      <c r="BX21" s="16"/>
      <c r="BY21" s="16"/>
      <c r="BZ21" s="16">
        <v>7</v>
      </c>
      <c r="CA21" s="16"/>
      <c r="CB21" s="16"/>
      <c r="CC21" s="16"/>
      <c r="CD21" s="16"/>
      <c r="CE21" s="16"/>
      <c r="CF21" s="16"/>
      <c r="CG21" s="16"/>
      <c r="CH21" s="16">
        <v>8</v>
      </c>
      <c r="CI21" s="16"/>
      <c r="CJ21" s="16"/>
      <c r="CK21" s="16"/>
      <c r="CL21" s="16"/>
      <c r="CM21" s="16"/>
      <c r="CN21" s="16"/>
      <c r="CO21" s="16"/>
      <c r="CP21" s="16"/>
      <c r="CQ21" s="16"/>
      <c r="CR21" s="16"/>
      <c r="CS21" s="16"/>
      <c r="CT21" s="16"/>
      <c r="CU21" s="16"/>
      <c r="CV21" s="16"/>
      <c r="CW21" s="16"/>
      <c r="CX21" s="16"/>
      <c r="CY21" s="16"/>
      <c r="CZ21" s="16"/>
      <c r="DA21" s="16"/>
      <c r="DB21" s="16"/>
      <c r="DC21" s="16">
        <v>9</v>
      </c>
      <c r="DD21" s="16"/>
      <c r="DE21" s="16"/>
      <c r="DF21" s="16"/>
      <c r="DG21" s="16"/>
      <c r="DH21" s="16"/>
      <c r="DI21" s="16"/>
      <c r="DJ21" s="16"/>
      <c r="DK21" s="16"/>
      <c r="DL21" s="16"/>
      <c r="DM21" s="16"/>
      <c r="DN21" s="16"/>
      <c r="DO21" s="16"/>
      <c r="DP21" s="16"/>
      <c r="DQ21" s="16"/>
      <c r="DR21" s="16"/>
      <c r="DS21" s="16"/>
      <c r="DT21" s="16"/>
      <c r="DU21" s="16">
        <v>10</v>
      </c>
      <c r="DV21" s="16"/>
      <c r="DW21" s="16"/>
      <c r="DX21" s="16"/>
      <c r="DY21" s="16"/>
      <c r="DZ21" s="16"/>
      <c r="EA21" s="16"/>
      <c r="EB21" s="16"/>
      <c r="EC21" s="16"/>
      <c r="ED21" s="16"/>
      <c r="EE21" s="16">
        <v>11</v>
      </c>
      <c r="EF21" s="16"/>
      <c r="EG21" s="16"/>
      <c r="EH21" s="16"/>
      <c r="EI21" s="16"/>
      <c r="EJ21" s="16"/>
      <c r="EK21" s="16"/>
      <c r="EL21" s="16"/>
      <c r="EM21" s="16"/>
      <c r="EN21" s="16"/>
      <c r="EO21" s="16">
        <v>12</v>
      </c>
      <c r="EP21" s="16"/>
      <c r="EQ21" s="16"/>
      <c r="ER21" s="16"/>
      <c r="ES21" s="16"/>
      <c r="ET21" s="16"/>
      <c r="EU21" s="16"/>
      <c r="EV21" s="16"/>
      <c r="EW21" s="16"/>
      <c r="EX21" s="16"/>
      <c r="EY21" s="16"/>
      <c r="EZ21" s="16"/>
      <c r="FA21" s="16"/>
      <c r="FB21" s="16"/>
      <c r="FC21" s="16"/>
      <c r="FD21" s="16"/>
      <c r="FE21" s="16"/>
    </row>
    <row r="22" spans="1:161" s="9" customFormat="1" ht="13.5" customHeight="1" x14ac:dyDescent="0.2">
      <c r="A22" s="10"/>
      <c r="B22" s="17" t="s">
        <v>11</v>
      </c>
      <c r="C22" s="17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  <c r="O22" s="17"/>
      <c r="P22" s="17"/>
      <c r="Q22" s="18"/>
      <c r="R22" s="10"/>
      <c r="S22" s="19" t="s">
        <v>12</v>
      </c>
      <c r="T22" s="19"/>
      <c r="U22" s="19"/>
      <c r="V22" s="19"/>
      <c r="W22" s="19"/>
      <c r="X22" s="19"/>
      <c r="Y22" s="19"/>
      <c r="Z22" s="19"/>
      <c r="AA22" s="19"/>
      <c r="AB22" s="19"/>
      <c r="AC22" s="19"/>
      <c r="AD22" s="19"/>
      <c r="AE22" s="19"/>
      <c r="AF22" s="19"/>
      <c r="AG22" s="19"/>
      <c r="AH22" s="19"/>
      <c r="AI22" s="20"/>
      <c r="AJ22" s="61">
        <v>2.2999999999999998</v>
      </c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16"/>
      <c r="BC22" s="16"/>
      <c r="BD22" s="16"/>
      <c r="BE22" s="16"/>
      <c r="BF22" s="16"/>
      <c r="BG22" s="16"/>
      <c r="BH22" s="16"/>
      <c r="BI22" s="16"/>
      <c r="BJ22" s="16"/>
      <c r="BK22" s="16"/>
      <c r="BL22" s="16"/>
      <c r="BM22" s="16"/>
      <c r="BN22" s="16"/>
      <c r="BO22" s="16"/>
      <c r="BP22" s="16"/>
      <c r="BQ22" s="16"/>
      <c r="BR22" s="61">
        <v>16.100000000000001</v>
      </c>
      <c r="BS22" s="61"/>
      <c r="BT22" s="61"/>
      <c r="BU22" s="61"/>
      <c r="BV22" s="61"/>
      <c r="BW22" s="61"/>
      <c r="BX22" s="61"/>
      <c r="BY22" s="61"/>
      <c r="BZ22" s="61">
        <v>16.100000000000001</v>
      </c>
      <c r="CA22" s="61"/>
      <c r="CB22" s="61"/>
      <c r="CC22" s="61"/>
      <c r="CD22" s="61"/>
      <c r="CE22" s="61"/>
      <c r="CF22" s="61"/>
      <c r="CG22" s="61"/>
      <c r="CH22" s="61">
        <v>2.2999999999999998</v>
      </c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>
        <v>16.100000000000001</v>
      </c>
      <c r="DD22" s="61"/>
      <c r="DE22" s="61"/>
      <c r="DF22" s="61"/>
      <c r="DG22" s="61"/>
      <c r="DH22" s="61"/>
      <c r="DI22" s="61"/>
      <c r="DJ22" s="61"/>
      <c r="DK22" s="61"/>
      <c r="DL22" s="61"/>
      <c r="DM22" s="61"/>
      <c r="DN22" s="61"/>
      <c r="DO22" s="61"/>
      <c r="DP22" s="61"/>
      <c r="DQ22" s="61"/>
      <c r="DR22" s="61"/>
      <c r="DS22" s="61"/>
      <c r="DT22" s="61"/>
      <c r="DU22" s="16">
        <v>3</v>
      </c>
      <c r="DV22" s="16"/>
      <c r="DW22" s="16"/>
      <c r="DX22" s="16"/>
      <c r="DY22" s="16"/>
      <c r="DZ22" s="16"/>
      <c r="EA22" s="16"/>
      <c r="EB22" s="16"/>
      <c r="EC22" s="16"/>
      <c r="ED22" s="16"/>
      <c r="EE22" s="61">
        <f>1545/720</f>
        <v>2.1458333333333335</v>
      </c>
      <c r="EF22" s="61"/>
      <c r="EG22" s="61"/>
      <c r="EH22" s="61"/>
      <c r="EI22" s="61"/>
      <c r="EJ22" s="61"/>
      <c r="EK22" s="61"/>
      <c r="EL22" s="61"/>
      <c r="EM22" s="61"/>
      <c r="EN22" s="61"/>
      <c r="EO22" s="61">
        <f>AJ22+EE22</f>
        <v>4.4458333333333329</v>
      </c>
      <c r="EP22" s="16"/>
      <c r="EQ22" s="16"/>
      <c r="ER22" s="16"/>
      <c r="ES22" s="16"/>
      <c r="ET22" s="16"/>
      <c r="EU22" s="16"/>
      <c r="EV22" s="16"/>
      <c r="EW22" s="16"/>
      <c r="EX22" s="16"/>
      <c r="EY22" s="16"/>
      <c r="EZ22" s="16"/>
      <c r="FA22" s="16"/>
      <c r="FB22" s="16"/>
      <c r="FC22" s="16"/>
      <c r="FD22" s="16"/>
      <c r="FE22" s="16"/>
    </row>
    <row r="23" spans="1:161" s="9" customFormat="1" ht="39.75" customHeight="1" x14ac:dyDescent="0.2">
      <c r="A23" s="10"/>
      <c r="B23" s="17" t="s">
        <v>33</v>
      </c>
      <c r="C23" s="17"/>
      <c r="D23" s="17"/>
      <c r="E23" s="17"/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8"/>
      <c r="R23" s="10"/>
      <c r="S23" s="19" t="s">
        <v>13</v>
      </c>
      <c r="T23" s="19"/>
      <c r="U23" s="19"/>
      <c r="V23" s="19"/>
      <c r="W23" s="19"/>
      <c r="X23" s="19"/>
      <c r="Y23" s="19"/>
      <c r="Z23" s="19"/>
      <c r="AA23" s="19"/>
      <c r="AB23" s="19"/>
      <c r="AC23" s="19"/>
      <c r="AD23" s="19"/>
      <c r="AE23" s="19"/>
      <c r="AF23" s="19"/>
      <c r="AG23" s="19"/>
      <c r="AH23" s="19"/>
      <c r="AI23" s="20"/>
      <c r="AJ23" s="62">
        <f>822/720</f>
        <v>1.1416666666666666</v>
      </c>
      <c r="AK23" s="62"/>
      <c r="AL23" s="62"/>
      <c r="AM23" s="62"/>
      <c r="AN23" s="62"/>
      <c r="AO23" s="62"/>
      <c r="AP23" s="62"/>
      <c r="AQ23" s="62"/>
      <c r="AR23" s="62"/>
      <c r="AS23" s="62"/>
      <c r="AT23" s="62"/>
      <c r="AU23" s="62"/>
      <c r="AV23" s="62"/>
      <c r="AW23" s="62"/>
      <c r="AX23" s="62"/>
      <c r="AY23" s="62"/>
      <c r="AZ23" s="62"/>
      <c r="BA23" s="62"/>
      <c r="BB23" s="16"/>
      <c r="BC23" s="16"/>
      <c r="BD23" s="16"/>
      <c r="BE23" s="16"/>
      <c r="BF23" s="16"/>
      <c r="BG23" s="16"/>
      <c r="BH23" s="16"/>
      <c r="BI23" s="16"/>
      <c r="BJ23" s="16"/>
      <c r="BK23" s="16"/>
      <c r="BL23" s="16"/>
      <c r="BM23" s="16"/>
      <c r="BN23" s="16"/>
      <c r="BO23" s="16"/>
      <c r="BP23" s="16"/>
      <c r="BQ23" s="16"/>
      <c r="BR23" s="16"/>
      <c r="BS23" s="16"/>
      <c r="BT23" s="16"/>
      <c r="BU23" s="16"/>
      <c r="BV23" s="16"/>
      <c r="BW23" s="16"/>
      <c r="BX23" s="16"/>
      <c r="BY23" s="16"/>
      <c r="BZ23" s="16"/>
      <c r="CA23" s="16"/>
      <c r="CB23" s="16"/>
      <c r="CC23" s="16"/>
      <c r="CD23" s="16"/>
      <c r="CE23" s="16"/>
      <c r="CF23" s="16"/>
      <c r="CG23" s="16"/>
      <c r="CH23" s="16"/>
      <c r="CI23" s="16"/>
      <c r="CJ23" s="16"/>
      <c r="CK23" s="16"/>
      <c r="CL23" s="16"/>
      <c r="CM23" s="16"/>
      <c r="CN23" s="16"/>
      <c r="CO23" s="16"/>
      <c r="CP23" s="16"/>
      <c r="CQ23" s="16"/>
      <c r="CR23" s="16"/>
      <c r="CS23" s="16"/>
      <c r="CT23" s="16"/>
      <c r="CU23" s="16"/>
      <c r="CV23" s="16"/>
      <c r="CW23" s="16"/>
      <c r="CX23" s="16"/>
      <c r="CY23" s="16"/>
      <c r="CZ23" s="16"/>
      <c r="DA23" s="16"/>
      <c r="DB23" s="16"/>
      <c r="DC23" s="16"/>
      <c r="DD23" s="16"/>
      <c r="DE23" s="16"/>
      <c r="DF23" s="16"/>
      <c r="DG23" s="16"/>
      <c r="DH23" s="16"/>
      <c r="DI23" s="16"/>
      <c r="DJ23" s="16"/>
      <c r="DK23" s="16"/>
      <c r="DL23" s="16"/>
      <c r="DM23" s="16"/>
      <c r="DN23" s="16"/>
      <c r="DO23" s="16"/>
      <c r="DP23" s="16"/>
      <c r="DQ23" s="16"/>
      <c r="DR23" s="16"/>
      <c r="DS23" s="16"/>
      <c r="DT23" s="16"/>
      <c r="DU23" s="62">
        <f>1045/720</f>
        <v>1.4513888888888888</v>
      </c>
      <c r="DV23" s="62"/>
      <c r="DW23" s="62"/>
      <c r="DX23" s="62"/>
      <c r="DY23" s="62"/>
      <c r="DZ23" s="62"/>
      <c r="EA23" s="62"/>
      <c r="EB23" s="62"/>
      <c r="EC23" s="62"/>
      <c r="ED23" s="62"/>
      <c r="EE23" s="62">
        <f>1045/720</f>
        <v>1.4513888888888888</v>
      </c>
      <c r="EF23" s="62"/>
      <c r="EG23" s="62"/>
      <c r="EH23" s="62"/>
      <c r="EI23" s="62"/>
      <c r="EJ23" s="62"/>
      <c r="EK23" s="62"/>
      <c r="EL23" s="62"/>
      <c r="EM23" s="62"/>
      <c r="EN23" s="62"/>
      <c r="EO23" s="61">
        <f>AJ23+EE23</f>
        <v>2.5930555555555554</v>
      </c>
      <c r="EP23" s="61"/>
      <c r="EQ23" s="61"/>
      <c r="ER23" s="61"/>
      <c r="ES23" s="61"/>
      <c r="ET23" s="61"/>
      <c r="EU23" s="61"/>
      <c r="EV23" s="61"/>
      <c r="EW23" s="61"/>
      <c r="EX23" s="61"/>
      <c r="EY23" s="61"/>
      <c r="EZ23" s="61"/>
      <c r="FA23" s="61"/>
      <c r="FB23" s="61"/>
      <c r="FC23" s="61"/>
      <c r="FD23" s="61"/>
      <c r="FE23" s="61"/>
    </row>
    <row r="24" spans="1:161" s="9" customFormat="1" ht="39.75" customHeight="1" x14ac:dyDescent="0.2">
      <c r="A24" s="10"/>
      <c r="B24" s="17"/>
      <c r="C24" s="17"/>
      <c r="D24" s="17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8"/>
      <c r="R24" s="10"/>
      <c r="S24" s="19" t="s">
        <v>14</v>
      </c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  <c r="AE24" s="19"/>
      <c r="AF24" s="19"/>
      <c r="AG24" s="19"/>
      <c r="AH24" s="19"/>
      <c r="AI24" s="20"/>
      <c r="AJ24" s="16"/>
      <c r="AK24" s="16"/>
      <c r="AL24" s="16"/>
      <c r="AM24" s="16"/>
      <c r="AN24" s="16"/>
      <c r="AO24" s="16"/>
      <c r="AP24" s="16"/>
      <c r="AQ24" s="16"/>
      <c r="AR24" s="16"/>
      <c r="AS24" s="16"/>
      <c r="AT24" s="16"/>
      <c r="AU24" s="16"/>
      <c r="AV24" s="16"/>
      <c r="AW24" s="16"/>
      <c r="AX24" s="16"/>
      <c r="AY24" s="16"/>
      <c r="AZ24" s="16"/>
      <c r="BA24" s="16"/>
      <c r="BB24" s="16"/>
      <c r="BC24" s="16"/>
      <c r="BD24" s="16"/>
      <c r="BE24" s="16"/>
      <c r="BF24" s="16"/>
      <c r="BG24" s="16"/>
      <c r="BH24" s="16"/>
      <c r="BI24" s="16"/>
      <c r="BJ24" s="16"/>
      <c r="BK24" s="16"/>
      <c r="BL24" s="16"/>
      <c r="BM24" s="16"/>
      <c r="BN24" s="16"/>
      <c r="BO24" s="16"/>
      <c r="BP24" s="16"/>
      <c r="BQ24" s="16"/>
      <c r="BR24" s="16"/>
      <c r="BS24" s="16"/>
      <c r="BT24" s="16"/>
      <c r="BU24" s="16"/>
      <c r="BV24" s="16"/>
      <c r="BW24" s="16"/>
      <c r="BX24" s="16"/>
      <c r="BY24" s="16"/>
      <c r="BZ24" s="16"/>
      <c r="CA24" s="16"/>
      <c r="CB24" s="16"/>
      <c r="CC24" s="16"/>
      <c r="CD24" s="16"/>
      <c r="CE24" s="16"/>
      <c r="CF24" s="16"/>
      <c r="CG24" s="16"/>
      <c r="CH24" s="16"/>
      <c r="CI24" s="16"/>
      <c r="CJ24" s="16"/>
      <c r="CK24" s="16"/>
      <c r="CL24" s="16"/>
      <c r="CM24" s="16"/>
      <c r="CN24" s="16"/>
      <c r="CO24" s="16"/>
      <c r="CP24" s="16"/>
      <c r="CQ24" s="16"/>
      <c r="CR24" s="16"/>
      <c r="CS24" s="16"/>
      <c r="CT24" s="16"/>
      <c r="CU24" s="16"/>
      <c r="CV24" s="16"/>
      <c r="CW24" s="16"/>
      <c r="CX24" s="16"/>
      <c r="CY24" s="16"/>
      <c r="CZ24" s="16"/>
      <c r="DA24" s="16"/>
      <c r="DB24" s="16"/>
      <c r="DC24" s="16"/>
      <c r="DD24" s="16"/>
      <c r="DE24" s="16"/>
      <c r="DF24" s="16"/>
      <c r="DG24" s="16"/>
      <c r="DH24" s="16"/>
      <c r="DI24" s="16"/>
      <c r="DJ24" s="16"/>
      <c r="DK24" s="16"/>
      <c r="DL24" s="16"/>
      <c r="DM24" s="16"/>
      <c r="DN24" s="16"/>
      <c r="DO24" s="16"/>
      <c r="DP24" s="16"/>
      <c r="DQ24" s="16"/>
      <c r="DR24" s="16"/>
      <c r="DS24" s="16"/>
      <c r="DT24" s="16"/>
      <c r="DU24" s="16"/>
      <c r="DV24" s="16"/>
      <c r="DW24" s="16"/>
      <c r="DX24" s="16"/>
      <c r="DY24" s="16"/>
      <c r="DZ24" s="16"/>
      <c r="EA24" s="16"/>
      <c r="EB24" s="16"/>
      <c r="EC24" s="16"/>
      <c r="ED24" s="16"/>
      <c r="EE24" s="16"/>
      <c r="EF24" s="16"/>
      <c r="EG24" s="16"/>
      <c r="EH24" s="16"/>
      <c r="EI24" s="16"/>
      <c r="EJ24" s="16"/>
      <c r="EK24" s="16"/>
      <c r="EL24" s="16"/>
      <c r="EM24" s="16"/>
      <c r="EN24" s="16"/>
      <c r="EO24" s="16"/>
      <c r="EP24" s="16"/>
      <c r="EQ24" s="16"/>
      <c r="ER24" s="16"/>
      <c r="ES24" s="16"/>
      <c r="ET24" s="16"/>
      <c r="EU24" s="16"/>
      <c r="EV24" s="16"/>
      <c r="EW24" s="16"/>
      <c r="EX24" s="16"/>
      <c r="EY24" s="16"/>
      <c r="EZ24" s="16"/>
      <c r="FA24" s="16"/>
      <c r="FB24" s="16"/>
      <c r="FC24" s="16"/>
      <c r="FD24" s="16"/>
      <c r="FE24" s="16"/>
    </row>
    <row r="25" spans="1:161" s="9" customFormat="1" ht="53.25" customHeight="1" x14ac:dyDescent="0.2">
      <c r="A25" s="10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8"/>
      <c r="R25" s="10"/>
      <c r="S25" s="19" t="s">
        <v>25</v>
      </c>
      <c r="T25" s="19"/>
      <c r="U25" s="19"/>
      <c r="V25" s="19"/>
      <c r="W25" s="19"/>
      <c r="X25" s="19"/>
      <c r="Y25" s="19"/>
      <c r="Z25" s="19"/>
      <c r="AA25" s="19"/>
      <c r="AB25" s="19"/>
      <c r="AC25" s="19"/>
      <c r="AD25" s="19"/>
      <c r="AE25" s="19"/>
      <c r="AF25" s="19"/>
      <c r="AG25" s="19"/>
      <c r="AH25" s="19"/>
      <c r="AI25" s="20"/>
      <c r="AJ25" s="16"/>
      <c r="AK25" s="16"/>
      <c r="AL25" s="16"/>
      <c r="AM25" s="16"/>
      <c r="AN25" s="16"/>
      <c r="AO25" s="16"/>
      <c r="AP25" s="16"/>
      <c r="AQ25" s="16"/>
      <c r="AR25" s="16"/>
      <c r="AS25" s="16"/>
      <c r="AT25" s="16"/>
      <c r="AU25" s="16"/>
      <c r="AV25" s="16"/>
      <c r="AW25" s="16"/>
      <c r="AX25" s="16"/>
      <c r="AY25" s="16"/>
      <c r="AZ25" s="16"/>
      <c r="BA25" s="16"/>
      <c r="BB25" s="16"/>
      <c r="BC25" s="16"/>
      <c r="BD25" s="16"/>
      <c r="BE25" s="16"/>
      <c r="BF25" s="16"/>
      <c r="BG25" s="16"/>
      <c r="BH25" s="16"/>
      <c r="BI25" s="16"/>
      <c r="BJ25" s="16"/>
      <c r="BK25" s="16"/>
      <c r="BL25" s="16"/>
      <c r="BM25" s="16"/>
      <c r="BN25" s="16"/>
      <c r="BO25" s="16"/>
      <c r="BP25" s="16"/>
      <c r="BQ25" s="16"/>
      <c r="BR25" s="16"/>
      <c r="BS25" s="16"/>
      <c r="BT25" s="16"/>
      <c r="BU25" s="16"/>
      <c r="BV25" s="16"/>
      <c r="BW25" s="16"/>
      <c r="BX25" s="16"/>
      <c r="BY25" s="16"/>
      <c r="BZ25" s="16"/>
      <c r="CA25" s="16"/>
      <c r="CB25" s="16"/>
      <c r="CC25" s="16"/>
      <c r="CD25" s="16"/>
      <c r="CE25" s="16"/>
      <c r="CF25" s="16"/>
      <c r="CG25" s="16"/>
      <c r="CH25" s="16"/>
      <c r="CI25" s="16"/>
      <c r="CJ25" s="16"/>
      <c r="CK25" s="16"/>
      <c r="CL25" s="16"/>
      <c r="CM25" s="16"/>
      <c r="CN25" s="16"/>
      <c r="CO25" s="16"/>
      <c r="CP25" s="16"/>
      <c r="CQ25" s="16"/>
      <c r="CR25" s="16"/>
      <c r="CS25" s="16"/>
      <c r="CT25" s="16"/>
      <c r="CU25" s="16"/>
      <c r="CV25" s="16"/>
      <c r="CW25" s="16"/>
      <c r="CX25" s="16"/>
      <c r="CY25" s="16"/>
      <c r="CZ25" s="16"/>
      <c r="DA25" s="16"/>
      <c r="DB25" s="16"/>
      <c r="DC25" s="16"/>
      <c r="DD25" s="16"/>
      <c r="DE25" s="16"/>
      <c r="DF25" s="16"/>
      <c r="DG25" s="16"/>
      <c r="DH25" s="16"/>
      <c r="DI25" s="16"/>
      <c r="DJ25" s="16"/>
      <c r="DK25" s="16"/>
      <c r="DL25" s="16"/>
      <c r="DM25" s="16"/>
      <c r="DN25" s="16"/>
      <c r="DO25" s="16"/>
      <c r="DP25" s="16"/>
      <c r="DQ25" s="16"/>
      <c r="DR25" s="16"/>
      <c r="DS25" s="16"/>
      <c r="DT25" s="16"/>
      <c r="DU25" s="16"/>
      <c r="DV25" s="16"/>
      <c r="DW25" s="16"/>
      <c r="DX25" s="16"/>
      <c r="DY25" s="16"/>
      <c r="DZ25" s="16"/>
      <c r="EA25" s="16"/>
      <c r="EB25" s="16"/>
      <c r="EC25" s="16"/>
      <c r="ED25" s="16"/>
      <c r="EE25" s="16"/>
      <c r="EF25" s="16"/>
      <c r="EG25" s="16"/>
      <c r="EH25" s="16"/>
      <c r="EI25" s="16"/>
      <c r="EJ25" s="16"/>
      <c r="EK25" s="16"/>
      <c r="EL25" s="16"/>
      <c r="EM25" s="16"/>
      <c r="EN25" s="16"/>
      <c r="EO25" s="16"/>
      <c r="EP25" s="16"/>
      <c r="EQ25" s="16"/>
      <c r="ER25" s="16"/>
      <c r="ES25" s="16"/>
      <c r="ET25" s="16"/>
      <c r="EU25" s="16"/>
      <c r="EV25" s="16"/>
      <c r="EW25" s="16"/>
      <c r="EX25" s="16"/>
      <c r="EY25" s="16"/>
      <c r="EZ25" s="16"/>
      <c r="FA25" s="16"/>
      <c r="FB25" s="16"/>
      <c r="FC25" s="16"/>
      <c r="FD25" s="16"/>
      <c r="FE25" s="16"/>
    </row>
    <row r="26" spans="1:161" s="9" customFormat="1" ht="57" customHeight="1" x14ac:dyDescent="0.2">
      <c r="A26" s="10"/>
      <c r="B26" s="21" t="s">
        <v>26</v>
      </c>
      <c r="C26" s="21"/>
      <c r="D26" s="21"/>
      <c r="E26" s="21"/>
      <c r="F26" s="21"/>
      <c r="G26" s="21"/>
      <c r="H26" s="21"/>
      <c r="I26" s="21"/>
      <c r="J26" s="21"/>
      <c r="K26" s="21"/>
      <c r="L26" s="21"/>
      <c r="M26" s="21"/>
      <c r="N26" s="21"/>
      <c r="O26" s="21"/>
      <c r="P26" s="21"/>
      <c r="Q26" s="22"/>
      <c r="R26" s="10"/>
      <c r="S26" s="19" t="s">
        <v>12</v>
      </c>
      <c r="T26" s="19"/>
      <c r="U26" s="19"/>
      <c r="V26" s="19"/>
      <c r="W26" s="19"/>
      <c r="X26" s="19"/>
      <c r="Y26" s="19"/>
      <c r="Z26" s="19"/>
      <c r="AA26" s="19"/>
      <c r="AB26" s="19"/>
      <c r="AC26" s="19"/>
      <c r="AD26" s="19"/>
      <c r="AE26" s="19"/>
      <c r="AF26" s="19"/>
      <c r="AG26" s="19"/>
      <c r="AH26" s="19"/>
      <c r="AI26" s="20"/>
      <c r="AJ26" s="16"/>
      <c r="AK26" s="16"/>
      <c r="AL26" s="16"/>
      <c r="AM26" s="16"/>
      <c r="AN26" s="16"/>
      <c r="AO26" s="16"/>
      <c r="AP26" s="16"/>
      <c r="AQ26" s="16"/>
      <c r="AR26" s="16"/>
      <c r="AS26" s="16"/>
      <c r="AT26" s="16"/>
      <c r="AU26" s="16"/>
      <c r="AV26" s="16"/>
      <c r="AW26" s="16"/>
      <c r="AX26" s="16"/>
      <c r="AY26" s="16"/>
      <c r="AZ26" s="16"/>
      <c r="BA26" s="16"/>
      <c r="BB26" s="16"/>
      <c r="BC26" s="16"/>
      <c r="BD26" s="16"/>
      <c r="BE26" s="16"/>
      <c r="BF26" s="16"/>
      <c r="BG26" s="16"/>
      <c r="BH26" s="16"/>
      <c r="BI26" s="16"/>
      <c r="BJ26" s="16"/>
      <c r="BK26" s="16"/>
      <c r="BL26" s="16"/>
      <c r="BM26" s="16"/>
      <c r="BN26" s="16"/>
      <c r="BO26" s="16"/>
      <c r="BP26" s="16"/>
      <c r="BQ26" s="16"/>
      <c r="BR26" s="16"/>
      <c r="BS26" s="16"/>
      <c r="BT26" s="16"/>
      <c r="BU26" s="16"/>
      <c r="BV26" s="16"/>
      <c r="BW26" s="16"/>
      <c r="BX26" s="16"/>
      <c r="BY26" s="16"/>
      <c r="BZ26" s="16"/>
      <c r="CA26" s="16"/>
      <c r="CB26" s="16"/>
      <c r="CC26" s="16"/>
      <c r="CD26" s="16"/>
      <c r="CE26" s="16"/>
      <c r="CF26" s="16"/>
      <c r="CG26" s="16"/>
      <c r="CH26" s="16"/>
      <c r="CI26" s="16"/>
      <c r="CJ26" s="16"/>
      <c r="CK26" s="16"/>
      <c r="CL26" s="16"/>
      <c r="CM26" s="16"/>
      <c r="CN26" s="16"/>
      <c r="CO26" s="16"/>
      <c r="CP26" s="16"/>
      <c r="CQ26" s="16"/>
      <c r="CR26" s="16"/>
      <c r="CS26" s="16"/>
      <c r="CT26" s="16"/>
      <c r="CU26" s="16"/>
      <c r="CV26" s="16"/>
      <c r="CW26" s="16"/>
      <c r="CX26" s="16"/>
      <c r="CY26" s="16"/>
      <c r="CZ26" s="16"/>
      <c r="DA26" s="16"/>
      <c r="DB26" s="16"/>
      <c r="DC26" s="16"/>
      <c r="DD26" s="16"/>
      <c r="DE26" s="16"/>
      <c r="DF26" s="16"/>
      <c r="DG26" s="16"/>
      <c r="DH26" s="16"/>
      <c r="DI26" s="16"/>
      <c r="DJ26" s="16"/>
      <c r="DK26" s="16"/>
      <c r="DL26" s="16"/>
      <c r="DM26" s="16"/>
      <c r="DN26" s="16"/>
      <c r="DO26" s="16"/>
      <c r="DP26" s="16"/>
      <c r="DQ26" s="16"/>
      <c r="DR26" s="16"/>
      <c r="DS26" s="16"/>
      <c r="DT26" s="16"/>
      <c r="DU26" s="16"/>
      <c r="DV26" s="16"/>
      <c r="DW26" s="16"/>
      <c r="DX26" s="16"/>
      <c r="DY26" s="16"/>
      <c r="DZ26" s="16"/>
      <c r="EA26" s="16"/>
      <c r="EB26" s="16"/>
      <c r="EC26" s="16"/>
      <c r="ED26" s="16"/>
      <c r="EE26" s="16"/>
      <c r="EF26" s="16"/>
      <c r="EG26" s="16"/>
      <c r="EH26" s="16"/>
      <c r="EI26" s="16"/>
      <c r="EJ26" s="16"/>
      <c r="EK26" s="16"/>
      <c r="EL26" s="16"/>
      <c r="EM26" s="16"/>
      <c r="EN26" s="16"/>
      <c r="EO26" s="16"/>
      <c r="EP26" s="16"/>
      <c r="EQ26" s="16"/>
      <c r="ER26" s="16"/>
      <c r="ES26" s="16"/>
      <c r="ET26" s="16"/>
      <c r="EU26" s="16"/>
      <c r="EV26" s="16"/>
      <c r="EW26" s="16"/>
      <c r="EX26" s="16"/>
      <c r="EY26" s="16"/>
      <c r="EZ26" s="16"/>
      <c r="FA26" s="16"/>
      <c r="FB26" s="16"/>
      <c r="FC26" s="16"/>
      <c r="FD26" s="16"/>
      <c r="FE26" s="16"/>
    </row>
    <row r="27" spans="1:161" s="9" customFormat="1" ht="39.75" customHeight="1" x14ac:dyDescent="0.2">
      <c r="A27" s="10"/>
      <c r="B27" s="17"/>
      <c r="C27" s="17"/>
      <c r="D27" s="17"/>
      <c r="E27" s="17"/>
      <c r="F27" s="17"/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8"/>
      <c r="R27" s="10"/>
      <c r="S27" s="19" t="s">
        <v>13</v>
      </c>
      <c r="T27" s="19"/>
      <c r="U27" s="19"/>
      <c r="V27" s="19"/>
      <c r="W27" s="19"/>
      <c r="X27" s="19"/>
      <c r="Y27" s="19"/>
      <c r="Z27" s="19"/>
      <c r="AA27" s="19"/>
      <c r="AB27" s="19"/>
      <c r="AC27" s="19"/>
      <c r="AD27" s="19"/>
      <c r="AE27" s="19"/>
      <c r="AF27" s="19"/>
      <c r="AG27" s="19"/>
      <c r="AH27" s="19"/>
      <c r="AI27" s="20"/>
      <c r="AJ27" s="16"/>
      <c r="AK27" s="16"/>
      <c r="AL27" s="16"/>
      <c r="AM27" s="16"/>
      <c r="AN27" s="16"/>
      <c r="AO27" s="16"/>
      <c r="AP27" s="16"/>
      <c r="AQ27" s="16"/>
      <c r="AR27" s="16"/>
      <c r="AS27" s="16"/>
      <c r="AT27" s="16"/>
      <c r="AU27" s="16"/>
      <c r="AV27" s="16"/>
      <c r="AW27" s="16"/>
      <c r="AX27" s="16"/>
      <c r="AY27" s="16"/>
      <c r="AZ27" s="16"/>
      <c r="BA27" s="16"/>
      <c r="BB27" s="16"/>
      <c r="BC27" s="16"/>
      <c r="BD27" s="16"/>
      <c r="BE27" s="16"/>
      <c r="BF27" s="16"/>
      <c r="BG27" s="16"/>
      <c r="BH27" s="16"/>
      <c r="BI27" s="16"/>
      <c r="BJ27" s="16"/>
      <c r="BK27" s="16"/>
      <c r="BL27" s="16"/>
      <c r="BM27" s="16"/>
      <c r="BN27" s="16"/>
      <c r="BO27" s="16"/>
      <c r="BP27" s="16"/>
      <c r="BQ27" s="16"/>
      <c r="BR27" s="16"/>
      <c r="BS27" s="16"/>
      <c r="BT27" s="16"/>
      <c r="BU27" s="16"/>
      <c r="BV27" s="16"/>
      <c r="BW27" s="16"/>
      <c r="BX27" s="16"/>
      <c r="BY27" s="16"/>
      <c r="BZ27" s="16"/>
      <c r="CA27" s="16"/>
      <c r="CB27" s="16"/>
      <c r="CC27" s="16"/>
      <c r="CD27" s="16"/>
      <c r="CE27" s="16"/>
      <c r="CF27" s="16"/>
      <c r="CG27" s="16"/>
      <c r="CH27" s="16"/>
      <c r="CI27" s="16"/>
      <c r="CJ27" s="16"/>
      <c r="CK27" s="16"/>
      <c r="CL27" s="16"/>
      <c r="CM27" s="16"/>
      <c r="CN27" s="16"/>
      <c r="CO27" s="16"/>
      <c r="CP27" s="16"/>
      <c r="CQ27" s="16"/>
      <c r="CR27" s="16"/>
      <c r="CS27" s="16"/>
      <c r="CT27" s="16"/>
      <c r="CU27" s="16"/>
      <c r="CV27" s="16"/>
      <c r="CW27" s="16"/>
      <c r="CX27" s="16"/>
      <c r="CY27" s="16"/>
      <c r="CZ27" s="16"/>
      <c r="DA27" s="16"/>
      <c r="DB27" s="16"/>
      <c r="DC27" s="16"/>
      <c r="DD27" s="16"/>
      <c r="DE27" s="16"/>
      <c r="DF27" s="16"/>
      <c r="DG27" s="16"/>
      <c r="DH27" s="16"/>
      <c r="DI27" s="16"/>
      <c r="DJ27" s="16"/>
      <c r="DK27" s="16"/>
      <c r="DL27" s="16"/>
      <c r="DM27" s="16"/>
      <c r="DN27" s="16"/>
      <c r="DO27" s="16"/>
      <c r="DP27" s="16"/>
      <c r="DQ27" s="16"/>
      <c r="DR27" s="16"/>
      <c r="DS27" s="16"/>
      <c r="DT27" s="16"/>
      <c r="DU27" s="16"/>
      <c r="DV27" s="16"/>
      <c r="DW27" s="16"/>
      <c r="DX27" s="16"/>
      <c r="DY27" s="16"/>
      <c r="DZ27" s="16"/>
      <c r="EA27" s="16"/>
      <c r="EB27" s="16"/>
      <c r="EC27" s="16"/>
      <c r="ED27" s="16"/>
      <c r="EE27" s="16"/>
      <c r="EF27" s="16"/>
      <c r="EG27" s="16"/>
      <c r="EH27" s="16"/>
      <c r="EI27" s="16"/>
      <c r="EJ27" s="16"/>
      <c r="EK27" s="16"/>
      <c r="EL27" s="16"/>
      <c r="EM27" s="16"/>
      <c r="EN27" s="16"/>
      <c r="EO27" s="16"/>
      <c r="EP27" s="16"/>
      <c r="EQ27" s="16"/>
      <c r="ER27" s="16"/>
      <c r="ES27" s="16"/>
      <c r="ET27" s="16"/>
      <c r="EU27" s="16"/>
      <c r="EV27" s="16"/>
      <c r="EW27" s="16"/>
      <c r="EX27" s="16"/>
      <c r="EY27" s="16"/>
      <c r="EZ27" s="16"/>
      <c r="FA27" s="16"/>
      <c r="FB27" s="16"/>
      <c r="FC27" s="16"/>
      <c r="FD27" s="16"/>
      <c r="FE27" s="16"/>
    </row>
    <row r="28" spans="1:161" s="9" customFormat="1" ht="39.75" customHeight="1" x14ac:dyDescent="0.2">
      <c r="A28" s="10"/>
      <c r="B28" s="17"/>
      <c r="C28" s="17"/>
      <c r="D28" s="17"/>
      <c r="E28" s="17"/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8"/>
      <c r="R28" s="10"/>
      <c r="S28" s="19" t="s">
        <v>14</v>
      </c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20"/>
      <c r="AJ28" s="16"/>
      <c r="AK28" s="16"/>
      <c r="AL28" s="16"/>
      <c r="AM28" s="16"/>
      <c r="AN28" s="16"/>
      <c r="AO28" s="16"/>
      <c r="AP28" s="16"/>
      <c r="AQ28" s="16"/>
      <c r="AR28" s="16"/>
      <c r="AS28" s="16"/>
      <c r="AT28" s="16"/>
      <c r="AU28" s="16"/>
      <c r="AV28" s="16"/>
      <c r="AW28" s="16"/>
      <c r="AX28" s="16"/>
      <c r="AY28" s="16"/>
      <c r="AZ28" s="16"/>
      <c r="BA28" s="16"/>
      <c r="BB28" s="16"/>
      <c r="BC28" s="16"/>
      <c r="BD28" s="16"/>
      <c r="BE28" s="16"/>
      <c r="BF28" s="16"/>
      <c r="BG28" s="16"/>
      <c r="BH28" s="16"/>
      <c r="BI28" s="16"/>
      <c r="BJ28" s="16"/>
      <c r="BK28" s="16"/>
      <c r="BL28" s="16"/>
      <c r="BM28" s="16"/>
      <c r="BN28" s="16"/>
      <c r="BO28" s="16"/>
      <c r="BP28" s="16"/>
      <c r="BQ28" s="16"/>
      <c r="BR28" s="16"/>
      <c r="BS28" s="16"/>
      <c r="BT28" s="16"/>
      <c r="BU28" s="16"/>
      <c r="BV28" s="16"/>
      <c r="BW28" s="16"/>
      <c r="BX28" s="16"/>
      <c r="BY28" s="16"/>
      <c r="BZ28" s="16"/>
      <c r="CA28" s="16"/>
      <c r="CB28" s="16"/>
      <c r="CC28" s="16"/>
      <c r="CD28" s="16"/>
      <c r="CE28" s="16"/>
      <c r="CF28" s="16"/>
      <c r="CG28" s="16"/>
      <c r="CH28" s="16"/>
      <c r="CI28" s="16"/>
      <c r="CJ28" s="16"/>
      <c r="CK28" s="16"/>
      <c r="CL28" s="16"/>
      <c r="CM28" s="16"/>
      <c r="CN28" s="16"/>
      <c r="CO28" s="16"/>
      <c r="CP28" s="16"/>
      <c r="CQ28" s="16"/>
      <c r="CR28" s="16"/>
      <c r="CS28" s="16"/>
      <c r="CT28" s="16"/>
      <c r="CU28" s="16"/>
      <c r="CV28" s="16"/>
      <c r="CW28" s="16"/>
      <c r="CX28" s="16"/>
      <c r="CY28" s="16"/>
      <c r="CZ28" s="16"/>
      <c r="DA28" s="16"/>
      <c r="DB28" s="16"/>
      <c r="DC28" s="16"/>
      <c r="DD28" s="16"/>
      <c r="DE28" s="16"/>
      <c r="DF28" s="16"/>
      <c r="DG28" s="16"/>
      <c r="DH28" s="16"/>
      <c r="DI28" s="16"/>
      <c r="DJ28" s="16"/>
      <c r="DK28" s="16"/>
      <c r="DL28" s="16"/>
      <c r="DM28" s="16"/>
      <c r="DN28" s="16"/>
      <c r="DO28" s="16"/>
      <c r="DP28" s="16"/>
      <c r="DQ28" s="16"/>
      <c r="DR28" s="16"/>
      <c r="DS28" s="16"/>
      <c r="DT28" s="16"/>
      <c r="DU28" s="16"/>
      <c r="DV28" s="16"/>
      <c r="DW28" s="16"/>
      <c r="DX28" s="16"/>
      <c r="DY28" s="16"/>
      <c r="DZ28" s="16"/>
      <c r="EA28" s="16"/>
      <c r="EB28" s="16"/>
      <c r="EC28" s="16"/>
      <c r="ED28" s="16"/>
      <c r="EE28" s="16"/>
      <c r="EF28" s="16"/>
      <c r="EG28" s="16"/>
      <c r="EH28" s="16"/>
      <c r="EI28" s="16"/>
      <c r="EJ28" s="16"/>
      <c r="EK28" s="16"/>
      <c r="EL28" s="16"/>
      <c r="EM28" s="16"/>
      <c r="EN28" s="16"/>
      <c r="EO28" s="16"/>
      <c r="EP28" s="16"/>
      <c r="EQ28" s="16"/>
      <c r="ER28" s="16"/>
      <c r="ES28" s="16"/>
      <c r="ET28" s="16"/>
      <c r="EU28" s="16"/>
      <c r="EV28" s="16"/>
      <c r="EW28" s="16"/>
      <c r="EX28" s="16"/>
      <c r="EY28" s="16"/>
      <c r="EZ28" s="16"/>
      <c r="FA28" s="16"/>
      <c r="FB28" s="16"/>
      <c r="FC28" s="16"/>
      <c r="FD28" s="16"/>
      <c r="FE28" s="16"/>
    </row>
    <row r="29" spans="1:161" s="9" customFormat="1" ht="53.25" customHeight="1" x14ac:dyDescent="0.2">
      <c r="A29" s="10"/>
      <c r="B29" s="17"/>
      <c r="C29" s="17"/>
      <c r="D29" s="17"/>
      <c r="E29" s="17"/>
      <c r="F29" s="17"/>
      <c r="G29" s="17"/>
      <c r="H29" s="17"/>
      <c r="I29" s="17"/>
      <c r="J29" s="17"/>
      <c r="K29" s="17"/>
      <c r="L29" s="17"/>
      <c r="M29" s="17"/>
      <c r="N29" s="17"/>
      <c r="O29" s="17"/>
      <c r="P29" s="17"/>
      <c r="Q29" s="18"/>
      <c r="R29" s="10"/>
      <c r="S29" s="19" t="s">
        <v>25</v>
      </c>
      <c r="T29" s="19"/>
      <c r="U29" s="19"/>
      <c r="V29" s="19"/>
      <c r="W29" s="19"/>
      <c r="X29" s="19"/>
      <c r="Y29" s="19"/>
      <c r="Z29" s="19"/>
      <c r="AA29" s="19"/>
      <c r="AB29" s="19"/>
      <c r="AC29" s="19"/>
      <c r="AD29" s="19"/>
      <c r="AE29" s="19"/>
      <c r="AF29" s="19"/>
      <c r="AG29" s="19"/>
      <c r="AH29" s="19"/>
      <c r="AI29" s="20"/>
      <c r="AJ29" s="16"/>
      <c r="AK29" s="16"/>
      <c r="AL29" s="16"/>
      <c r="AM29" s="16"/>
      <c r="AN29" s="16"/>
      <c r="AO29" s="16"/>
      <c r="AP29" s="16"/>
      <c r="AQ29" s="16"/>
      <c r="AR29" s="16"/>
      <c r="AS29" s="16"/>
      <c r="AT29" s="16"/>
      <c r="AU29" s="16"/>
      <c r="AV29" s="16"/>
      <c r="AW29" s="16"/>
      <c r="AX29" s="16"/>
      <c r="AY29" s="16"/>
      <c r="AZ29" s="16"/>
      <c r="BA29" s="16"/>
      <c r="BB29" s="16"/>
      <c r="BC29" s="16"/>
      <c r="BD29" s="16"/>
      <c r="BE29" s="16"/>
      <c r="BF29" s="16"/>
      <c r="BG29" s="16"/>
      <c r="BH29" s="16"/>
      <c r="BI29" s="16"/>
      <c r="BJ29" s="16"/>
      <c r="BK29" s="16"/>
      <c r="BL29" s="16"/>
      <c r="BM29" s="16"/>
      <c r="BN29" s="16"/>
      <c r="BO29" s="16"/>
      <c r="BP29" s="16"/>
      <c r="BQ29" s="16"/>
      <c r="BR29" s="16"/>
      <c r="BS29" s="16"/>
      <c r="BT29" s="16"/>
      <c r="BU29" s="16"/>
      <c r="BV29" s="16"/>
      <c r="BW29" s="16"/>
      <c r="BX29" s="16"/>
      <c r="BY29" s="16"/>
      <c r="BZ29" s="16"/>
      <c r="CA29" s="16"/>
      <c r="CB29" s="16"/>
      <c r="CC29" s="16"/>
      <c r="CD29" s="16"/>
      <c r="CE29" s="16"/>
      <c r="CF29" s="16"/>
      <c r="CG29" s="16"/>
      <c r="CH29" s="16"/>
      <c r="CI29" s="16"/>
      <c r="CJ29" s="16"/>
      <c r="CK29" s="16"/>
      <c r="CL29" s="16"/>
      <c r="CM29" s="16"/>
      <c r="CN29" s="16"/>
      <c r="CO29" s="16"/>
      <c r="CP29" s="16"/>
      <c r="CQ29" s="16"/>
      <c r="CR29" s="16"/>
      <c r="CS29" s="16"/>
      <c r="CT29" s="16"/>
      <c r="CU29" s="16"/>
      <c r="CV29" s="16"/>
      <c r="CW29" s="16"/>
      <c r="CX29" s="16"/>
      <c r="CY29" s="16"/>
      <c r="CZ29" s="16"/>
      <c r="DA29" s="16"/>
      <c r="DB29" s="16"/>
      <c r="DC29" s="16"/>
      <c r="DD29" s="16"/>
      <c r="DE29" s="16"/>
      <c r="DF29" s="16"/>
      <c r="DG29" s="16"/>
      <c r="DH29" s="16"/>
      <c r="DI29" s="16"/>
      <c r="DJ29" s="16"/>
      <c r="DK29" s="16"/>
      <c r="DL29" s="16"/>
      <c r="DM29" s="16"/>
      <c r="DN29" s="16"/>
      <c r="DO29" s="16"/>
      <c r="DP29" s="16"/>
      <c r="DQ29" s="16"/>
      <c r="DR29" s="16"/>
      <c r="DS29" s="16"/>
      <c r="DT29" s="16"/>
      <c r="DU29" s="16"/>
      <c r="DV29" s="16"/>
      <c r="DW29" s="16"/>
      <c r="DX29" s="16"/>
      <c r="DY29" s="16"/>
      <c r="DZ29" s="16"/>
      <c r="EA29" s="16"/>
      <c r="EB29" s="16"/>
      <c r="EC29" s="16"/>
      <c r="ED29" s="16"/>
      <c r="EE29" s="16"/>
      <c r="EF29" s="16"/>
      <c r="EG29" s="16"/>
      <c r="EH29" s="16"/>
      <c r="EI29" s="16"/>
      <c r="EJ29" s="16"/>
      <c r="EK29" s="16"/>
      <c r="EL29" s="16"/>
      <c r="EM29" s="16"/>
      <c r="EN29" s="16"/>
      <c r="EO29" s="16"/>
      <c r="EP29" s="16"/>
      <c r="EQ29" s="16"/>
      <c r="ER29" s="16"/>
      <c r="ES29" s="16"/>
      <c r="ET29" s="16"/>
      <c r="EU29" s="16"/>
      <c r="EV29" s="16"/>
      <c r="EW29" s="16"/>
      <c r="EX29" s="16"/>
      <c r="EY29" s="16"/>
      <c r="EZ29" s="16"/>
      <c r="FA29" s="16"/>
      <c r="FB29" s="16"/>
      <c r="FC29" s="16"/>
      <c r="FD29" s="16"/>
      <c r="FE29" s="16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4" t="s">
        <v>27</v>
      </c>
      <c r="B32" s="15"/>
      <c r="C32" s="15"/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/>
      <c r="BA32" s="15"/>
      <c r="BB32" s="15"/>
      <c r="BC32" s="15"/>
      <c r="BD32" s="15"/>
      <c r="BE32" s="15"/>
      <c r="BF32" s="15"/>
      <c r="BG32" s="15"/>
      <c r="BH32" s="15"/>
      <c r="BI32" s="15"/>
      <c r="BJ32" s="15"/>
      <c r="BK32" s="15"/>
      <c r="BL32" s="15"/>
      <c r="BM32" s="15"/>
      <c r="BN32" s="15"/>
      <c r="BO32" s="15"/>
      <c r="BP32" s="15"/>
      <c r="BQ32" s="15"/>
      <c r="BR32" s="15"/>
      <c r="BS32" s="15"/>
      <c r="BT32" s="15"/>
      <c r="BU32" s="15"/>
      <c r="BV32" s="15"/>
      <c r="BW32" s="15"/>
      <c r="BX32" s="15"/>
      <c r="BY32" s="15"/>
      <c r="BZ32" s="15"/>
      <c r="CA32" s="15"/>
      <c r="CB32" s="15"/>
      <c r="CC32" s="15"/>
      <c r="CD32" s="15"/>
      <c r="CE32" s="15"/>
      <c r="CF32" s="15"/>
      <c r="CG32" s="15"/>
      <c r="CH32" s="15"/>
      <c r="CI32" s="15"/>
      <c r="CJ32" s="15"/>
      <c r="CK32" s="15"/>
      <c r="CL32" s="15"/>
      <c r="CM32" s="15"/>
      <c r="CN32" s="15"/>
      <c r="CO32" s="15"/>
      <c r="CP32" s="15"/>
      <c r="CQ32" s="15"/>
      <c r="CR32" s="15"/>
      <c r="CS32" s="15"/>
      <c r="CT32" s="15"/>
      <c r="CU32" s="15"/>
      <c r="CV32" s="15"/>
      <c r="CW32" s="15"/>
      <c r="CX32" s="15"/>
      <c r="CY32" s="15"/>
      <c r="CZ32" s="15"/>
      <c r="DA32" s="15"/>
      <c r="DB32" s="15"/>
      <c r="DC32" s="15"/>
      <c r="DD32" s="15"/>
      <c r="DE32" s="15"/>
      <c r="DF32" s="15"/>
      <c r="DG32" s="15"/>
      <c r="DH32" s="15"/>
      <c r="DI32" s="15"/>
      <c r="DJ32" s="15"/>
      <c r="DK32" s="15"/>
      <c r="DL32" s="15"/>
      <c r="DM32" s="15"/>
      <c r="DN32" s="15"/>
      <c r="DO32" s="15"/>
      <c r="DP32" s="15"/>
      <c r="DQ32" s="15"/>
      <c r="DR32" s="15"/>
      <c r="DS32" s="15"/>
      <c r="DT32" s="15"/>
      <c r="DU32" s="15"/>
      <c r="DV32" s="15"/>
      <c r="DW32" s="15"/>
      <c r="DX32" s="15"/>
      <c r="DY32" s="15"/>
      <c r="DZ32" s="15"/>
      <c r="EA32" s="15"/>
      <c r="EB32" s="15"/>
      <c r="EC32" s="15"/>
      <c r="ED32" s="15"/>
      <c r="EE32" s="15"/>
      <c r="EF32" s="15"/>
      <c r="EG32" s="15"/>
      <c r="EH32" s="15"/>
      <c r="EI32" s="15"/>
      <c r="EJ32" s="15"/>
      <c r="EK32" s="15"/>
      <c r="EL32" s="15"/>
      <c r="EM32" s="15"/>
      <c r="EN32" s="15"/>
      <c r="EO32" s="15"/>
      <c r="EP32" s="15"/>
      <c r="EQ32" s="15"/>
      <c r="ER32" s="15"/>
      <c r="ES32" s="15"/>
      <c r="ET32" s="15"/>
      <c r="EU32" s="15"/>
      <c r="EV32" s="15"/>
      <c r="EW32" s="15"/>
      <c r="EX32" s="15"/>
      <c r="EY32" s="15"/>
      <c r="EZ32" s="15"/>
      <c r="FA32" s="15"/>
      <c r="FB32" s="15"/>
      <c r="FC32" s="15"/>
      <c r="FD32" s="15"/>
      <c r="FE32" s="15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workbookViewId="0">
      <selection activeCell="EE22" sqref="EE22:EN22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58" t="s">
        <v>7</v>
      </c>
      <c r="B6" s="58"/>
      <c r="C6" s="58"/>
      <c r="D6" s="58"/>
      <c r="E6" s="58"/>
      <c r="F6" s="58"/>
      <c r="G6" s="58"/>
      <c r="H6" s="58"/>
      <c r="I6" s="58"/>
      <c r="J6" s="58"/>
      <c r="K6" s="58"/>
      <c r="L6" s="58"/>
      <c r="M6" s="58"/>
      <c r="N6" s="58"/>
      <c r="O6" s="58"/>
      <c r="P6" s="58"/>
      <c r="Q6" s="58"/>
      <c r="R6" s="58"/>
      <c r="S6" s="58"/>
      <c r="T6" s="58"/>
      <c r="U6" s="58"/>
      <c r="V6" s="58"/>
      <c r="W6" s="58"/>
      <c r="X6" s="58"/>
      <c r="Y6" s="58"/>
      <c r="Z6" s="58"/>
      <c r="AA6" s="58"/>
      <c r="AB6" s="58"/>
      <c r="AC6" s="58"/>
      <c r="AD6" s="58"/>
      <c r="AE6" s="58"/>
      <c r="AF6" s="58"/>
      <c r="AG6" s="58"/>
      <c r="AH6" s="58"/>
      <c r="AI6" s="58"/>
      <c r="AJ6" s="58"/>
      <c r="AK6" s="58"/>
      <c r="AL6" s="58"/>
      <c r="AM6" s="58"/>
      <c r="AN6" s="58"/>
      <c r="AO6" s="58"/>
      <c r="AP6" s="58"/>
      <c r="AQ6" s="58"/>
      <c r="AR6" s="58"/>
      <c r="AS6" s="58"/>
      <c r="AT6" s="58"/>
      <c r="AU6" s="58"/>
      <c r="AV6" s="58"/>
      <c r="AW6" s="58"/>
      <c r="AX6" s="58"/>
      <c r="AY6" s="58"/>
      <c r="AZ6" s="58"/>
      <c r="BA6" s="58"/>
      <c r="BB6" s="58"/>
      <c r="BC6" s="58"/>
      <c r="BD6" s="58"/>
      <c r="BE6" s="58"/>
      <c r="BF6" s="58"/>
      <c r="BG6" s="58"/>
      <c r="BH6" s="58"/>
      <c r="BI6" s="58"/>
      <c r="BJ6" s="58"/>
      <c r="BK6" s="58"/>
      <c r="BL6" s="58"/>
      <c r="BM6" s="58"/>
      <c r="BN6" s="58"/>
      <c r="BO6" s="58"/>
      <c r="BP6" s="58"/>
      <c r="BQ6" s="58"/>
      <c r="BR6" s="58"/>
      <c r="BS6" s="58"/>
      <c r="BT6" s="58"/>
      <c r="BU6" s="58"/>
      <c r="BV6" s="58"/>
      <c r="BW6" s="58"/>
      <c r="BX6" s="58"/>
      <c r="BY6" s="58"/>
      <c r="BZ6" s="58"/>
      <c r="CA6" s="58"/>
      <c r="CB6" s="58"/>
      <c r="CC6" s="58"/>
      <c r="CD6" s="58"/>
      <c r="CE6" s="58"/>
      <c r="CF6" s="58"/>
      <c r="CG6" s="58"/>
      <c r="CH6" s="58"/>
      <c r="CI6" s="58"/>
      <c r="CJ6" s="58"/>
      <c r="CK6" s="58"/>
      <c r="CL6" s="58"/>
      <c r="CM6" s="58"/>
      <c r="CN6" s="58"/>
      <c r="CO6" s="58"/>
      <c r="CP6" s="58"/>
      <c r="CQ6" s="58"/>
      <c r="CR6" s="58"/>
      <c r="CS6" s="58"/>
      <c r="CT6" s="58"/>
      <c r="CU6" s="58"/>
      <c r="CV6" s="58"/>
      <c r="CW6" s="58"/>
      <c r="CX6" s="58"/>
      <c r="CY6" s="58"/>
      <c r="CZ6" s="58"/>
      <c r="DA6" s="58"/>
      <c r="DB6" s="58"/>
      <c r="DC6" s="58"/>
      <c r="DD6" s="58"/>
      <c r="DE6" s="58"/>
      <c r="DF6" s="58"/>
      <c r="DG6" s="58"/>
      <c r="DH6" s="58"/>
      <c r="DI6" s="58"/>
      <c r="DJ6" s="58"/>
      <c r="DK6" s="58"/>
      <c r="DL6" s="58"/>
      <c r="DM6" s="58"/>
      <c r="DN6" s="58"/>
      <c r="DO6" s="58"/>
      <c r="DP6" s="58"/>
      <c r="DQ6" s="58"/>
      <c r="DR6" s="58"/>
      <c r="DS6" s="58"/>
      <c r="DT6" s="58"/>
      <c r="DU6" s="58"/>
      <c r="DV6" s="58"/>
      <c r="DW6" s="58"/>
      <c r="DX6" s="58"/>
      <c r="DY6" s="58"/>
      <c r="DZ6" s="58"/>
      <c r="EA6" s="58"/>
      <c r="EB6" s="58"/>
      <c r="EC6" s="58"/>
      <c r="ED6" s="58"/>
      <c r="EE6" s="58"/>
      <c r="EF6" s="58"/>
      <c r="EG6" s="58"/>
      <c r="EH6" s="58"/>
      <c r="EI6" s="58"/>
      <c r="EJ6" s="58"/>
      <c r="EK6" s="58"/>
      <c r="EL6" s="58"/>
      <c r="EM6" s="58"/>
      <c r="EN6" s="58"/>
      <c r="EO6" s="58"/>
      <c r="EP6" s="58"/>
      <c r="EQ6" s="58"/>
      <c r="ER6" s="58"/>
      <c r="ES6" s="58"/>
      <c r="ET6" s="58"/>
      <c r="EU6" s="58"/>
      <c r="EV6" s="58"/>
      <c r="EW6" s="58"/>
      <c r="EX6" s="58"/>
      <c r="EY6" s="58"/>
      <c r="EZ6" s="58"/>
      <c r="FA6" s="58"/>
      <c r="FB6" s="58"/>
      <c r="FC6" s="58"/>
      <c r="FD6" s="58"/>
      <c r="FE6" s="58"/>
    </row>
    <row r="7" spans="1:161" s="2" customFormat="1" ht="15.75" customHeight="1" x14ac:dyDescent="0.25">
      <c r="A7" s="58" t="s">
        <v>8</v>
      </c>
      <c r="B7" s="58"/>
      <c r="C7" s="58"/>
      <c r="D7" s="58"/>
      <c r="E7" s="58"/>
      <c r="F7" s="58"/>
      <c r="G7" s="58"/>
      <c r="H7" s="58"/>
      <c r="I7" s="58"/>
      <c r="J7" s="58"/>
      <c r="K7" s="58"/>
      <c r="L7" s="58"/>
      <c r="M7" s="58"/>
      <c r="N7" s="58"/>
      <c r="O7" s="58"/>
      <c r="P7" s="58"/>
      <c r="Q7" s="58"/>
      <c r="R7" s="58"/>
      <c r="S7" s="58"/>
      <c r="T7" s="58"/>
      <c r="U7" s="58"/>
      <c r="V7" s="58"/>
      <c r="W7" s="58"/>
      <c r="X7" s="58"/>
      <c r="Y7" s="58"/>
      <c r="Z7" s="58"/>
      <c r="AA7" s="58"/>
      <c r="AB7" s="58"/>
      <c r="AC7" s="58"/>
      <c r="AD7" s="58"/>
      <c r="AE7" s="58"/>
      <c r="AF7" s="58"/>
      <c r="AG7" s="58"/>
      <c r="AH7" s="58"/>
      <c r="AI7" s="58"/>
      <c r="AJ7" s="58"/>
      <c r="AK7" s="58"/>
      <c r="AL7" s="58"/>
      <c r="AM7" s="58"/>
      <c r="AN7" s="58"/>
      <c r="AO7" s="58"/>
      <c r="AP7" s="58"/>
      <c r="AQ7" s="58"/>
      <c r="AR7" s="58"/>
      <c r="AS7" s="58"/>
      <c r="AT7" s="58"/>
      <c r="AU7" s="58"/>
      <c r="AV7" s="58"/>
      <c r="AW7" s="58"/>
      <c r="AX7" s="58"/>
      <c r="AY7" s="58"/>
      <c r="AZ7" s="58"/>
      <c r="BA7" s="58"/>
      <c r="BB7" s="58"/>
      <c r="BC7" s="58"/>
      <c r="BD7" s="58"/>
      <c r="BE7" s="58"/>
      <c r="BF7" s="58"/>
      <c r="BG7" s="58"/>
      <c r="BH7" s="58"/>
      <c r="BI7" s="58"/>
      <c r="BJ7" s="58"/>
      <c r="BK7" s="58"/>
      <c r="BL7" s="58"/>
      <c r="BM7" s="58"/>
      <c r="BN7" s="58"/>
      <c r="BO7" s="58"/>
      <c r="BP7" s="58"/>
      <c r="BQ7" s="58"/>
      <c r="BR7" s="58"/>
      <c r="BS7" s="58"/>
      <c r="BT7" s="58"/>
      <c r="BU7" s="58"/>
      <c r="BV7" s="58"/>
      <c r="BW7" s="58"/>
      <c r="BX7" s="58"/>
      <c r="BY7" s="58"/>
      <c r="BZ7" s="58"/>
      <c r="CA7" s="58"/>
      <c r="CB7" s="58"/>
      <c r="CC7" s="58"/>
      <c r="CD7" s="58"/>
      <c r="CE7" s="58"/>
      <c r="CF7" s="58"/>
      <c r="CG7" s="58"/>
      <c r="CH7" s="58"/>
      <c r="CI7" s="58"/>
      <c r="CJ7" s="58"/>
      <c r="CK7" s="58"/>
      <c r="CL7" s="58"/>
      <c r="CM7" s="58"/>
      <c r="CN7" s="58"/>
      <c r="CO7" s="58"/>
      <c r="CP7" s="58"/>
      <c r="CQ7" s="58"/>
      <c r="CR7" s="58"/>
      <c r="CS7" s="58"/>
      <c r="CT7" s="58"/>
      <c r="CU7" s="58"/>
      <c r="CV7" s="58"/>
      <c r="CW7" s="58"/>
      <c r="CX7" s="58"/>
      <c r="CY7" s="58"/>
      <c r="CZ7" s="58"/>
      <c r="DA7" s="58"/>
      <c r="DB7" s="58"/>
      <c r="DC7" s="58"/>
      <c r="DD7" s="58"/>
      <c r="DE7" s="58"/>
      <c r="DF7" s="58"/>
      <c r="DG7" s="58"/>
      <c r="DH7" s="58"/>
      <c r="DI7" s="58"/>
      <c r="DJ7" s="58"/>
      <c r="DK7" s="58"/>
      <c r="DL7" s="58"/>
      <c r="DM7" s="58"/>
      <c r="DN7" s="58"/>
      <c r="DO7" s="58"/>
      <c r="DP7" s="58"/>
      <c r="DQ7" s="58"/>
      <c r="DR7" s="58"/>
      <c r="DS7" s="58"/>
      <c r="DT7" s="58"/>
      <c r="DU7" s="58"/>
      <c r="DV7" s="58"/>
      <c r="DW7" s="58"/>
      <c r="DX7" s="58"/>
      <c r="DY7" s="58"/>
      <c r="DZ7" s="58"/>
      <c r="EA7" s="58"/>
      <c r="EB7" s="58"/>
      <c r="EC7" s="58"/>
      <c r="ED7" s="58"/>
      <c r="EE7" s="58"/>
      <c r="EF7" s="58"/>
      <c r="EG7" s="58"/>
      <c r="EH7" s="58"/>
      <c r="EI7" s="58"/>
      <c r="EJ7" s="58"/>
      <c r="EK7" s="58"/>
      <c r="EL7" s="58"/>
      <c r="EM7" s="58"/>
      <c r="EN7" s="58"/>
      <c r="EO7" s="58"/>
      <c r="EP7" s="58"/>
      <c r="EQ7" s="58"/>
      <c r="ER7" s="58"/>
      <c r="ES7" s="58"/>
      <c r="ET7" s="58"/>
      <c r="EU7" s="58"/>
      <c r="EV7" s="58"/>
      <c r="EW7" s="58"/>
      <c r="EX7" s="58"/>
      <c r="EY7" s="58"/>
      <c r="EZ7" s="58"/>
      <c r="FA7" s="58"/>
      <c r="FB7" s="58"/>
      <c r="FC7" s="58"/>
      <c r="FD7" s="58"/>
      <c r="FE7" s="58"/>
    </row>
    <row r="8" spans="1:161" s="2" customFormat="1" ht="15.75" customHeight="1" x14ac:dyDescent="0.25">
      <c r="A8" s="58" t="s">
        <v>9</v>
      </c>
      <c r="B8" s="58"/>
      <c r="C8" s="58"/>
      <c r="D8" s="58"/>
      <c r="E8" s="58"/>
      <c r="F8" s="58"/>
      <c r="G8" s="58"/>
      <c r="H8" s="58"/>
      <c r="I8" s="58"/>
      <c r="J8" s="58"/>
      <c r="K8" s="58"/>
      <c r="L8" s="58"/>
      <c r="M8" s="58"/>
      <c r="N8" s="58"/>
      <c r="O8" s="58"/>
      <c r="P8" s="58"/>
      <c r="Q8" s="58"/>
      <c r="R8" s="58"/>
      <c r="S8" s="58"/>
      <c r="T8" s="58"/>
      <c r="U8" s="58"/>
      <c r="V8" s="58"/>
      <c r="W8" s="58"/>
      <c r="X8" s="58"/>
      <c r="Y8" s="58"/>
      <c r="Z8" s="58"/>
      <c r="AA8" s="58"/>
      <c r="AB8" s="58"/>
      <c r="AC8" s="58"/>
      <c r="AD8" s="58"/>
      <c r="AE8" s="58"/>
      <c r="AF8" s="58"/>
      <c r="AG8" s="58"/>
      <c r="AH8" s="58"/>
      <c r="AI8" s="58"/>
      <c r="AJ8" s="58"/>
      <c r="AK8" s="58"/>
      <c r="AL8" s="58"/>
      <c r="AM8" s="58"/>
      <c r="AN8" s="58"/>
      <c r="AO8" s="58"/>
      <c r="AP8" s="58"/>
      <c r="AQ8" s="58"/>
      <c r="AR8" s="58"/>
      <c r="AS8" s="58"/>
      <c r="AT8" s="58"/>
      <c r="AU8" s="58"/>
      <c r="AV8" s="58"/>
      <c r="AW8" s="58"/>
      <c r="AX8" s="58"/>
      <c r="AY8" s="58"/>
      <c r="AZ8" s="58"/>
      <c r="BA8" s="58"/>
      <c r="BB8" s="58"/>
      <c r="BC8" s="58"/>
      <c r="BD8" s="58"/>
      <c r="BE8" s="58"/>
      <c r="BF8" s="58"/>
      <c r="BG8" s="58"/>
      <c r="BH8" s="58"/>
      <c r="BI8" s="58"/>
      <c r="BJ8" s="58"/>
      <c r="BK8" s="58"/>
      <c r="BL8" s="58"/>
      <c r="BM8" s="58"/>
      <c r="BN8" s="58"/>
      <c r="BO8" s="58"/>
      <c r="BP8" s="58"/>
      <c r="BQ8" s="58"/>
      <c r="BR8" s="58"/>
      <c r="BS8" s="58"/>
      <c r="BT8" s="58"/>
      <c r="BU8" s="58"/>
      <c r="BV8" s="58"/>
      <c r="BW8" s="58"/>
      <c r="BX8" s="58"/>
      <c r="BY8" s="58"/>
      <c r="BZ8" s="58"/>
      <c r="CA8" s="58"/>
      <c r="CB8" s="58"/>
      <c r="CC8" s="58"/>
      <c r="CD8" s="58"/>
      <c r="CE8" s="58"/>
      <c r="CF8" s="58"/>
      <c r="CG8" s="58"/>
      <c r="CH8" s="58"/>
      <c r="CI8" s="58"/>
      <c r="CJ8" s="58"/>
      <c r="CK8" s="58"/>
      <c r="CL8" s="58"/>
      <c r="CM8" s="58"/>
      <c r="CN8" s="58"/>
      <c r="CO8" s="58"/>
      <c r="CP8" s="58"/>
      <c r="CQ8" s="58"/>
      <c r="CR8" s="58"/>
      <c r="CS8" s="58"/>
      <c r="CT8" s="58"/>
      <c r="CU8" s="58"/>
      <c r="CV8" s="58"/>
      <c r="CW8" s="58"/>
      <c r="CX8" s="58"/>
      <c r="CY8" s="58"/>
      <c r="CZ8" s="58"/>
      <c r="DA8" s="58"/>
      <c r="DB8" s="58"/>
      <c r="DC8" s="58"/>
      <c r="DD8" s="58"/>
      <c r="DE8" s="58"/>
      <c r="DF8" s="58"/>
      <c r="DG8" s="58"/>
      <c r="DH8" s="58"/>
      <c r="DI8" s="58"/>
      <c r="DJ8" s="58"/>
      <c r="DK8" s="58"/>
      <c r="DL8" s="58"/>
      <c r="DM8" s="58"/>
      <c r="DN8" s="58"/>
      <c r="DO8" s="58"/>
      <c r="DP8" s="58"/>
      <c r="DQ8" s="58"/>
      <c r="DR8" s="58"/>
      <c r="DS8" s="58"/>
      <c r="DT8" s="58"/>
      <c r="DU8" s="58"/>
      <c r="DV8" s="58"/>
      <c r="DW8" s="58"/>
      <c r="DX8" s="58"/>
      <c r="DY8" s="58"/>
      <c r="DZ8" s="58"/>
      <c r="EA8" s="58"/>
      <c r="EB8" s="58"/>
      <c r="EC8" s="58"/>
      <c r="ED8" s="58"/>
      <c r="EE8" s="58"/>
      <c r="EF8" s="58"/>
      <c r="EG8" s="58"/>
      <c r="EH8" s="58"/>
      <c r="EI8" s="58"/>
      <c r="EJ8" s="58"/>
      <c r="EK8" s="58"/>
      <c r="EL8" s="58"/>
      <c r="EM8" s="58"/>
      <c r="EN8" s="58"/>
      <c r="EO8" s="58"/>
      <c r="EP8" s="58"/>
      <c r="EQ8" s="58"/>
      <c r="ER8" s="58"/>
      <c r="ES8" s="58"/>
      <c r="ET8" s="58"/>
      <c r="EU8" s="58"/>
      <c r="EV8" s="58"/>
      <c r="EW8" s="58"/>
      <c r="EX8" s="58"/>
      <c r="EY8" s="58"/>
      <c r="EZ8" s="58"/>
      <c r="FA8" s="58"/>
      <c r="FB8" s="58"/>
      <c r="FC8" s="58"/>
      <c r="FD8" s="58"/>
      <c r="FE8" s="58"/>
    </row>
    <row r="10" spans="1:161" s="2" customFormat="1" ht="15.75" x14ac:dyDescent="0.25">
      <c r="A10" s="59" t="s">
        <v>10</v>
      </c>
      <c r="B10" s="59"/>
      <c r="C10" s="59"/>
      <c r="D10" s="59"/>
      <c r="E10" s="59"/>
      <c r="F10" s="59"/>
      <c r="G10" s="59"/>
      <c r="H10" s="59"/>
      <c r="I10" s="59"/>
      <c r="J10" s="59"/>
      <c r="K10" s="59"/>
      <c r="L10" s="59"/>
      <c r="M10" s="59"/>
      <c r="N10" s="59"/>
      <c r="O10" s="59"/>
      <c r="P10" s="59"/>
      <c r="Q10" s="59"/>
      <c r="R10" s="59"/>
      <c r="S10" s="59"/>
      <c r="T10" s="59"/>
      <c r="U10" s="59"/>
      <c r="V10" s="59"/>
      <c r="W10" s="59"/>
      <c r="X10" s="59"/>
      <c r="Y10" s="59"/>
      <c r="Z10" s="59"/>
      <c r="AA10" s="59"/>
      <c r="AB10" s="59"/>
      <c r="AC10" s="59"/>
      <c r="AD10" s="59"/>
      <c r="AE10" s="59"/>
      <c r="AF10" s="59"/>
      <c r="AG10" s="59"/>
      <c r="AH10" s="59"/>
      <c r="AI10" s="59"/>
      <c r="AJ10" s="59"/>
      <c r="AK10" s="59"/>
      <c r="AL10" s="59"/>
      <c r="AM10" s="59"/>
      <c r="AN10" s="59"/>
      <c r="AO10" s="59"/>
      <c r="AP10" s="59"/>
      <c r="AQ10" s="59"/>
      <c r="AR10" s="59"/>
      <c r="AS10" s="59"/>
      <c r="AT10" s="59"/>
      <c r="AU10" s="59"/>
      <c r="AV10" s="59"/>
      <c r="AW10" s="59"/>
      <c r="AX10" s="59"/>
      <c r="AY10" s="59"/>
      <c r="AZ10" s="59"/>
      <c r="BA10" s="59"/>
      <c r="BB10" s="59"/>
      <c r="BC10" s="59"/>
      <c r="BD10" s="59"/>
      <c r="BE10" s="59"/>
      <c r="BF10" s="59"/>
      <c r="BG10" s="59"/>
      <c r="BH10" s="59"/>
      <c r="BI10" s="59"/>
      <c r="BJ10" s="59"/>
      <c r="BK10" s="59"/>
      <c r="BL10" s="59"/>
      <c r="BM10" s="59"/>
      <c r="BN10" s="59"/>
      <c r="BO10" s="59"/>
      <c r="BP10" s="59"/>
      <c r="BQ10" s="59"/>
      <c r="BR10" s="59"/>
      <c r="BS10" s="59"/>
      <c r="BT10" s="59"/>
      <c r="BU10" s="59"/>
      <c r="BV10" s="59"/>
      <c r="BW10" s="59"/>
      <c r="BX10" s="59"/>
      <c r="BY10" s="59"/>
      <c r="BZ10" s="59"/>
      <c r="CA10" s="59"/>
      <c r="CB10" s="59"/>
      <c r="CC10" s="59"/>
      <c r="CD10" s="59"/>
      <c r="CE10" s="59"/>
      <c r="CF10" s="59"/>
      <c r="CG10" s="59"/>
      <c r="CH10" s="59"/>
      <c r="CI10" s="59"/>
      <c r="CJ10" s="59"/>
      <c r="CK10" s="59"/>
      <c r="CL10" s="59"/>
      <c r="CM10" s="59"/>
      <c r="CN10" s="59"/>
      <c r="CO10" s="59"/>
      <c r="CP10" s="59"/>
      <c r="CQ10" s="59"/>
      <c r="CR10" s="59"/>
      <c r="CS10" s="59"/>
      <c r="CT10" s="59"/>
      <c r="CU10" s="59"/>
      <c r="CV10" s="59"/>
      <c r="CW10" s="59"/>
      <c r="CX10" s="59"/>
      <c r="CY10" s="59"/>
      <c r="CZ10" s="59"/>
      <c r="DA10" s="59"/>
      <c r="DB10" s="59"/>
      <c r="DC10" s="59"/>
      <c r="DD10" s="59"/>
      <c r="DE10" s="59"/>
      <c r="DF10" s="59"/>
      <c r="DG10" s="59"/>
      <c r="DH10" s="59"/>
      <c r="DI10" s="59"/>
      <c r="DJ10" s="59"/>
      <c r="DK10" s="59"/>
      <c r="DL10" s="59"/>
      <c r="DM10" s="59"/>
      <c r="DN10" s="59"/>
      <c r="DO10" s="59"/>
      <c r="DP10" s="59"/>
      <c r="DQ10" s="59"/>
      <c r="DR10" s="59"/>
      <c r="DS10" s="59"/>
      <c r="DT10" s="59"/>
      <c r="DU10" s="59"/>
      <c r="DV10" s="59"/>
      <c r="DW10" s="59"/>
      <c r="DX10" s="59"/>
      <c r="DY10" s="59"/>
      <c r="DZ10" s="59"/>
      <c r="EA10" s="59"/>
      <c r="EB10" s="59"/>
      <c r="EC10" s="59"/>
      <c r="ED10" s="59"/>
      <c r="EE10" s="59"/>
      <c r="EF10" s="59"/>
      <c r="EG10" s="59"/>
      <c r="EH10" s="59"/>
      <c r="EI10" s="59"/>
      <c r="EJ10" s="59"/>
      <c r="EK10" s="59"/>
      <c r="EL10" s="59"/>
      <c r="EM10" s="59"/>
      <c r="EN10" s="59"/>
      <c r="EO10" s="59"/>
      <c r="EP10" s="59"/>
      <c r="EQ10" s="59"/>
      <c r="ER10" s="59"/>
      <c r="ES10" s="59"/>
      <c r="ET10" s="59"/>
      <c r="EU10" s="59"/>
      <c r="EV10" s="59"/>
      <c r="EW10" s="59"/>
      <c r="EX10" s="59"/>
      <c r="EY10" s="59"/>
      <c r="EZ10" s="59"/>
      <c r="FA10" s="59"/>
      <c r="FB10" s="59"/>
      <c r="FC10" s="59"/>
      <c r="FD10" s="59"/>
      <c r="FE10" s="59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60" t="s">
        <v>69</v>
      </c>
      <c r="AC12" s="60"/>
      <c r="AD12" s="60"/>
      <c r="AE12" s="60"/>
      <c r="AF12" s="60"/>
      <c r="AG12" s="60"/>
      <c r="AH12" s="60"/>
      <c r="AI12" s="60"/>
      <c r="AJ12" s="60"/>
      <c r="AK12" s="60"/>
      <c r="AL12" s="60"/>
      <c r="AM12" s="60"/>
      <c r="AN12" s="60"/>
      <c r="AO12" s="60"/>
      <c r="AP12" s="60"/>
      <c r="AQ12" s="60"/>
      <c r="AR12" s="60"/>
      <c r="AS12" s="60"/>
      <c r="AT12" s="60"/>
      <c r="AU12" s="60"/>
      <c r="AV12" s="60"/>
      <c r="AW12" s="60"/>
      <c r="AX12" s="60"/>
      <c r="AY12" s="60"/>
      <c r="AZ12" s="60"/>
      <c r="BA12" s="60"/>
      <c r="BB12" s="60"/>
      <c r="BC12" s="60"/>
      <c r="BD12" s="60"/>
      <c r="BE12" s="60"/>
      <c r="BF12" s="60"/>
      <c r="BG12" s="60"/>
      <c r="BH12" s="60"/>
      <c r="BI12" s="60"/>
      <c r="BJ12" s="60"/>
      <c r="BK12" s="60"/>
      <c r="BL12" s="60"/>
      <c r="BM12" s="60"/>
      <c r="BN12" s="60"/>
      <c r="BO12" s="60"/>
      <c r="BP12" s="60"/>
      <c r="BQ12" s="60"/>
      <c r="BR12" s="60"/>
      <c r="BS12" s="60"/>
      <c r="BT12" s="60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60" t="s">
        <v>31</v>
      </c>
      <c r="Z14" s="60"/>
      <c r="AA14" s="60"/>
      <c r="AB14" s="60"/>
      <c r="AC14" s="60"/>
      <c r="AD14" s="60"/>
      <c r="AE14" s="60"/>
      <c r="AF14" s="60"/>
      <c r="AG14" s="60"/>
      <c r="AH14" s="60"/>
      <c r="AI14" s="60"/>
      <c r="AJ14" s="60"/>
      <c r="AK14" s="60"/>
      <c r="AL14" s="60"/>
      <c r="AM14" s="60"/>
      <c r="AN14" s="60"/>
      <c r="AO14" s="60"/>
      <c r="AP14" s="60"/>
      <c r="AQ14" s="60"/>
      <c r="AR14" s="60"/>
      <c r="AS14" s="60"/>
      <c r="AT14" s="60"/>
      <c r="AU14" s="60"/>
      <c r="AV14" s="60"/>
      <c r="AW14" s="60"/>
      <c r="AX14" s="60"/>
      <c r="AY14" s="60"/>
      <c r="AZ14" s="60"/>
      <c r="BA14" s="60"/>
      <c r="BB14" s="60"/>
      <c r="BC14" s="60"/>
      <c r="BD14" s="60"/>
      <c r="BE14" s="60"/>
      <c r="BF14" s="60"/>
      <c r="BG14" s="60"/>
      <c r="BH14" s="60"/>
      <c r="BI14" s="60"/>
      <c r="BJ14" s="60"/>
      <c r="BK14" s="60"/>
      <c r="BL14" s="60"/>
      <c r="BM14" s="60"/>
      <c r="BN14" s="60"/>
      <c r="BO14" s="60"/>
      <c r="BP14" s="60"/>
      <c r="BQ14" s="60"/>
      <c r="BR14" s="60"/>
      <c r="BS14" s="60"/>
      <c r="BT14" s="60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48" t="s">
        <v>87</v>
      </c>
      <c r="U16" s="48"/>
      <c r="V16" s="48"/>
      <c r="W16" s="48"/>
      <c r="X16" s="48"/>
      <c r="Y16" s="48"/>
      <c r="Z16" s="48"/>
      <c r="AA16" s="48"/>
      <c r="AB16" s="48"/>
      <c r="AC16" s="48"/>
      <c r="AD16" s="48"/>
      <c r="AE16" s="48"/>
      <c r="AF16" s="48"/>
      <c r="AG16" s="48"/>
      <c r="AH16" s="48"/>
      <c r="AI16" s="48"/>
      <c r="AJ16" s="48"/>
      <c r="AK16" s="48"/>
      <c r="AL16" s="48"/>
      <c r="AM16" s="48"/>
      <c r="AN16" s="48"/>
      <c r="AO16" s="48"/>
      <c r="AP16" s="48"/>
      <c r="AQ16" s="48"/>
      <c r="AR16" s="48"/>
      <c r="AS16" s="48"/>
      <c r="AT16" s="48"/>
      <c r="AU16" s="48"/>
      <c r="AV16" s="48"/>
      <c r="AW16" s="48"/>
      <c r="AX16" s="48"/>
      <c r="AY16" s="48"/>
      <c r="AZ16" s="48"/>
      <c r="BA16" s="48"/>
      <c r="BB16" s="48"/>
      <c r="BC16" s="48"/>
      <c r="BD16" s="48"/>
      <c r="BE16" s="48"/>
      <c r="BF16" s="48"/>
      <c r="BG16" s="48"/>
      <c r="BH16" s="48"/>
      <c r="BI16" s="48"/>
      <c r="BJ16" s="48"/>
      <c r="BK16" s="48"/>
      <c r="BL16" s="48"/>
      <c r="BM16" s="48"/>
      <c r="BN16" s="48"/>
      <c r="BO16" s="48"/>
      <c r="BP16" s="48"/>
      <c r="BQ16" s="48"/>
      <c r="BR16" s="48"/>
      <c r="BS16" s="48"/>
      <c r="BT16" s="48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49"/>
      <c r="B18" s="50"/>
      <c r="C18" s="50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1"/>
      <c r="R18" s="26"/>
      <c r="S18" s="27"/>
      <c r="T18" s="27"/>
      <c r="U18" s="27"/>
      <c r="V18" s="27"/>
      <c r="W18" s="27"/>
      <c r="X18" s="27"/>
      <c r="Y18" s="27"/>
      <c r="Z18" s="27"/>
      <c r="AA18" s="27"/>
      <c r="AB18" s="27"/>
      <c r="AC18" s="27"/>
      <c r="AD18" s="27"/>
      <c r="AE18" s="27"/>
      <c r="AF18" s="27"/>
      <c r="AG18" s="27"/>
      <c r="AH18" s="27"/>
      <c r="AI18" s="28"/>
      <c r="AJ18" s="26" t="s">
        <v>15</v>
      </c>
      <c r="AK18" s="27"/>
      <c r="AL18" s="27"/>
      <c r="AM18" s="27"/>
      <c r="AN18" s="27"/>
      <c r="AO18" s="27"/>
      <c r="AP18" s="27"/>
      <c r="AQ18" s="27"/>
      <c r="AR18" s="27"/>
      <c r="AS18" s="27"/>
      <c r="AT18" s="27"/>
      <c r="AU18" s="27"/>
      <c r="AV18" s="27"/>
      <c r="AW18" s="27"/>
      <c r="AX18" s="27"/>
      <c r="AY18" s="27"/>
      <c r="AZ18" s="27"/>
      <c r="BA18" s="28"/>
      <c r="BB18" s="35" t="s">
        <v>20</v>
      </c>
      <c r="BC18" s="36"/>
      <c r="BD18" s="36"/>
      <c r="BE18" s="36"/>
      <c r="BF18" s="36"/>
      <c r="BG18" s="36"/>
      <c r="BH18" s="36"/>
      <c r="BI18" s="36"/>
      <c r="BJ18" s="36"/>
      <c r="BK18" s="36"/>
      <c r="BL18" s="36"/>
      <c r="BM18" s="36"/>
      <c r="BN18" s="36"/>
      <c r="BO18" s="36"/>
      <c r="BP18" s="36"/>
      <c r="BQ18" s="36"/>
      <c r="BR18" s="36"/>
      <c r="BS18" s="36"/>
      <c r="BT18" s="36"/>
      <c r="BU18" s="36"/>
      <c r="BV18" s="36"/>
      <c r="BW18" s="36"/>
      <c r="BX18" s="36"/>
      <c r="BY18" s="36"/>
      <c r="BZ18" s="36"/>
      <c r="CA18" s="36"/>
      <c r="CB18" s="36"/>
      <c r="CC18" s="36"/>
      <c r="CD18" s="36"/>
      <c r="CE18" s="36"/>
      <c r="CF18" s="36"/>
      <c r="CG18" s="37"/>
      <c r="CH18" s="26" t="s">
        <v>21</v>
      </c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27"/>
      <c r="CW18" s="27"/>
      <c r="CX18" s="27"/>
      <c r="CY18" s="27"/>
      <c r="CZ18" s="27"/>
      <c r="DA18" s="27"/>
      <c r="DB18" s="28"/>
      <c r="DC18" s="26" t="s">
        <v>22</v>
      </c>
      <c r="DD18" s="27"/>
      <c r="DE18" s="27"/>
      <c r="DF18" s="27"/>
      <c r="DG18" s="27"/>
      <c r="DH18" s="27"/>
      <c r="DI18" s="27"/>
      <c r="DJ18" s="27"/>
      <c r="DK18" s="27"/>
      <c r="DL18" s="27"/>
      <c r="DM18" s="27"/>
      <c r="DN18" s="27"/>
      <c r="DO18" s="27"/>
      <c r="DP18" s="27"/>
      <c r="DQ18" s="27"/>
      <c r="DR18" s="27"/>
      <c r="DS18" s="27"/>
      <c r="DT18" s="28"/>
      <c r="DU18" s="35" t="s">
        <v>23</v>
      </c>
      <c r="DV18" s="36"/>
      <c r="DW18" s="36"/>
      <c r="DX18" s="36"/>
      <c r="DY18" s="36"/>
      <c r="DZ18" s="36"/>
      <c r="EA18" s="36"/>
      <c r="EB18" s="36"/>
      <c r="EC18" s="36"/>
      <c r="ED18" s="36"/>
      <c r="EE18" s="36"/>
      <c r="EF18" s="36"/>
      <c r="EG18" s="36"/>
      <c r="EH18" s="36"/>
      <c r="EI18" s="36"/>
      <c r="EJ18" s="36"/>
      <c r="EK18" s="36"/>
      <c r="EL18" s="36"/>
      <c r="EM18" s="36"/>
      <c r="EN18" s="37"/>
      <c r="EO18" s="26" t="s">
        <v>24</v>
      </c>
      <c r="EP18" s="27"/>
      <c r="EQ18" s="27"/>
      <c r="ER18" s="27"/>
      <c r="ES18" s="27"/>
      <c r="ET18" s="27"/>
      <c r="EU18" s="27"/>
      <c r="EV18" s="27"/>
      <c r="EW18" s="27"/>
      <c r="EX18" s="27"/>
      <c r="EY18" s="27"/>
      <c r="EZ18" s="27"/>
      <c r="FA18" s="27"/>
      <c r="FB18" s="27"/>
      <c r="FC18" s="27"/>
      <c r="FD18" s="27"/>
      <c r="FE18" s="28"/>
    </row>
    <row r="19" spans="1:161" s="9" customFormat="1" ht="15" customHeight="1" x14ac:dyDescent="0.2">
      <c r="A19" s="52"/>
      <c r="B19" s="53"/>
      <c r="C19" s="53"/>
      <c r="D19" s="53"/>
      <c r="E19" s="53"/>
      <c r="F19" s="53"/>
      <c r="G19" s="53"/>
      <c r="H19" s="53"/>
      <c r="I19" s="53"/>
      <c r="J19" s="53"/>
      <c r="K19" s="53"/>
      <c r="L19" s="53"/>
      <c r="M19" s="53"/>
      <c r="N19" s="53"/>
      <c r="O19" s="53"/>
      <c r="P19" s="53"/>
      <c r="Q19" s="54"/>
      <c r="R19" s="29"/>
      <c r="S19" s="30"/>
      <c r="T19" s="30"/>
      <c r="U19" s="30"/>
      <c r="V19" s="30"/>
      <c r="W19" s="30"/>
      <c r="X19" s="30"/>
      <c r="Y19" s="30"/>
      <c r="Z19" s="30"/>
      <c r="AA19" s="30"/>
      <c r="AB19" s="30"/>
      <c r="AC19" s="30"/>
      <c r="AD19" s="30"/>
      <c r="AE19" s="30"/>
      <c r="AF19" s="30"/>
      <c r="AG19" s="30"/>
      <c r="AH19" s="30"/>
      <c r="AI19" s="31"/>
      <c r="AJ19" s="29"/>
      <c r="AK19" s="30"/>
      <c r="AL19" s="30"/>
      <c r="AM19" s="30"/>
      <c r="AN19" s="30"/>
      <c r="AO19" s="30"/>
      <c r="AP19" s="30"/>
      <c r="AQ19" s="30"/>
      <c r="AR19" s="30"/>
      <c r="AS19" s="30"/>
      <c r="AT19" s="30"/>
      <c r="AU19" s="30"/>
      <c r="AV19" s="30"/>
      <c r="AW19" s="30"/>
      <c r="AX19" s="30"/>
      <c r="AY19" s="30"/>
      <c r="AZ19" s="30"/>
      <c r="BA19" s="31"/>
      <c r="BB19" s="38" t="s">
        <v>16</v>
      </c>
      <c r="BC19" s="39"/>
      <c r="BD19" s="39"/>
      <c r="BE19" s="39"/>
      <c r="BF19" s="39"/>
      <c r="BG19" s="39"/>
      <c r="BH19" s="39"/>
      <c r="BI19" s="39"/>
      <c r="BJ19" s="39"/>
      <c r="BK19" s="39"/>
      <c r="BL19" s="39"/>
      <c r="BM19" s="39"/>
      <c r="BN19" s="39"/>
      <c r="BO19" s="39"/>
      <c r="BP19" s="39"/>
      <c r="BQ19" s="40"/>
      <c r="BR19" s="38" t="s">
        <v>17</v>
      </c>
      <c r="BS19" s="39"/>
      <c r="BT19" s="39"/>
      <c r="BU19" s="39"/>
      <c r="BV19" s="39"/>
      <c r="BW19" s="39"/>
      <c r="BX19" s="39"/>
      <c r="BY19" s="39"/>
      <c r="BZ19" s="39"/>
      <c r="CA19" s="39"/>
      <c r="CB19" s="39"/>
      <c r="CC19" s="39"/>
      <c r="CD19" s="39"/>
      <c r="CE19" s="39"/>
      <c r="CF19" s="39"/>
      <c r="CG19" s="40"/>
      <c r="CH19" s="29"/>
      <c r="CI19" s="30"/>
      <c r="CJ19" s="30"/>
      <c r="CK19" s="30"/>
      <c r="CL19" s="30"/>
      <c r="CM19" s="30"/>
      <c r="CN19" s="30"/>
      <c r="CO19" s="30"/>
      <c r="CP19" s="30"/>
      <c r="CQ19" s="30"/>
      <c r="CR19" s="30"/>
      <c r="CS19" s="30"/>
      <c r="CT19" s="30"/>
      <c r="CU19" s="30"/>
      <c r="CV19" s="30"/>
      <c r="CW19" s="30"/>
      <c r="CX19" s="30"/>
      <c r="CY19" s="30"/>
      <c r="CZ19" s="30"/>
      <c r="DA19" s="30"/>
      <c r="DB19" s="31"/>
      <c r="DC19" s="29"/>
      <c r="DD19" s="30"/>
      <c r="DE19" s="30"/>
      <c r="DF19" s="30"/>
      <c r="DG19" s="30"/>
      <c r="DH19" s="30"/>
      <c r="DI19" s="30"/>
      <c r="DJ19" s="30"/>
      <c r="DK19" s="30"/>
      <c r="DL19" s="30"/>
      <c r="DM19" s="30"/>
      <c r="DN19" s="30"/>
      <c r="DO19" s="30"/>
      <c r="DP19" s="30"/>
      <c r="DQ19" s="30"/>
      <c r="DR19" s="30"/>
      <c r="DS19" s="30"/>
      <c r="DT19" s="31"/>
      <c r="DU19" s="41" t="s">
        <v>18</v>
      </c>
      <c r="DV19" s="42"/>
      <c r="DW19" s="42"/>
      <c r="DX19" s="42"/>
      <c r="DY19" s="42"/>
      <c r="DZ19" s="42"/>
      <c r="EA19" s="42"/>
      <c r="EB19" s="42"/>
      <c r="EC19" s="42"/>
      <c r="ED19" s="43"/>
      <c r="EE19" s="41" t="s">
        <v>19</v>
      </c>
      <c r="EF19" s="42"/>
      <c r="EG19" s="42"/>
      <c r="EH19" s="42"/>
      <c r="EI19" s="42"/>
      <c r="EJ19" s="42"/>
      <c r="EK19" s="42"/>
      <c r="EL19" s="42"/>
      <c r="EM19" s="42"/>
      <c r="EN19" s="43"/>
      <c r="EO19" s="29"/>
      <c r="EP19" s="30"/>
      <c r="EQ19" s="30"/>
      <c r="ER19" s="30"/>
      <c r="ES19" s="30"/>
      <c r="ET19" s="30"/>
      <c r="EU19" s="30"/>
      <c r="EV19" s="30"/>
      <c r="EW19" s="30"/>
      <c r="EX19" s="30"/>
      <c r="EY19" s="30"/>
      <c r="EZ19" s="30"/>
      <c r="FA19" s="30"/>
      <c r="FB19" s="30"/>
      <c r="FC19" s="30"/>
      <c r="FD19" s="30"/>
      <c r="FE19" s="31"/>
    </row>
    <row r="20" spans="1:161" s="9" customFormat="1" ht="19.5" customHeight="1" x14ac:dyDescent="0.2">
      <c r="A20" s="55"/>
      <c r="B20" s="56"/>
      <c r="C20" s="56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7"/>
      <c r="R20" s="32"/>
      <c r="S20" s="33"/>
      <c r="T20" s="33"/>
      <c r="U20" s="33"/>
      <c r="V20" s="33"/>
      <c r="W20" s="33"/>
      <c r="X20" s="33"/>
      <c r="Y20" s="33"/>
      <c r="Z20" s="33"/>
      <c r="AA20" s="33"/>
      <c r="AB20" s="33"/>
      <c r="AC20" s="33"/>
      <c r="AD20" s="33"/>
      <c r="AE20" s="33"/>
      <c r="AF20" s="33"/>
      <c r="AG20" s="33"/>
      <c r="AH20" s="33"/>
      <c r="AI20" s="34"/>
      <c r="AJ20" s="32"/>
      <c r="AK20" s="33"/>
      <c r="AL20" s="33"/>
      <c r="AM20" s="33"/>
      <c r="AN20" s="33"/>
      <c r="AO20" s="33"/>
      <c r="AP20" s="33"/>
      <c r="AQ20" s="33"/>
      <c r="AR20" s="33"/>
      <c r="AS20" s="33"/>
      <c r="AT20" s="33"/>
      <c r="AU20" s="33"/>
      <c r="AV20" s="33"/>
      <c r="AW20" s="33"/>
      <c r="AX20" s="33"/>
      <c r="AY20" s="33"/>
      <c r="AZ20" s="33"/>
      <c r="BA20" s="34"/>
      <c r="BB20" s="47" t="s">
        <v>18</v>
      </c>
      <c r="BC20" s="47"/>
      <c r="BD20" s="47"/>
      <c r="BE20" s="47"/>
      <c r="BF20" s="47"/>
      <c r="BG20" s="47"/>
      <c r="BH20" s="47"/>
      <c r="BI20" s="47"/>
      <c r="BJ20" s="47" t="s">
        <v>19</v>
      </c>
      <c r="BK20" s="47"/>
      <c r="BL20" s="47"/>
      <c r="BM20" s="47"/>
      <c r="BN20" s="47"/>
      <c r="BO20" s="47"/>
      <c r="BP20" s="47"/>
      <c r="BQ20" s="47"/>
      <c r="BR20" s="47" t="s">
        <v>18</v>
      </c>
      <c r="BS20" s="47"/>
      <c r="BT20" s="47"/>
      <c r="BU20" s="47"/>
      <c r="BV20" s="47"/>
      <c r="BW20" s="47"/>
      <c r="BX20" s="47"/>
      <c r="BY20" s="47"/>
      <c r="BZ20" s="47" t="s">
        <v>19</v>
      </c>
      <c r="CA20" s="47"/>
      <c r="CB20" s="47"/>
      <c r="CC20" s="47"/>
      <c r="CD20" s="47"/>
      <c r="CE20" s="47"/>
      <c r="CF20" s="47"/>
      <c r="CG20" s="47"/>
      <c r="CH20" s="32"/>
      <c r="CI20" s="33"/>
      <c r="CJ20" s="33"/>
      <c r="CK20" s="33"/>
      <c r="CL20" s="33"/>
      <c r="CM20" s="33"/>
      <c r="CN20" s="33"/>
      <c r="CO20" s="33"/>
      <c r="CP20" s="33"/>
      <c r="CQ20" s="33"/>
      <c r="CR20" s="33"/>
      <c r="CS20" s="33"/>
      <c r="CT20" s="33"/>
      <c r="CU20" s="33"/>
      <c r="CV20" s="33"/>
      <c r="CW20" s="33"/>
      <c r="CX20" s="33"/>
      <c r="CY20" s="33"/>
      <c r="CZ20" s="33"/>
      <c r="DA20" s="33"/>
      <c r="DB20" s="34"/>
      <c r="DC20" s="32"/>
      <c r="DD20" s="33"/>
      <c r="DE20" s="33"/>
      <c r="DF20" s="33"/>
      <c r="DG20" s="33"/>
      <c r="DH20" s="33"/>
      <c r="DI20" s="33"/>
      <c r="DJ20" s="33"/>
      <c r="DK20" s="33"/>
      <c r="DL20" s="33"/>
      <c r="DM20" s="33"/>
      <c r="DN20" s="33"/>
      <c r="DO20" s="33"/>
      <c r="DP20" s="33"/>
      <c r="DQ20" s="33"/>
      <c r="DR20" s="33"/>
      <c r="DS20" s="33"/>
      <c r="DT20" s="34"/>
      <c r="DU20" s="44"/>
      <c r="DV20" s="45"/>
      <c r="DW20" s="45"/>
      <c r="DX20" s="45"/>
      <c r="DY20" s="45"/>
      <c r="DZ20" s="45"/>
      <c r="EA20" s="45"/>
      <c r="EB20" s="45"/>
      <c r="EC20" s="45"/>
      <c r="ED20" s="46"/>
      <c r="EE20" s="44"/>
      <c r="EF20" s="45"/>
      <c r="EG20" s="45"/>
      <c r="EH20" s="45"/>
      <c r="EI20" s="45"/>
      <c r="EJ20" s="45"/>
      <c r="EK20" s="45"/>
      <c r="EL20" s="45"/>
      <c r="EM20" s="45"/>
      <c r="EN20" s="46"/>
      <c r="EO20" s="32"/>
      <c r="EP20" s="33"/>
      <c r="EQ20" s="33"/>
      <c r="ER20" s="33"/>
      <c r="ES20" s="33"/>
      <c r="ET20" s="33"/>
      <c r="EU20" s="33"/>
      <c r="EV20" s="33"/>
      <c r="EW20" s="33"/>
      <c r="EX20" s="33"/>
      <c r="EY20" s="33"/>
      <c r="EZ20" s="33"/>
      <c r="FA20" s="33"/>
      <c r="FB20" s="33"/>
      <c r="FC20" s="33"/>
      <c r="FD20" s="33"/>
      <c r="FE20" s="34"/>
    </row>
    <row r="21" spans="1:161" s="9" customFormat="1" ht="14.25" customHeight="1" x14ac:dyDescent="0.2">
      <c r="A21" s="23">
        <v>1</v>
      </c>
      <c r="B21" s="24"/>
      <c r="C21" s="24"/>
      <c r="D21" s="24"/>
      <c r="E21" s="24"/>
      <c r="F21" s="24"/>
      <c r="G21" s="24"/>
      <c r="H21" s="24"/>
      <c r="I21" s="24"/>
      <c r="J21" s="24"/>
      <c r="K21" s="24"/>
      <c r="L21" s="24"/>
      <c r="M21" s="24"/>
      <c r="N21" s="24"/>
      <c r="O21" s="24"/>
      <c r="P21" s="24"/>
      <c r="Q21" s="25"/>
      <c r="R21" s="23">
        <v>2</v>
      </c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5"/>
      <c r="AJ21" s="16">
        <v>3</v>
      </c>
      <c r="AK21" s="16"/>
      <c r="AL21" s="16"/>
      <c r="AM21" s="16"/>
      <c r="AN21" s="16"/>
      <c r="AO21" s="16"/>
      <c r="AP21" s="16"/>
      <c r="AQ21" s="16"/>
      <c r="AR21" s="16"/>
      <c r="AS21" s="16"/>
      <c r="AT21" s="16"/>
      <c r="AU21" s="16"/>
      <c r="AV21" s="16"/>
      <c r="AW21" s="16"/>
      <c r="AX21" s="16"/>
      <c r="AY21" s="16"/>
      <c r="AZ21" s="16"/>
      <c r="BA21" s="16"/>
      <c r="BB21" s="16">
        <v>4</v>
      </c>
      <c r="BC21" s="16"/>
      <c r="BD21" s="16"/>
      <c r="BE21" s="16"/>
      <c r="BF21" s="16"/>
      <c r="BG21" s="16"/>
      <c r="BH21" s="16"/>
      <c r="BI21" s="16"/>
      <c r="BJ21" s="16">
        <v>5</v>
      </c>
      <c r="BK21" s="16"/>
      <c r="BL21" s="16"/>
      <c r="BM21" s="16"/>
      <c r="BN21" s="16"/>
      <c r="BO21" s="16"/>
      <c r="BP21" s="16"/>
      <c r="BQ21" s="16"/>
      <c r="BR21" s="16">
        <v>6</v>
      </c>
      <c r="BS21" s="16"/>
      <c r="BT21" s="16"/>
      <c r="BU21" s="16"/>
      <c r="BV21" s="16"/>
      <c r="BW21" s="16"/>
      <c r="BX21" s="16"/>
      <c r="BY21" s="16"/>
      <c r="BZ21" s="16">
        <v>7</v>
      </c>
      <c r="CA21" s="16"/>
      <c r="CB21" s="16"/>
      <c r="CC21" s="16"/>
      <c r="CD21" s="16"/>
      <c r="CE21" s="16"/>
      <c r="CF21" s="16"/>
      <c r="CG21" s="16"/>
      <c r="CH21" s="16">
        <v>8</v>
      </c>
      <c r="CI21" s="16"/>
      <c r="CJ21" s="16"/>
      <c r="CK21" s="16"/>
      <c r="CL21" s="16"/>
      <c r="CM21" s="16"/>
      <c r="CN21" s="16"/>
      <c r="CO21" s="16"/>
      <c r="CP21" s="16"/>
      <c r="CQ21" s="16"/>
      <c r="CR21" s="16"/>
      <c r="CS21" s="16"/>
      <c r="CT21" s="16"/>
      <c r="CU21" s="16"/>
      <c r="CV21" s="16"/>
      <c r="CW21" s="16"/>
      <c r="CX21" s="16"/>
      <c r="CY21" s="16"/>
      <c r="CZ21" s="16"/>
      <c r="DA21" s="16"/>
      <c r="DB21" s="16"/>
      <c r="DC21" s="16">
        <v>9</v>
      </c>
      <c r="DD21" s="16"/>
      <c r="DE21" s="16"/>
      <c r="DF21" s="16"/>
      <c r="DG21" s="16"/>
      <c r="DH21" s="16"/>
      <c r="DI21" s="16"/>
      <c r="DJ21" s="16"/>
      <c r="DK21" s="16"/>
      <c r="DL21" s="16"/>
      <c r="DM21" s="16"/>
      <c r="DN21" s="16"/>
      <c r="DO21" s="16"/>
      <c r="DP21" s="16"/>
      <c r="DQ21" s="16"/>
      <c r="DR21" s="16"/>
      <c r="DS21" s="16"/>
      <c r="DT21" s="16"/>
      <c r="DU21" s="16">
        <v>10</v>
      </c>
      <c r="DV21" s="16"/>
      <c r="DW21" s="16"/>
      <c r="DX21" s="16"/>
      <c r="DY21" s="16"/>
      <c r="DZ21" s="16"/>
      <c r="EA21" s="16"/>
      <c r="EB21" s="16"/>
      <c r="EC21" s="16"/>
      <c r="ED21" s="16"/>
      <c r="EE21" s="16">
        <v>11</v>
      </c>
      <c r="EF21" s="16"/>
      <c r="EG21" s="16"/>
      <c r="EH21" s="16"/>
      <c r="EI21" s="16"/>
      <c r="EJ21" s="16"/>
      <c r="EK21" s="16"/>
      <c r="EL21" s="16"/>
      <c r="EM21" s="16"/>
      <c r="EN21" s="16"/>
      <c r="EO21" s="16">
        <v>12</v>
      </c>
      <c r="EP21" s="16"/>
      <c r="EQ21" s="16"/>
      <c r="ER21" s="16"/>
      <c r="ES21" s="16"/>
      <c r="ET21" s="16"/>
      <c r="EU21" s="16"/>
      <c r="EV21" s="16"/>
      <c r="EW21" s="16"/>
      <c r="EX21" s="16"/>
      <c r="EY21" s="16"/>
      <c r="EZ21" s="16"/>
      <c r="FA21" s="16"/>
      <c r="FB21" s="16"/>
      <c r="FC21" s="16"/>
      <c r="FD21" s="16"/>
      <c r="FE21" s="16"/>
    </row>
    <row r="22" spans="1:161" s="9" customFormat="1" ht="13.5" customHeight="1" x14ac:dyDescent="0.2">
      <c r="A22" s="10"/>
      <c r="B22" s="17" t="s">
        <v>11</v>
      </c>
      <c r="C22" s="17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  <c r="O22" s="17"/>
      <c r="P22" s="17"/>
      <c r="Q22" s="18"/>
      <c r="R22" s="10"/>
      <c r="S22" s="19" t="s">
        <v>12</v>
      </c>
      <c r="T22" s="19"/>
      <c r="U22" s="19"/>
      <c r="V22" s="19"/>
      <c r="W22" s="19"/>
      <c r="X22" s="19"/>
      <c r="Y22" s="19"/>
      <c r="Z22" s="19"/>
      <c r="AA22" s="19"/>
      <c r="AB22" s="19"/>
      <c r="AC22" s="19"/>
      <c r="AD22" s="19"/>
      <c r="AE22" s="19"/>
      <c r="AF22" s="19"/>
      <c r="AG22" s="19"/>
      <c r="AH22" s="19"/>
      <c r="AI22" s="20"/>
      <c r="AJ22" s="61">
        <v>2.2999999999999998</v>
      </c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16"/>
      <c r="BC22" s="16"/>
      <c r="BD22" s="16"/>
      <c r="BE22" s="16"/>
      <c r="BF22" s="16"/>
      <c r="BG22" s="16"/>
      <c r="BH22" s="16"/>
      <c r="BI22" s="16"/>
      <c r="BJ22" s="16"/>
      <c r="BK22" s="16"/>
      <c r="BL22" s="16"/>
      <c r="BM22" s="16"/>
      <c r="BN22" s="16"/>
      <c r="BO22" s="16"/>
      <c r="BP22" s="16"/>
      <c r="BQ22" s="16"/>
      <c r="BR22" s="61">
        <v>14.8</v>
      </c>
      <c r="BS22" s="61"/>
      <c r="BT22" s="61"/>
      <c r="BU22" s="61"/>
      <c r="BV22" s="61"/>
      <c r="BW22" s="61"/>
      <c r="BX22" s="61"/>
      <c r="BY22" s="61"/>
      <c r="BZ22" s="61">
        <v>14.8</v>
      </c>
      <c r="CA22" s="61"/>
      <c r="CB22" s="61"/>
      <c r="CC22" s="61"/>
      <c r="CD22" s="61"/>
      <c r="CE22" s="61"/>
      <c r="CF22" s="61"/>
      <c r="CG22" s="61"/>
      <c r="CH22" s="61">
        <v>2.2999999999999998</v>
      </c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>
        <v>16.100000000000001</v>
      </c>
      <c r="DD22" s="61"/>
      <c r="DE22" s="61"/>
      <c r="DF22" s="61"/>
      <c r="DG22" s="61"/>
      <c r="DH22" s="61"/>
      <c r="DI22" s="61"/>
      <c r="DJ22" s="61"/>
      <c r="DK22" s="61"/>
      <c r="DL22" s="61"/>
      <c r="DM22" s="61"/>
      <c r="DN22" s="61"/>
      <c r="DO22" s="61"/>
      <c r="DP22" s="61"/>
      <c r="DQ22" s="61"/>
      <c r="DR22" s="61"/>
      <c r="DS22" s="61"/>
      <c r="DT22" s="61"/>
      <c r="DU22" s="16">
        <v>3</v>
      </c>
      <c r="DV22" s="16"/>
      <c r="DW22" s="16"/>
      <c r="DX22" s="16"/>
      <c r="DY22" s="16"/>
      <c r="DZ22" s="16"/>
      <c r="EA22" s="16"/>
      <c r="EB22" s="16"/>
      <c r="EC22" s="16"/>
      <c r="ED22" s="16"/>
      <c r="EE22" s="61">
        <f>1545/720</f>
        <v>2.1458333333333335</v>
      </c>
      <c r="EF22" s="61"/>
      <c r="EG22" s="61"/>
      <c r="EH22" s="61"/>
      <c r="EI22" s="61"/>
      <c r="EJ22" s="61"/>
      <c r="EK22" s="61"/>
      <c r="EL22" s="61"/>
      <c r="EM22" s="61"/>
      <c r="EN22" s="61"/>
      <c r="EO22" s="61">
        <f>AJ22+EE22</f>
        <v>4.4458333333333329</v>
      </c>
      <c r="EP22" s="16"/>
      <c r="EQ22" s="16"/>
      <c r="ER22" s="16"/>
      <c r="ES22" s="16"/>
      <c r="ET22" s="16"/>
      <c r="EU22" s="16"/>
      <c r="EV22" s="16"/>
      <c r="EW22" s="16"/>
      <c r="EX22" s="16"/>
      <c r="EY22" s="16"/>
      <c r="EZ22" s="16"/>
      <c r="FA22" s="16"/>
      <c r="FB22" s="16"/>
      <c r="FC22" s="16"/>
      <c r="FD22" s="16"/>
      <c r="FE22" s="16"/>
    </row>
    <row r="23" spans="1:161" s="9" customFormat="1" ht="39.75" customHeight="1" x14ac:dyDescent="0.2">
      <c r="A23" s="10"/>
      <c r="B23" s="17" t="s">
        <v>33</v>
      </c>
      <c r="C23" s="17"/>
      <c r="D23" s="17"/>
      <c r="E23" s="17"/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8"/>
      <c r="R23" s="10"/>
      <c r="S23" s="19" t="s">
        <v>13</v>
      </c>
      <c r="T23" s="19"/>
      <c r="U23" s="19"/>
      <c r="V23" s="19"/>
      <c r="W23" s="19"/>
      <c r="X23" s="19"/>
      <c r="Y23" s="19"/>
      <c r="Z23" s="19"/>
      <c r="AA23" s="19"/>
      <c r="AB23" s="19"/>
      <c r="AC23" s="19"/>
      <c r="AD23" s="19"/>
      <c r="AE23" s="19"/>
      <c r="AF23" s="19"/>
      <c r="AG23" s="19"/>
      <c r="AH23" s="19"/>
      <c r="AI23" s="20"/>
      <c r="AJ23" s="62">
        <f>802/720</f>
        <v>1.1138888888888889</v>
      </c>
      <c r="AK23" s="62"/>
      <c r="AL23" s="62"/>
      <c r="AM23" s="62"/>
      <c r="AN23" s="62"/>
      <c r="AO23" s="62"/>
      <c r="AP23" s="62"/>
      <c r="AQ23" s="62"/>
      <c r="AR23" s="62"/>
      <c r="AS23" s="62"/>
      <c r="AT23" s="62"/>
      <c r="AU23" s="62"/>
      <c r="AV23" s="62"/>
      <c r="AW23" s="62"/>
      <c r="AX23" s="62"/>
      <c r="AY23" s="62"/>
      <c r="AZ23" s="62"/>
      <c r="BA23" s="62"/>
      <c r="BB23" s="16"/>
      <c r="BC23" s="16"/>
      <c r="BD23" s="16"/>
      <c r="BE23" s="16"/>
      <c r="BF23" s="16"/>
      <c r="BG23" s="16"/>
      <c r="BH23" s="16"/>
      <c r="BI23" s="16"/>
      <c r="BJ23" s="16"/>
      <c r="BK23" s="16"/>
      <c r="BL23" s="16"/>
      <c r="BM23" s="16"/>
      <c r="BN23" s="16"/>
      <c r="BO23" s="16"/>
      <c r="BP23" s="16"/>
      <c r="BQ23" s="16"/>
      <c r="BR23" s="16"/>
      <c r="BS23" s="16"/>
      <c r="BT23" s="16"/>
      <c r="BU23" s="16"/>
      <c r="BV23" s="16"/>
      <c r="BW23" s="16"/>
      <c r="BX23" s="16"/>
      <c r="BY23" s="16"/>
      <c r="BZ23" s="16"/>
      <c r="CA23" s="16"/>
      <c r="CB23" s="16"/>
      <c r="CC23" s="16"/>
      <c r="CD23" s="16"/>
      <c r="CE23" s="16"/>
      <c r="CF23" s="16"/>
      <c r="CG23" s="16"/>
      <c r="CH23" s="16"/>
      <c r="CI23" s="16"/>
      <c r="CJ23" s="16"/>
      <c r="CK23" s="16"/>
      <c r="CL23" s="16"/>
      <c r="CM23" s="16"/>
      <c r="CN23" s="16"/>
      <c r="CO23" s="16"/>
      <c r="CP23" s="16"/>
      <c r="CQ23" s="16"/>
      <c r="CR23" s="16"/>
      <c r="CS23" s="16"/>
      <c r="CT23" s="16"/>
      <c r="CU23" s="16"/>
      <c r="CV23" s="16"/>
      <c r="CW23" s="16"/>
      <c r="CX23" s="16"/>
      <c r="CY23" s="16"/>
      <c r="CZ23" s="16"/>
      <c r="DA23" s="16"/>
      <c r="DB23" s="16"/>
      <c r="DC23" s="16"/>
      <c r="DD23" s="16"/>
      <c r="DE23" s="16"/>
      <c r="DF23" s="16"/>
      <c r="DG23" s="16"/>
      <c r="DH23" s="16"/>
      <c r="DI23" s="16"/>
      <c r="DJ23" s="16"/>
      <c r="DK23" s="16"/>
      <c r="DL23" s="16"/>
      <c r="DM23" s="16"/>
      <c r="DN23" s="16"/>
      <c r="DO23" s="16"/>
      <c r="DP23" s="16"/>
      <c r="DQ23" s="16"/>
      <c r="DR23" s="16"/>
      <c r="DS23" s="16"/>
      <c r="DT23" s="16"/>
      <c r="DU23" s="62">
        <f>1035/720</f>
        <v>1.4375</v>
      </c>
      <c r="DV23" s="62"/>
      <c r="DW23" s="62"/>
      <c r="DX23" s="62"/>
      <c r="DY23" s="62"/>
      <c r="DZ23" s="62"/>
      <c r="EA23" s="62"/>
      <c r="EB23" s="62"/>
      <c r="EC23" s="62"/>
      <c r="ED23" s="62"/>
      <c r="EE23" s="62">
        <f>1035/720</f>
        <v>1.4375</v>
      </c>
      <c r="EF23" s="62"/>
      <c r="EG23" s="62"/>
      <c r="EH23" s="62"/>
      <c r="EI23" s="62"/>
      <c r="EJ23" s="62"/>
      <c r="EK23" s="62"/>
      <c r="EL23" s="62"/>
      <c r="EM23" s="62"/>
      <c r="EN23" s="62"/>
      <c r="EO23" s="61">
        <f>AJ23+EE23</f>
        <v>2.5513888888888889</v>
      </c>
      <c r="EP23" s="61"/>
      <c r="EQ23" s="61"/>
      <c r="ER23" s="61"/>
      <c r="ES23" s="61"/>
      <c r="ET23" s="61"/>
      <c r="EU23" s="61"/>
      <c r="EV23" s="61"/>
      <c r="EW23" s="61"/>
      <c r="EX23" s="61"/>
      <c r="EY23" s="61"/>
      <c r="EZ23" s="61"/>
      <c r="FA23" s="61"/>
      <c r="FB23" s="61"/>
      <c r="FC23" s="61"/>
      <c r="FD23" s="61"/>
      <c r="FE23" s="61"/>
    </row>
    <row r="24" spans="1:161" s="9" customFormat="1" ht="39.75" customHeight="1" x14ac:dyDescent="0.2">
      <c r="A24" s="10"/>
      <c r="B24" s="17"/>
      <c r="C24" s="17"/>
      <c r="D24" s="17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8"/>
      <c r="R24" s="10"/>
      <c r="S24" s="19" t="s">
        <v>14</v>
      </c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  <c r="AE24" s="19"/>
      <c r="AF24" s="19"/>
      <c r="AG24" s="19"/>
      <c r="AH24" s="19"/>
      <c r="AI24" s="20"/>
      <c r="AJ24" s="16"/>
      <c r="AK24" s="16"/>
      <c r="AL24" s="16"/>
      <c r="AM24" s="16"/>
      <c r="AN24" s="16"/>
      <c r="AO24" s="16"/>
      <c r="AP24" s="16"/>
      <c r="AQ24" s="16"/>
      <c r="AR24" s="16"/>
      <c r="AS24" s="16"/>
      <c r="AT24" s="16"/>
      <c r="AU24" s="16"/>
      <c r="AV24" s="16"/>
      <c r="AW24" s="16"/>
      <c r="AX24" s="16"/>
      <c r="AY24" s="16"/>
      <c r="AZ24" s="16"/>
      <c r="BA24" s="16"/>
      <c r="BB24" s="16"/>
      <c r="BC24" s="16"/>
      <c r="BD24" s="16"/>
      <c r="BE24" s="16"/>
      <c r="BF24" s="16"/>
      <c r="BG24" s="16"/>
      <c r="BH24" s="16"/>
      <c r="BI24" s="16"/>
      <c r="BJ24" s="16"/>
      <c r="BK24" s="16"/>
      <c r="BL24" s="16"/>
      <c r="BM24" s="16"/>
      <c r="BN24" s="16"/>
      <c r="BO24" s="16"/>
      <c r="BP24" s="16"/>
      <c r="BQ24" s="16"/>
      <c r="BR24" s="16"/>
      <c r="BS24" s="16"/>
      <c r="BT24" s="16"/>
      <c r="BU24" s="16"/>
      <c r="BV24" s="16"/>
      <c r="BW24" s="16"/>
      <c r="BX24" s="16"/>
      <c r="BY24" s="16"/>
      <c r="BZ24" s="16"/>
      <c r="CA24" s="16"/>
      <c r="CB24" s="16"/>
      <c r="CC24" s="16"/>
      <c r="CD24" s="16"/>
      <c r="CE24" s="16"/>
      <c r="CF24" s="16"/>
      <c r="CG24" s="16"/>
      <c r="CH24" s="16"/>
      <c r="CI24" s="16"/>
      <c r="CJ24" s="16"/>
      <c r="CK24" s="16"/>
      <c r="CL24" s="16"/>
      <c r="CM24" s="16"/>
      <c r="CN24" s="16"/>
      <c r="CO24" s="16"/>
      <c r="CP24" s="16"/>
      <c r="CQ24" s="16"/>
      <c r="CR24" s="16"/>
      <c r="CS24" s="16"/>
      <c r="CT24" s="16"/>
      <c r="CU24" s="16"/>
      <c r="CV24" s="16"/>
      <c r="CW24" s="16"/>
      <c r="CX24" s="16"/>
      <c r="CY24" s="16"/>
      <c r="CZ24" s="16"/>
      <c r="DA24" s="16"/>
      <c r="DB24" s="16"/>
      <c r="DC24" s="16"/>
      <c r="DD24" s="16"/>
      <c r="DE24" s="16"/>
      <c r="DF24" s="16"/>
      <c r="DG24" s="16"/>
      <c r="DH24" s="16"/>
      <c r="DI24" s="16"/>
      <c r="DJ24" s="16"/>
      <c r="DK24" s="16"/>
      <c r="DL24" s="16"/>
      <c r="DM24" s="16"/>
      <c r="DN24" s="16"/>
      <c r="DO24" s="16"/>
      <c r="DP24" s="16"/>
      <c r="DQ24" s="16"/>
      <c r="DR24" s="16"/>
      <c r="DS24" s="16"/>
      <c r="DT24" s="16"/>
      <c r="DU24" s="16"/>
      <c r="DV24" s="16"/>
      <c r="DW24" s="16"/>
      <c r="DX24" s="16"/>
      <c r="DY24" s="16"/>
      <c r="DZ24" s="16"/>
      <c r="EA24" s="16"/>
      <c r="EB24" s="16"/>
      <c r="EC24" s="16"/>
      <c r="ED24" s="16"/>
      <c r="EE24" s="16"/>
      <c r="EF24" s="16"/>
      <c r="EG24" s="16"/>
      <c r="EH24" s="16"/>
      <c r="EI24" s="16"/>
      <c r="EJ24" s="16"/>
      <c r="EK24" s="16"/>
      <c r="EL24" s="16"/>
      <c r="EM24" s="16"/>
      <c r="EN24" s="16"/>
      <c r="EO24" s="16"/>
      <c r="EP24" s="16"/>
      <c r="EQ24" s="16"/>
      <c r="ER24" s="16"/>
      <c r="ES24" s="16"/>
      <c r="ET24" s="16"/>
      <c r="EU24" s="16"/>
      <c r="EV24" s="16"/>
      <c r="EW24" s="16"/>
      <c r="EX24" s="16"/>
      <c r="EY24" s="16"/>
      <c r="EZ24" s="16"/>
      <c r="FA24" s="16"/>
      <c r="FB24" s="16"/>
      <c r="FC24" s="16"/>
      <c r="FD24" s="16"/>
      <c r="FE24" s="16"/>
    </row>
    <row r="25" spans="1:161" s="9" customFormat="1" ht="53.25" customHeight="1" x14ac:dyDescent="0.2">
      <c r="A25" s="10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8"/>
      <c r="R25" s="10"/>
      <c r="S25" s="19" t="s">
        <v>25</v>
      </c>
      <c r="T25" s="19"/>
      <c r="U25" s="19"/>
      <c r="V25" s="19"/>
      <c r="W25" s="19"/>
      <c r="X25" s="19"/>
      <c r="Y25" s="19"/>
      <c r="Z25" s="19"/>
      <c r="AA25" s="19"/>
      <c r="AB25" s="19"/>
      <c r="AC25" s="19"/>
      <c r="AD25" s="19"/>
      <c r="AE25" s="19"/>
      <c r="AF25" s="19"/>
      <c r="AG25" s="19"/>
      <c r="AH25" s="19"/>
      <c r="AI25" s="20"/>
      <c r="AJ25" s="16"/>
      <c r="AK25" s="16"/>
      <c r="AL25" s="16"/>
      <c r="AM25" s="16"/>
      <c r="AN25" s="16"/>
      <c r="AO25" s="16"/>
      <c r="AP25" s="16"/>
      <c r="AQ25" s="16"/>
      <c r="AR25" s="16"/>
      <c r="AS25" s="16"/>
      <c r="AT25" s="16"/>
      <c r="AU25" s="16"/>
      <c r="AV25" s="16"/>
      <c r="AW25" s="16"/>
      <c r="AX25" s="16"/>
      <c r="AY25" s="16"/>
      <c r="AZ25" s="16"/>
      <c r="BA25" s="16"/>
      <c r="BB25" s="16"/>
      <c r="BC25" s="16"/>
      <c r="BD25" s="16"/>
      <c r="BE25" s="16"/>
      <c r="BF25" s="16"/>
      <c r="BG25" s="16"/>
      <c r="BH25" s="16"/>
      <c r="BI25" s="16"/>
      <c r="BJ25" s="16"/>
      <c r="BK25" s="16"/>
      <c r="BL25" s="16"/>
      <c r="BM25" s="16"/>
      <c r="BN25" s="16"/>
      <c r="BO25" s="16"/>
      <c r="BP25" s="16"/>
      <c r="BQ25" s="16"/>
      <c r="BR25" s="16"/>
      <c r="BS25" s="16"/>
      <c r="BT25" s="16"/>
      <c r="BU25" s="16"/>
      <c r="BV25" s="16"/>
      <c r="BW25" s="16"/>
      <c r="BX25" s="16"/>
      <c r="BY25" s="16"/>
      <c r="BZ25" s="16"/>
      <c r="CA25" s="16"/>
      <c r="CB25" s="16"/>
      <c r="CC25" s="16"/>
      <c r="CD25" s="16"/>
      <c r="CE25" s="16"/>
      <c r="CF25" s="16"/>
      <c r="CG25" s="16"/>
      <c r="CH25" s="16"/>
      <c r="CI25" s="16"/>
      <c r="CJ25" s="16"/>
      <c r="CK25" s="16"/>
      <c r="CL25" s="16"/>
      <c r="CM25" s="16"/>
      <c r="CN25" s="16"/>
      <c r="CO25" s="16"/>
      <c r="CP25" s="16"/>
      <c r="CQ25" s="16"/>
      <c r="CR25" s="16"/>
      <c r="CS25" s="16"/>
      <c r="CT25" s="16"/>
      <c r="CU25" s="16"/>
      <c r="CV25" s="16"/>
      <c r="CW25" s="16"/>
      <c r="CX25" s="16"/>
      <c r="CY25" s="16"/>
      <c r="CZ25" s="16"/>
      <c r="DA25" s="16"/>
      <c r="DB25" s="16"/>
      <c r="DC25" s="16"/>
      <c r="DD25" s="16"/>
      <c r="DE25" s="16"/>
      <c r="DF25" s="16"/>
      <c r="DG25" s="16"/>
      <c r="DH25" s="16"/>
      <c r="DI25" s="16"/>
      <c r="DJ25" s="16"/>
      <c r="DK25" s="16"/>
      <c r="DL25" s="16"/>
      <c r="DM25" s="16"/>
      <c r="DN25" s="16"/>
      <c r="DO25" s="16"/>
      <c r="DP25" s="16"/>
      <c r="DQ25" s="16"/>
      <c r="DR25" s="16"/>
      <c r="DS25" s="16"/>
      <c r="DT25" s="16"/>
      <c r="DU25" s="16"/>
      <c r="DV25" s="16"/>
      <c r="DW25" s="16"/>
      <c r="DX25" s="16"/>
      <c r="DY25" s="16"/>
      <c r="DZ25" s="16"/>
      <c r="EA25" s="16"/>
      <c r="EB25" s="16"/>
      <c r="EC25" s="16"/>
      <c r="ED25" s="16"/>
      <c r="EE25" s="16"/>
      <c r="EF25" s="16"/>
      <c r="EG25" s="16"/>
      <c r="EH25" s="16"/>
      <c r="EI25" s="16"/>
      <c r="EJ25" s="16"/>
      <c r="EK25" s="16"/>
      <c r="EL25" s="16"/>
      <c r="EM25" s="16"/>
      <c r="EN25" s="16"/>
      <c r="EO25" s="16"/>
      <c r="EP25" s="16"/>
      <c r="EQ25" s="16"/>
      <c r="ER25" s="16"/>
      <c r="ES25" s="16"/>
      <c r="ET25" s="16"/>
      <c r="EU25" s="16"/>
      <c r="EV25" s="16"/>
      <c r="EW25" s="16"/>
      <c r="EX25" s="16"/>
      <c r="EY25" s="16"/>
      <c r="EZ25" s="16"/>
      <c r="FA25" s="16"/>
      <c r="FB25" s="16"/>
      <c r="FC25" s="16"/>
      <c r="FD25" s="16"/>
      <c r="FE25" s="16"/>
    </row>
    <row r="26" spans="1:161" s="9" customFormat="1" ht="57" customHeight="1" x14ac:dyDescent="0.2">
      <c r="A26" s="10"/>
      <c r="B26" s="21" t="s">
        <v>26</v>
      </c>
      <c r="C26" s="21"/>
      <c r="D26" s="21"/>
      <c r="E26" s="21"/>
      <c r="F26" s="21"/>
      <c r="G26" s="21"/>
      <c r="H26" s="21"/>
      <c r="I26" s="21"/>
      <c r="J26" s="21"/>
      <c r="K26" s="21"/>
      <c r="L26" s="21"/>
      <c r="M26" s="21"/>
      <c r="N26" s="21"/>
      <c r="O26" s="21"/>
      <c r="P26" s="21"/>
      <c r="Q26" s="22"/>
      <c r="R26" s="10"/>
      <c r="S26" s="19" t="s">
        <v>12</v>
      </c>
      <c r="T26" s="19"/>
      <c r="U26" s="19"/>
      <c r="V26" s="19"/>
      <c r="W26" s="19"/>
      <c r="X26" s="19"/>
      <c r="Y26" s="19"/>
      <c r="Z26" s="19"/>
      <c r="AA26" s="19"/>
      <c r="AB26" s="19"/>
      <c r="AC26" s="19"/>
      <c r="AD26" s="19"/>
      <c r="AE26" s="19"/>
      <c r="AF26" s="19"/>
      <c r="AG26" s="19"/>
      <c r="AH26" s="19"/>
      <c r="AI26" s="20"/>
      <c r="AJ26" s="16"/>
      <c r="AK26" s="16"/>
      <c r="AL26" s="16"/>
      <c r="AM26" s="16"/>
      <c r="AN26" s="16"/>
      <c r="AO26" s="16"/>
      <c r="AP26" s="16"/>
      <c r="AQ26" s="16"/>
      <c r="AR26" s="16"/>
      <c r="AS26" s="16"/>
      <c r="AT26" s="16"/>
      <c r="AU26" s="16"/>
      <c r="AV26" s="16"/>
      <c r="AW26" s="16"/>
      <c r="AX26" s="16"/>
      <c r="AY26" s="16"/>
      <c r="AZ26" s="16"/>
      <c r="BA26" s="16"/>
      <c r="BB26" s="16"/>
      <c r="BC26" s="16"/>
      <c r="BD26" s="16"/>
      <c r="BE26" s="16"/>
      <c r="BF26" s="16"/>
      <c r="BG26" s="16"/>
      <c r="BH26" s="16"/>
      <c r="BI26" s="16"/>
      <c r="BJ26" s="16"/>
      <c r="BK26" s="16"/>
      <c r="BL26" s="16"/>
      <c r="BM26" s="16"/>
      <c r="BN26" s="16"/>
      <c r="BO26" s="16"/>
      <c r="BP26" s="16"/>
      <c r="BQ26" s="16"/>
      <c r="BR26" s="16"/>
      <c r="BS26" s="16"/>
      <c r="BT26" s="16"/>
      <c r="BU26" s="16"/>
      <c r="BV26" s="16"/>
      <c r="BW26" s="16"/>
      <c r="BX26" s="16"/>
      <c r="BY26" s="16"/>
      <c r="BZ26" s="16"/>
      <c r="CA26" s="16"/>
      <c r="CB26" s="16"/>
      <c r="CC26" s="16"/>
      <c r="CD26" s="16"/>
      <c r="CE26" s="16"/>
      <c r="CF26" s="16"/>
      <c r="CG26" s="16"/>
      <c r="CH26" s="16"/>
      <c r="CI26" s="16"/>
      <c r="CJ26" s="16"/>
      <c r="CK26" s="16"/>
      <c r="CL26" s="16"/>
      <c r="CM26" s="16"/>
      <c r="CN26" s="16"/>
      <c r="CO26" s="16"/>
      <c r="CP26" s="16"/>
      <c r="CQ26" s="16"/>
      <c r="CR26" s="16"/>
      <c r="CS26" s="16"/>
      <c r="CT26" s="16"/>
      <c r="CU26" s="16"/>
      <c r="CV26" s="16"/>
      <c r="CW26" s="16"/>
      <c r="CX26" s="16"/>
      <c r="CY26" s="16"/>
      <c r="CZ26" s="16"/>
      <c r="DA26" s="16"/>
      <c r="DB26" s="16"/>
      <c r="DC26" s="16"/>
      <c r="DD26" s="16"/>
      <c r="DE26" s="16"/>
      <c r="DF26" s="16"/>
      <c r="DG26" s="16"/>
      <c r="DH26" s="16"/>
      <c r="DI26" s="16"/>
      <c r="DJ26" s="16"/>
      <c r="DK26" s="16"/>
      <c r="DL26" s="16"/>
      <c r="DM26" s="16"/>
      <c r="DN26" s="16"/>
      <c r="DO26" s="16"/>
      <c r="DP26" s="16"/>
      <c r="DQ26" s="16"/>
      <c r="DR26" s="16"/>
      <c r="DS26" s="16"/>
      <c r="DT26" s="16"/>
      <c r="DU26" s="16"/>
      <c r="DV26" s="16"/>
      <c r="DW26" s="16"/>
      <c r="DX26" s="16"/>
      <c r="DY26" s="16"/>
      <c r="DZ26" s="16"/>
      <c r="EA26" s="16"/>
      <c r="EB26" s="16"/>
      <c r="EC26" s="16"/>
      <c r="ED26" s="16"/>
      <c r="EE26" s="16"/>
      <c r="EF26" s="16"/>
      <c r="EG26" s="16"/>
      <c r="EH26" s="16"/>
      <c r="EI26" s="16"/>
      <c r="EJ26" s="16"/>
      <c r="EK26" s="16"/>
      <c r="EL26" s="16"/>
      <c r="EM26" s="16"/>
      <c r="EN26" s="16"/>
      <c r="EO26" s="16"/>
      <c r="EP26" s="16"/>
      <c r="EQ26" s="16"/>
      <c r="ER26" s="16"/>
      <c r="ES26" s="16"/>
      <c r="ET26" s="16"/>
      <c r="EU26" s="16"/>
      <c r="EV26" s="16"/>
      <c r="EW26" s="16"/>
      <c r="EX26" s="16"/>
      <c r="EY26" s="16"/>
      <c r="EZ26" s="16"/>
      <c r="FA26" s="16"/>
      <c r="FB26" s="16"/>
      <c r="FC26" s="16"/>
      <c r="FD26" s="16"/>
      <c r="FE26" s="16"/>
    </row>
    <row r="27" spans="1:161" s="9" customFormat="1" ht="39.75" customHeight="1" x14ac:dyDescent="0.2">
      <c r="A27" s="10"/>
      <c r="B27" s="17"/>
      <c r="C27" s="17"/>
      <c r="D27" s="17"/>
      <c r="E27" s="17"/>
      <c r="F27" s="17"/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8"/>
      <c r="R27" s="10"/>
      <c r="S27" s="19" t="s">
        <v>13</v>
      </c>
      <c r="T27" s="19"/>
      <c r="U27" s="19"/>
      <c r="V27" s="19"/>
      <c r="W27" s="19"/>
      <c r="X27" s="19"/>
      <c r="Y27" s="19"/>
      <c r="Z27" s="19"/>
      <c r="AA27" s="19"/>
      <c r="AB27" s="19"/>
      <c r="AC27" s="19"/>
      <c r="AD27" s="19"/>
      <c r="AE27" s="19"/>
      <c r="AF27" s="19"/>
      <c r="AG27" s="19"/>
      <c r="AH27" s="19"/>
      <c r="AI27" s="20"/>
      <c r="AJ27" s="16"/>
      <c r="AK27" s="16"/>
      <c r="AL27" s="16"/>
      <c r="AM27" s="16"/>
      <c r="AN27" s="16"/>
      <c r="AO27" s="16"/>
      <c r="AP27" s="16"/>
      <c r="AQ27" s="16"/>
      <c r="AR27" s="16"/>
      <c r="AS27" s="16"/>
      <c r="AT27" s="16"/>
      <c r="AU27" s="16"/>
      <c r="AV27" s="16"/>
      <c r="AW27" s="16"/>
      <c r="AX27" s="16"/>
      <c r="AY27" s="16"/>
      <c r="AZ27" s="16"/>
      <c r="BA27" s="16"/>
      <c r="BB27" s="16"/>
      <c r="BC27" s="16"/>
      <c r="BD27" s="16"/>
      <c r="BE27" s="16"/>
      <c r="BF27" s="16"/>
      <c r="BG27" s="16"/>
      <c r="BH27" s="16"/>
      <c r="BI27" s="16"/>
      <c r="BJ27" s="16"/>
      <c r="BK27" s="16"/>
      <c r="BL27" s="16"/>
      <c r="BM27" s="16"/>
      <c r="BN27" s="16"/>
      <c r="BO27" s="16"/>
      <c r="BP27" s="16"/>
      <c r="BQ27" s="16"/>
      <c r="BR27" s="16"/>
      <c r="BS27" s="16"/>
      <c r="BT27" s="16"/>
      <c r="BU27" s="16"/>
      <c r="BV27" s="16"/>
      <c r="BW27" s="16"/>
      <c r="BX27" s="16"/>
      <c r="BY27" s="16"/>
      <c r="BZ27" s="16"/>
      <c r="CA27" s="16"/>
      <c r="CB27" s="16"/>
      <c r="CC27" s="16"/>
      <c r="CD27" s="16"/>
      <c r="CE27" s="16"/>
      <c r="CF27" s="16"/>
      <c r="CG27" s="16"/>
      <c r="CH27" s="16"/>
      <c r="CI27" s="16"/>
      <c r="CJ27" s="16"/>
      <c r="CK27" s="16"/>
      <c r="CL27" s="16"/>
      <c r="CM27" s="16"/>
      <c r="CN27" s="16"/>
      <c r="CO27" s="16"/>
      <c r="CP27" s="16"/>
      <c r="CQ27" s="16"/>
      <c r="CR27" s="16"/>
      <c r="CS27" s="16"/>
      <c r="CT27" s="16"/>
      <c r="CU27" s="16"/>
      <c r="CV27" s="16"/>
      <c r="CW27" s="16"/>
      <c r="CX27" s="16"/>
      <c r="CY27" s="16"/>
      <c r="CZ27" s="16"/>
      <c r="DA27" s="16"/>
      <c r="DB27" s="16"/>
      <c r="DC27" s="16"/>
      <c r="DD27" s="16"/>
      <c r="DE27" s="16"/>
      <c r="DF27" s="16"/>
      <c r="DG27" s="16"/>
      <c r="DH27" s="16"/>
      <c r="DI27" s="16"/>
      <c r="DJ27" s="16"/>
      <c r="DK27" s="16"/>
      <c r="DL27" s="16"/>
      <c r="DM27" s="16"/>
      <c r="DN27" s="16"/>
      <c r="DO27" s="16"/>
      <c r="DP27" s="16"/>
      <c r="DQ27" s="16"/>
      <c r="DR27" s="16"/>
      <c r="DS27" s="16"/>
      <c r="DT27" s="16"/>
      <c r="DU27" s="16"/>
      <c r="DV27" s="16"/>
      <c r="DW27" s="16"/>
      <c r="DX27" s="16"/>
      <c r="DY27" s="16"/>
      <c r="DZ27" s="16"/>
      <c r="EA27" s="16"/>
      <c r="EB27" s="16"/>
      <c r="EC27" s="16"/>
      <c r="ED27" s="16"/>
      <c r="EE27" s="16"/>
      <c r="EF27" s="16"/>
      <c r="EG27" s="16"/>
      <c r="EH27" s="16"/>
      <c r="EI27" s="16"/>
      <c r="EJ27" s="16"/>
      <c r="EK27" s="16"/>
      <c r="EL27" s="16"/>
      <c r="EM27" s="16"/>
      <c r="EN27" s="16"/>
      <c r="EO27" s="16"/>
      <c r="EP27" s="16"/>
      <c r="EQ27" s="16"/>
      <c r="ER27" s="16"/>
      <c r="ES27" s="16"/>
      <c r="ET27" s="16"/>
      <c r="EU27" s="16"/>
      <c r="EV27" s="16"/>
      <c r="EW27" s="16"/>
      <c r="EX27" s="16"/>
      <c r="EY27" s="16"/>
      <c r="EZ27" s="16"/>
      <c r="FA27" s="16"/>
      <c r="FB27" s="16"/>
      <c r="FC27" s="16"/>
      <c r="FD27" s="16"/>
      <c r="FE27" s="16"/>
    </row>
    <row r="28" spans="1:161" s="9" customFormat="1" ht="39.75" customHeight="1" x14ac:dyDescent="0.2">
      <c r="A28" s="10"/>
      <c r="B28" s="17"/>
      <c r="C28" s="17"/>
      <c r="D28" s="17"/>
      <c r="E28" s="17"/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8"/>
      <c r="R28" s="10"/>
      <c r="S28" s="19" t="s">
        <v>14</v>
      </c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20"/>
      <c r="AJ28" s="16"/>
      <c r="AK28" s="16"/>
      <c r="AL28" s="16"/>
      <c r="AM28" s="16"/>
      <c r="AN28" s="16"/>
      <c r="AO28" s="16"/>
      <c r="AP28" s="16"/>
      <c r="AQ28" s="16"/>
      <c r="AR28" s="16"/>
      <c r="AS28" s="16"/>
      <c r="AT28" s="16"/>
      <c r="AU28" s="16"/>
      <c r="AV28" s="16"/>
      <c r="AW28" s="16"/>
      <c r="AX28" s="16"/>
      <c r="AY28" s="16"/>
      <c r="AZ28" s="16"/>
      <c r="BA28" s="16"/>
      <c r="BB28" s="16"/>
      <c r="BC28" s="16"/>
      <c r="BD28" s="16"/>
      <c r="BE28" s="16"/>
      <c r="BF28" s="16"/>
      <c r="BG28" s="16"/>
      <c r="BH28" s="16"/>
      <c r="BI28" s="16"/>
      <c r="BJ28" s="16"/>
      <c r="BK28" s="16"/>
      <c r="BL28" s="16"/>
      <c r="BM28" s="16"/>
      <c r="BN28" s="16"/>
      <c r="BO28" s="16"/>
      <c r="BP28" s="16"/>
      <c r="BQ28" s="16"/>
      <c r="BR28" s="16"/>
      <c r="BS28" s="16"/>
      <c r="BT28" s="16"/>
      <c r="BU28" s="16"/>
      <c r="BV28" s="16"/>
      <c r="BW28" s="16"/>
      <c r="BX28" s="16"/>
      <c r="BY28" s="16"/>
      <c r="BZ28" s="16"/>
      <c r="CA28" s="16"/>
      <c r="CB28" s="16"/>
      <c r="CC28" s="16"/>
      <c r="CD28" s="16"/>
      <c r="CE28" s="16"/>
      <c r="CF28" s="16"/>
      <c r="CG28" s="16"/>
      <c r="CH28" s="16"/>
      <c r="CI28" s="16"/>
      <c r="CJ28" s="16"/>
      <c r="CK28" s="16"/>
      <c r="CL28" s="16"/>
      <c r="CM28" s="16"/>
      <c r="CN28" s="16"/>
      <c r="CO28" s="16"/>
      <c r="CP28" s="16"/>
      <c r="CQ28" s="16"/>
      <c r="CR28" s="16"/>
      <c r="CS28" s="16"/>
      <c r="CT28" s="16"/>
      <c r="CU28" s="16"/>
      <c r="CV28" s="16"/>
      <c r="CW28" s="16"/>
      <c r="CX28" s="16"/>
      <c r="CY28" s="16"/>
      <c r="CZ28" s="16"/>
      <c r="DA28" s="16"/>
      <c r="DB28" s="16"/>
      <c r="DC28" s="16"/>
      <c r="DD28" s="16"/>
      <c r="DE28" s="16"/>
      <c r="DF28" s="16"/>
      <c r="DG28" s="16"/>
      <c r="DH28" s="16"/>
      <c r="DI28" s="16"/>
      <c r="DJ28" s="16"/>
      <c r="DK28" s="16"/>
      <c r="DL28" s="16"/>
      <c r="DM28" s="16"/>
      <c r="DN28" s="16"/>
      <c r="DO28" s="16"/>
      <c r="DP28" s="16"/>
      <c r="DQ28" s="16"/>
      <c r="DR28" s="16"/>
      <c r="DS28" s="16"/>
      <c r="DT28" s="16"/>
      <c r="DU28" s="16"/>
      <c r="DV28" s="16"/>
      <c r="DW28" s="16"/>
      <c r="DX28" s="16"/>
      <c r="DY28" s="16"/>
      <c r="DZ28" s="16"/>
      <c r="EA28" s="16"/>
      <c r="EB28" s="16"/>
      <c r="EC28" s="16"/>
      <c r="ED28" s="16"/>
      <c r="EE28" s="16"/>
      <c r="EF28" s="16"/>
      <c r="EG28" s="16"/>
      <c r="EH28" s="16"/>
      <c r="EI28" s="16"/>
      <c r="EJ28" s="16"/>
      <c r="EK28" s="16"/>
      <c r="EL28" s="16"/>
      <c r="EM28" s="16"/>
      <c r="EN28" s="16"/>
      <c r="EO28" s="16"/>
      <c r="EP28" s="16"/>
      <c r="EQ28" s="16"/>
      <c r="ER28" s="16"/>
      <c r="ES28" s="16"/>
      <c r="ET28" s="16"/>
      <c r="EU28" s="16"/>
      <c r="EV28" s="16"/>
      <c r="EW28" s="16"/>
      <c r="EX28" s="16"/>
      <c r="EY28" s="16"/>
      <c r="EZ28" s="16"/>
      <c r="FA28" s="16"/>
      <c r="FB28" s="16"/>
      <c r="FC28" s="16"/>
      <c r="FD28" s="16"/>
      <c r="FE28" s="16"/>
    </row>
    <row r="29" spans="1:161" s="9" customFormat="1" ht="53.25" customHeight="1" x14ac:dyDescent="0.2">
      <c r="A29" s="10"/>
      <c r="B29" s="17"/>
      <c r="C29" s="17"/>
      <c r="D29" s="17"/>
      <c r="E29" s="17"/>
      <c r="F29" s="17"/>
      <c r="G29" s="17"/>
      <c r="H29" s="17"/>
      <c r="I29" s="17"/>
      <c r="J29" s="17"/>
      <c r="K29" s="17"/>
      <c r="L29" s="17"/>
      <c r="M29" s="17"/>
      <c r="N29" s="17"/>
      <c r="O29" s="17"/>
      <c r="P29" s="17"/>
      <c r="Q29" s="18"/>
      <c r="R29" s="10"/>
      <c r="S29" s="19" t="s">
        <v>25</v>
      </c>
      <c r="T29" s="19"/>
      <c r="U29" s="19"/>
      <c r="V29" s="19"/>
      <c r="W29" s="19"/>
      <c r="X29" s="19"/>
      <c r="Y29" s="19"/>
      <c r="Z29" s="19"/>
      <c r="AA29" s="19"/>
      <c r="AB29" s="19"/>
      <c r="AC29" s="19"/>
      <c r="AD29" s="19"/>
      <c r="AE29" s="19"/>
      <c r="AF29" s="19"/>
      <c r="AG29" s="19"/>
      <c r="AH29" s="19"/>
      <c r="AI29" s="20"/>
      <c r="AJ29" s="16"/>
      <c r="AK29" s="16"/>
      <c r="AL29" s="16"/>
      <c r="AM29" s="16"/>
      <c r="AN29" s="16"/>
      <c r="AO29" s="16"/>
      <c r="AP29" s="16"/>
      <c r="AQ29" s="16"/>
      <c r="AR29" s="16"/>
      <c r="AS29" s="16"/>
      <c r="AT29" s="16"/>
      <c r="AU29" s="16"/>
      <c r="AV29" s="16"/>
      <c r="AW29" s="16"/>
      <c r="AX29" s="16"/>
      <c r="AY29" s="16"/>
      <c r="AZ29" s="16"/>
      <c r="BA29" s="16"/>
      <c r="BB29" s="16"/>
      <c r="BC29" s="16"/>
      <c r="BD29" s="16"/>
      <c r="BE29" s="16"/>
      <c r="BF29" s="16"/>
      <c r="BG29" s="16"/>
      <c r="BH29" s="16"/>
      <c r="BI29" s="16"/>
      <c r="BJ29" s="16"/>
      <c r="BK29" s="16"/>
      <c r="BL29" s="16"/>
      <c r="BM29" s="16"/>
      <c r="BN29" s="16"/>
      <c r="BO29" s="16"/>
      <c r="BP29" s="16"/>
      <c r="BQ29" s="16"/>
      <c r="BR29" s="16"/>
      <c r="BS29" s="16"/>
      <c r="BT29" s="16"/>
      <c r="BU29" s="16"/>
      <c r="BV29" s="16"/>
      <c r="BW29" s="16"/>
      <c r="BX29" s="16"/>
      <c r="BY29" s="16"/>
      <c r="BZ29" s="16"/>
      <c r="CA29" s="16"/>
      <c r="CB29" s="16"/>
      <c r="CC29" s="16"/>
      <c r="CD29" s="16"/>
      <c r="CE29" s="16"/>
      <c r="CF29" s="16"/>
      <c r="CG29" s="16"/>
      <c r="CH29" s="16"/>
      <c r="CI29" s="16"/>
      <c r="CJ29" s="16"/>
      <c r="CK29" s="16"/>
      <c r="CL29" s="16"/>
      <c r="CM29" s="16"/>
      <c r="CN29" s="16"/>
      <c r="CO29" s="16"/>
      <c r="CP29" s="16"/>
      <c r="CQ29" s="16"/>
      <c r="CR29" s="16"/>
      <c r="CS29" s="16"/>
      <c r="CT29" s="16"/>
      <c r="CU29" s="16"/>
      <c r="CV29" s="16"/>
      <c r="CW29" s="16"/>
      <c r="CX29" s="16"/>
      <c r="CY29" s="16"/>
      <c r="CZ29" s="16"/>
      <c r="DA29" s="16"/>
      <c r="DB29" s="16"/>
      <c r="DC29" s="16"/>
      <c r="DD29" s="16"/>
      <c r="DE29" s="16"/>
      <c r="DF29" s="16"/>
      <c r="DG29" s="16"/>
      <c r="DH29" s="16"/>
      <c r="DI29" s="16"/>
      <c r="DJ29" s="16"/>
      <c r="DK29" s="16"/>
      <c r="DL29" s="16"/>
      <c r="DM29" s="16"/>
      <c r="DN29" s="16"/>
      <c r="DO29" s="16"/>
      <c r="DP29" s="16"/>
      <c r="DQ29" s="16"/>
      <c r="DR29" s="16"/>
      <c r="DS29" s="16"/>
      <c r="DT29" s="16"/>
      <c r="DU29" s="16"/>
      <c r="DV29" s="16"/>
      <c r="DW29" s="16"/>
      <c r="DX29" s="16"/>
      <c r="DY29" s="16"/>
      <c r="DZ29" s="16"/>
      <c r="EA29" s="16"/>
      <c r="EB29" s="16"/>
      <c r="EC29" s="16"/>
      <c r="ED29" s="16"/>
      <c r="EE29" s="16"/>
      <c r="EF29" s="16"/>
      <c r="EG29" s="16"/>
      <c r="EH29" s="16"/>
      <c r="EI29" s="16"/>
      <c r="EJ29" s="16"/>
      <c r="EK29" s="16"/>
      <c r="EL29" s="16"/>
      <c r="EM29" s="16"/>
      <c r="EN29" s="16"/>
      <c r="EO29" s="16"/>
      <c r="EP29" s="16"/>
      <c r="EQ29" s="16"/>
      <c r="ER29" s="16"/>
      <c r="ES29" s="16"/>
      <c r="ET29" s="16"/>
      <c r="EU29" s="16"/>
      <c r="EV29" s="16"/>
      <c r="EW29" s="16"/>
      <c r="EX29" s="16"/>
      <c r="EY29" s="16"/>
      <c r="EZ29" s="16"/>
      <c r="FA29" s="16"/>
      <c r="FB29" s="16"/>
      <c r="FC29" s="16"/>
      <c r="FD29" s="16"/>
      <c r="FE29" s="16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4" t="s">
        <v>27</v>
      </c>
      <c r="B32" s="15"/>
      <c r="C32" s="15"/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/>
      <c r="BA32" s="15"/>
      <c r="BB32" s="15"/>
      <c r="BC32" s="15"/>
      <c r="BD32" s="15"/>
      <c r="BE32" s="15"/>
      <c r="BF32" s="15"/>
      <c r="BG32" s="15"/>
      <c r="BH32" s="15"/>
      <c r="BI32" s="15"/>
      <c r="BJ32" s="15"/>
      <c r="BK32" s="15"/>
      <c r="BL32" s="15"/>
      <c r="BM32" s="15"/>
      <c r="BN32" s="15"/>
      <c r="BO32" s="15"/>
      <c r="BP32" s="15"/>
      <c r="BQ32" s="15"/>
      <c r="BR32" s="15"/>
      <c r="BS32" s="15"/>
      <c r="BT32" s="15"/>
      <c r="BU32" s="15"/>
      <c r="BV32" s="15"/>
      <c r="BW32" s="15"/>
      <c r="BX32" s="15"/>
      <c r="BY32" s="15"/>
      <c r="BZ32" s="15"/>
      <c r="CA32" s="15"/>
      <c r="CB32" s="15"/>
      <c r="CC32" s="15"/>
      <c r="CD32" s="15"/>
      <c r="CE32" s="15"/>
      <c r="CF32" s="15"/>
      <c r="CG32" s="15"/>
      <c r="CH32" s="15"/>
      <c r="CI32" s="15"/>
      <c r="CJ32" s="15"/>
      <c r="CK32" s="15"/>
      <c r="CL32" s="15"/>
      <c r="CM32" s="15"/>
      <c r="CN32" s="15"/>
      <c r="CO32" s="15"/>
      <c r="CP32" s="15"/>
      <c r="CQ32" s="15"/>
      <c r="CR32" s="15"/>
      <c r="CS32" s="15"/>
      <c r="CT32" s="15"/>
      <c r="CU32" s="15"/>
      <c r="CV32" s="15"/>
      <c r="CW32" s="15"/>
      <c r="CX32" s="15"/>
      <c r="CY32" s="15"/>
      <c r="CZ32" s="15"/>
      <c r="DA32" s="15"/>
      <c r="DB32" s="15"/>
      <c r="DC32" s="15"/>
      <c r="DD32" s="15"/>
      <c r="DE32" s="15"/>
      <c r="DF32" s="15"/>
      <c r="DG32" s="15"/>
      <c r="DH32" s="15"/>
      <c r="DI32" s="15"/>
      <c r="DJ32" s="15"/>
      <c r="DK32" s="15"/>
      <c r="DL32" s="15"/>
      <c r="DM32" s="15"/>
      <c r="DN32" s="15"/>
      <c r="DO32" s="15"/>
      <c r="DP32" s="15"/>
      <c r="DQ32" s="15"/>
      <c r="DR32" s="15"/>
      <c r="DS32" s="15"/>
      <c r="DT32" s="15"/>
      <c r="DU32" s="15"/>
      <c r="DV32" s="15"/>
      <c r="DW32" s="15"/>
      <c r="DX32" s="15"/>
      <c r="DY32" s="15"/>
      <c r="DZ32" s="15"/>
      <c r="EA32" s="15"/>
      <c r="EB32" s="15"/>
      <c r="EC32" s="15"/>
      <c r="ED32" s="15"/>
      <c r="EE32" s="15"/>
      <c r="EF32" s="15"/>
      <c r="EG32" s="15"/>
      <c r="EH32" s="15"/>
      <c r="EI32" s="15"/>
      <c r="EJ32" s="15"/>
      <c r="EK32" s="15"/>
      <c r="EL32" s="15"/>
      <c r="EM32" s="15"/>
      <c r="EN32" s="15"/>
      <c r="EO32" s="15"/>
      <c r="EP32" s="15"/>
      <c r="EQ32" s="15"/>
      <c r="ER32" s="15"/>
      <c r="ES32" s="15"/>
      <c r="ET32" s="15"/>
      <c r="EU32" s="15"/>
      <c r="EV32" s="15"/>
      <c r="EW32" s="15"/>
      <c r="EX32" s="15"/>
      <c r="EY32" s="15"/>
      <c r="EZ32" s="15"/>
      <c r="FA32" s="15"/>
      <c r="FB32" s="15"/>
      <c r="FC32" s="15"/>
      <c r="FD32" s="15"/>
      <c r="FE32" s="15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7" workbookViewId="0">
      <selection activeCell="GI23" sqref="GI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58" t="s">
        <v>7</v>
      </c>
      <c r="B6" s="58"/>
      <c r="C6" s="58"/>
      <c r="D6" s="58"/>
      <c r="E6" s="58"/>
      <c r="F6" s="58"/>
      <c r="G6" s="58"/>
      <c r="H6" s="58"/>
      <c r="I6" s="58"/>
      <c r="J6" s="58"/>
      <c r="K6" s="58"/>
      <c r="L6" s="58"/>
      <c r="M6" s="58"/>
      <c r="N6" s="58"/>
      <c r="O6" s="58"/>
      <c r="P6" s="58"/>
      <c r="Q6" s="58"/>
      <c r="R6" s="58"/>
      <c r="S6" s="58"/>
      <c r="T6" s="58"/>
      <c r="U6" s="58"/>
      <c r="V6" s="58"/>
      <c r="W6" s="58"/>
      <c r="X6" s="58"/>
      <c r="Y6" s="58"/>
      <c r="Z6" s="58"/>
      <c r="AA6" s="58"/>
      <c r="AB6" s="58"/>
      <c r="AC6" s="58"/>
      <c r="AD6" s="58"/>
      <c r="AE6" s="58"/>
      <c r="AF6" s="58"/>
      <c r="AG6" s="58"/>
      <c r="AH6" s="58"/>
      <c r="AI6" s="58"/>
      <c r="AJ6" s="58"/>
      <c r="AK6" s="58"/>
      <c r="AL6" s="58"/>
      <c r="AM6" s="58"/>
      <c r="AN6" s="58"/>
      <c r="AO6" s="58"/>
      <c r="AP6" s="58"/>
      <c r="AQ6" s="58"/>
      <c r="AR6" s="58"/>
      <c r="AS6" s="58"/>
      <c r="AT6" s="58"/>
      <c r="AU6" s="58"/>
      <c r="AV6" s="58"/>
      <c r="AW6" s="58"/>
      <c r="AX6" s="58"/>
      <c r="AY6" s="58"/>
      <c r="AZ6" s="58"/>
      <c r="BA6" s="58"/>
      <c r="BB6" s="58"/>
      <c r="BC6" s="58"/>
      <c r="BD6" s="58"/>
      <c r="BE6" s="58"/>
      <c r="BF6" s="58"/>
      <c r="BG6" s="58"/>
      <c r="BH6" s="58"/>
      <c r="BI6" s="58"/>
      <c r="BJ6" s="58"/>
      <c r="BK6" s="58"/>
      <c r="BL6" s="58"/>
      <c r="BM6" s="58"/>
      <c r="BN6" s="58"/>
      <c r="BO6" s="58"/>
      <c r="BP6" s="58"/>
      <c r="BQ6" s="58"/>
      <c r="BR6" s="58"/>
      <c r="BS6" s="58"/>
      <c r="BT6" s="58"/>
      <c r="BU6" s="58"/>
      <c r="BV6" s="58"/>
      <c r="BW6" s="58"/>
      <c r="BX6" s="58"/>
      <c r="BY6" s="58"/>
      <c r="BZ6" s="58"/>
      <c r="CA6" s="58"/>
      <c r="CB6" s="58"/>
      <c r="CC6" s="58"/>
      <c r="CD6" s="58"/>
      <c r="CE6" s="58"/>
      <c r="CF6" s="58"/>
      <c r="CG6" s="58"/>
      <c r="CH6" s="58"/>
      <c r="CI6" s="58"/>
      <c r="CJ6" s="58"/>
      <c r="CK6" s="58"/>
      <c r="CL6" s="58"/>
      <c r="CM6" s="58"/>
      <c r="CN6" s="58"/>
      <c r="CO6" s="58"/>
      <c r="CP6" s="58"/>
      <c r="CQ6" s="58"/>
      <c r="CR6" s="58"/>
      <c r="CS6" s="58"/>
      <c r="CT6" s="58"/>
      <c r="CU6" s="58"/>
      <c r="CV6" s="58"/>
      <c r="CW6" s="58"/>
      <c r="CX6" s="58"/>
      <c r="CY6" s="58"/>
      <c r="CZ6" s="58"/>
      <c r="DA6" s="58"/>
      <c r="DB6" s="58"/>
      <c r="DC6" s="58"/>
      <c r="DD6" s="58"/>
      <c r="DE6" s="58"/>
      <c r="DF6" s="58"/>
      <c r="DG6" s="58"/>
      <c r="DH6" s="58"/>
      <c r="DI6" s="58"/>
      <c r="DJ6" s="58"/>
      <c r="DK6" s="58"/>
      <c r="DL6" s="58"/>
      <c r="DM6" s="58"/>
      <c r="DN6" s="58"/>
      <c r="DO6" s="58"/>
      <c r="DP6" s="58"/>
      <c r="DQ6" s="58"/>
      <c r="DR6" s="58"/>
      <c r="DS6" s="58"/>
      <c r="DT6" s="58"/>
      <c r="DU6" s="58"/>
      <c r="DV6" s="58"/>
      <c r="DW6" s="58"/>
      <c r="DX6" s="58"/>
      <c r="DY6" s="58"/>
      <c r="DZ6" s="58"/>
      <c r="EA6" s="58"/>
      <c r="EB6" s="58"/>
      <c r="EC6" s="58"/>
      <c r="ED6" s="58"/>
      <c r="EE6" s="58"/>
      <c r="EF6" s="58"/>
      <c r="EG6" s="58"/>
      <c r="EH6" s="58"/>
      <c r="EI6" s="58"/>
      <c r="EJ6" s="58"/>
      <c r="EK6" s="58"/>
      <c r="EL6" s="58"/>
      <c r="EM6" s="58"/>
      <c r="EN6" s="58"/>
      <c r="EO6" s="58"/>
      <c r="EP6" s="58"/>
      <c r="EQ6" s="58"/>
      <c r="ER6" s="58"/>
      <c r="ES6" s="58"/>
      <c r="ET6" s="58"/>
      <c r="EU6" s="58"/>
      <c r="EV6" s="58"/>
      <c r="EW6" s="58"/>
      <c r="EX6" s="58"/>
      <c r="EY6" s="58"/>
      <c r="EZ6" s="58"/>
      <c r="FA6" s="58"/>
      <c r="FB6" s="58"/>
      <c r="FC6" s="58"/>
      <c r="FD6" s="58"/>
      <c r="FE6" s="58"/>
    </row>
    <row r="7" spans="1:161" s="2" customFormat="1" ht="15.75" customHeight="1" x14ac:dyDescent="0.25">
      <c r="A7" s="58" t="s">
        <v>8</v>
      </c>
      <c r="B7" s="58"/>
      <c r="C7" s="58"/>
      <c r="D7" s="58"/>
      <c r="E7" s="58"/>
      <c r="F7" s="58"/>
      <c r="G7" s="58"/>
      <c r="H7" s="58"/>
      <c r="I7" s="58"/>
      <c r="J7" s="58"/>
      <c r="K7" s="58"/>
      <c r="L7" s="58"/>
      <c r="M7" s="58"/>
      <c r="N7" s="58"/>
      <c r="O7" s="58"/>
      <c r="P7" s="58"/>
      <c r="Q7" s="58"/>
      <c r="R7" s="58"/>
      <c r="S7" s="58"/>
      <c r="T7" s="58"/>
      <c r="U7" s="58"/>
      <c r="V7" s="58"/>
      <c r="W7" s="58"/>
      <c r="X7" s="58"/>
      <c r="Y7" s="58"/>
      <c r="Z7" s="58"/>
      <c r="AA7" s="58"/>
      <c r="AB7" s="58"/>
      <c r="AC7" s="58"/>
      <c r="AD7" s="58"/>
      <c r="AE7" s="58"/>
      <c r="AF7" s="58"/>
      <c r="AG7" s="58"/>
      <c r="AH7" s="58"/>
      <c r="AI7" s="58"/>
      <c r="AJ7" s="58"/>
      <c r="AK7" s="58"/>
      <c r="AL7" s="58"/>
      <c r="AM7" s="58"/>
      <c r="AN7" s="58"/>
      <c r="AO7" s="58"/>
      <c r="AP7" s="58"/>
      <c r="AQ7" s="58"/>
      <c r="AR7" s="58"/>
      <c r="AS7" s="58"/>
      <c r="AT7" s="58"/>
      <c r="AU7" s="58"/>
      <c r="AV7" s="58"/>
      <c r="AW7" s="58"/>
      <c r="AX7" s="58"/>
      <c r="AY7" s="58"/>
      <c r="AZ7" s="58"/>
      <c r="BA7" s="58"/>
      <c r="BB7" s="58"/>
      <c r="BC7" s="58"/>
      <c r="BD7" s="58"/>
      <c r="BE7" s="58"/>
      <c r="BF7" s="58"/>
      <c r="BG7" s="58"/>
      <c r="BH7" s="58"/>
      <c r="BI7" s="58"/>
      <c r="BJ7" s="58"/>
      <c r="BK7" s="58"/>
      <c r="BL7" s="58"/>
      <c r="BM7" s="58"/>
      <c r="BN7" s="58"/>
      <c r="BO7" s="58"/>
      <c r="BP7" s="58"/>
      <c r="BQ7" s="58"/>
      <c r="BR7" s="58"/>
      <c r="BS7" s="58"/>
      <c r="BT7" s="58"/>
      <c r="BU7" s="58"/>
      <c r="BV7" s="58"/>
      <c r="BW7" s="58"/>
      <c r="BX7" s="58"/>
      <c r="BY7" s="58"/>
      <c r="BZ7" s="58"/>
      <c r="CA7" s="58"/>
      <c r="CB7" s="58"/>
      <c r="CC7" s="58"/>
      <c r="CD7" s="58"/>
      <c r="CE7" s="58"/>
      <c r="CF7" s="58"/>
      <c r="CG7" s="58"/>
      <c r="CH7" s="58"/>
      <c r="CI7" s="58"/>
      <c r="CJ7" s="58"/>
      <c r="CK7" s="58"/>
      <c r="CL7" s="58"/>
      <c r="CM7" s="58"/>
      <c r="CN7" s="58"/>
      <c r="CO7" s="58"/>
      <c r="CP7" s="58"/>
      <c r="CQ7" s="58"/>
      <c r="CR7" s="58"/>
      <c r="CS7" s="58"/>
      <c r="CT7" s="58"/>
      <c r="CU7" s="58"/>
      <c r="CV7" s="58"/>
      <c r="CW7" s="58"/>
      <c r="CX7" s="58"/>
      <c r="CY7" s="58"/>
      <c r="CZ7" s="58"/>
      <c r="DA7" s="58"/>
      <c r="DB7" s="58"/>
      <c r="DC7" s="58"/>
      <c r="DD7" s="58"/>
      <c r="DE7" s="58"/>
      <c r="DF7" s="58"/>
      <c r="DG7" s="58"/>
      <c r="DH7" s="58"/>
      <c r="DI7" s="58"/>
      <c r="DJ7" s="58"/>
      <c r="DK7" s="58"/>
      <c r="DL7" s="58"/>
      <c r="DM7" s="58"/>
      <c r="DN7" s="58"/>
      <c r="DO7" s="58"/>
      <c r="DP7" s="58"/>
      <c r="DQ7" s="58"/>
      <c r="DR7" s="58"/>
      <c r="DS7" s="58"/>
      <c r="DT7" s="58"/>
      <c r="DU7" s="58"/>
      <c r="DV7" s="58"/>
      <c r="DW7" s="58"/>
      <c r="DX7" s="58"/>
      <c r="DY7" s="58"/>
      <c r="DZ7" s="58"/>
      <c r="EA7" s="58"/>
      <c r="EB7" s="58"/>
      <c r="EC7" s="58"/>
      <c r="ED7" s="58"/>
      <c r="EE7" s="58"/>
      <c r="EF7" s="58"/>
      <c r="EG7" s="58"/>
      <c r="EH7" s="58"/>
      <c r="EI7" s="58"/>
      <c r="EJ7" s="58"/>
      <c r="EK7" s="58"/>
      <c r="EL7" s="58"/>
      <c r="EM7" s="58"/>
      <c r="EN7" s="58"/>
      <c r="EO7" s="58"/>
      <c r="EP7" s="58"/>
      <c r="EQ7" s="58"/>
      <c r="ER7" s="58"/>
      <c r="ES7" s="58"/>
      <c r="ET7" s="58"/>
      <c r="EU7" s="58"/>
      <c r="EV7" s="58"/>
      <c r="EW7" s="58"/>
      <c r="EX7" s="58"/>
      <c r="EY7" s="58"/>
      <c r="EZ7" s="58"/>
      <c r="FA7" s="58"/>
      <c r="FB7" s="58"/>
      <c r="FC7" s="58"/>
      <c r="FD7" s="58"/>
      <c r="FE7" s="58"/>
    </row>
    <row r="8" spans="1:161" s="2" customFormat="1" ht="15.75" customHeight="1" x14ac:dyDescent="0.25">
      <c r="A8" s="58" t="s">
        <v>9</v>
      </c>
      <c r="B8" s="58"/>
      <c r="C8" s="58"/>
      <c r="D8" s="58"/>
      <c r="E8" s="58"/>
      <c r="F8" s="58"/>
      <c r="G8" s="58"/>
      <c r="H8" s="58"/>
      <c r="I8" s="58"/>
      <c r="J8" s="58"/>
      <c r="K8" s="58"/>
      <c r="L8" s="58"/>
      <c r="M8" s="58"/>
      <c r="N8" s="58"/>
      <c r="O8" s="58"/>
      <c r="P8" s="58"/>
      <c r="Q8" s="58"/>
      <c r="R8" s="58"/>
      <c r="S8" s="58"/>
      <c r="T8" s="58"/>
      <c r="U8" s="58"/>
      <c r="V8" s="58"/>
      <c r="W8" s="58"/>
      <c r="X8" s="58"/>
      <c r="Y8" s="58"/>
      <c r="Z8" s="58"/>
      <c r="AA8" s="58"/>
      <c r="AB8" s="58"/>
      <c r="AC8" s="58"/>
      <c r="AD8" s="58"/>
      <c r="AE8" s="58"/>
      <c r="AF8" s="58"/>
      <c r="AG8" s="58"/>
      <c r="AH8" s="58"/>
      <c r="AI8" s="58"/>
      <c r="AJ8" s="58"/>
      <c r="AK8" s="58"/>
      <c r="AL8" s="58"/>
      <c r="AM8" s="58"/>
      <c r="AN8" s="58"/>
      <c r="AO8" s="58"/>
      <c r="AP8" s="58"/>
      <c r="AQ8" s="58"/>
      <c r="AR8" s="58"/>
      <c r="AS8" s="58"/>
      <c r="AT8" s="58"/>
      <c r="AU8" s="58"/>
      <c r="AV8" s="58"/>
      <c r="AW8" s="58"/>
      <c r="AX8" s="58"/>
      <c r="AY8" s="58"/>
      <c r="AZ8" s="58"/>
      <c r="BA8" s="58"/>
      <c r="BB8" s="58"/>
      <c r="BC8" s="58"/>
      <c r="BD8" s="58"/>
      <c r="BE8" s="58"/>
      <c r="BF8" s="58"/>
      <c r="BG8" s="58"/>
      <c r="BH8" s="58"/>
      <c r="BI8" s="58"/>
      <c r="BJ8" s="58"/>
      <c r="BK8" s="58"/>
      <c r="BL8" s="58"/>
      <c r="BM8" s="58"/>
      <c r="BN8" s="58"/>
      <c r="BO8" s="58"/>
      <c r="BP8" s="58"/>
      <c r="BQ8" s="58"/>
      <c r="BR8" s="58"/>
      <c r="BS8" s="58"/>
      <c r="BT8" s="58"/>
      <c r="BU8" s="58"/>
      <c r="BV8" s="58"/>
      <c r="BW8" s="58"/>
      <c r="BX8" s="58"/>
      <c r="BY8" s="58"/>
      <c r="BZ8" s="58"/>
      <c r="CA8" s="58"/>
      <c r="CB8" s="58"/>
      <c r="CC8" s="58"/>
      <c r="CD8" s="58"/>
      <c r="CE8" s="58"/>
      <c r="CF8" s="58"/>
      <c r="CG8" s="58"/>
      <c r="CH8" s="58"/>
      <c r="CI8" s="58"/>
      <c r="CJ8" s="58"/>
      <c r="CK8" s="58"/>
      <c r="CL8" s="58"/>
      <c r="CM8" s="58"/>
      <c r="CN8" s="58"/>
      <c r="CO8" s="58"/>
      <c r="CP8" s="58"/>
      <c r="CQ8" s="58"/>
      <c r="CR8" s="58"/>
      <c r="CS8" s="58"/>
      <c r="CT8" s="58"/>
      <c r="CU8" s="58"/>
      <c r="CV8" s="58"/>
      <c r="CW8" s="58"/>
      <c r="CX8" s="58"/>
      <c r="CY8" s="58"/>
      <c r="CZ8" s="58"/>
      <c r="DA8" s="58"/>
      <c r="DB8" s="58"/>
      <c r="DC8" s="58"/>
      <c r="DD8" s="58"/>
      <c r="DE8" s="58"/>
      <c r="DF8" s="58"/>
      <c r="DG8" s="58"/>
      <c r="DH8" s="58"/>
      <c r="DI8" s="58"/>
      <c r="DJ8" s="58"/>
      <c r="DK8" s="58"/>
      <c r="DL8" s="58"/>
      <c r="DM8" s="58"/>
      <c r="DN8" s="58"/>
      <c r="DO8" s="58"/>
      <c r="DP8" s="58"/>
      <c r="DQ8" s="58"/>
      <c r="DR8" s="58"/>
      <c r="DS8" s="58"/>
      <c r="DT8" s="58"/>
      <c r="DU8" s="58"/>
      <c r="DV8" s="58"/>
      <c r="DW8" s="58"/>
      <c r="DX8" s="58"/>
      <c r="DY8" s="58"/>
      <c r="DZ8" s="58"/>
      <c r="EA8" s="58"/>
      <c r="EB8" s="58"/>
      <c r="EC8" s="58"/>
      <c r="ED8" s="58"/>
      <c r="EE8" s="58"/>
      <c r="EF8" s="58"/>
      <c r="EG8" s="58"/>
      <c r="EH8" s="58"/>
      <c r="EI8" s="58"/>
      <c r="EJ8" s="58"/>
      <c r="EK8" s="58"/>
      <c r="EL8" s="58"/>
      <c r="EM8" s="58"/>
      <c r="EN8" s="58"/>
      <c r="EO8" s="58"/>
      <c r="EP8" s="58"/>
      <c r="EQ8" s="58"/>
      <c r="ER8" s="58"/>
      <c r="ES8" s="58"/>
      <c r="ET8" s="58"/>
      <c r="EU8" s="58"/>
      <c r="EV8" s="58"/>
      <c r="EW8" s="58"/>
      <c r="EX8" s="58"/>
      <c r="EY8" s="58"/>
      <c r="EZ8" s="58"/>
      <c r="FA8" s="58"/>
      <c r="FB8" s="58"/>
      <c r="FC8" s="58"/>
      <c r="FD8" s="58"/>
      <c r="FE8" s="58"/>
    </row>
    <row r="10" spans="1:161" s="2" customFormat="1" ht="15.75" x14ac:dyDescent="0.25">
      <c r="A10" s="59" t="s">
        <v>10</v>
      </c>
      <c r="B10" s="59"/>
      <c r="C10" s="59"/>
      <c r="D10" s="59"/>
      <c r="E10" s="59"/>
      <c r="F10" s="59"/>
      <c r="G10" s="59"/>
      <c r="H10" s="59"/>
      <c r="I10" s="59"/>
      <c r="J10" s="59"/>
      <c r="K10" s="59"/>
      <c r="L10" s="59"/>
      <c r="M10" s="59"/>
      <c r="N10" s="59"/>
      <c r="O10" s="59"/>
      <c r="P10" s="59"/>
      <c r="Q10" s="59"/>
      <c r="R10" s="59"/>
      <c r="S10" s="59"/>
      <c r="T10" s="59"/>
      <c r="U10" s="59"/>
      <c r="V10" s="59"/>
      <c r="W10" s="59"/>
      <c r="X10" s="59"/>
      <c r="Y10" s="59"/>
      <c r="Z10" s="59"/>
      <c r="AA10" s="59"/>
      <c r="AB10" s="59"/>
      <c r="AC10" s="59"/>
      <c r="AD10" s="59"/>
      <c r="AE10" s="59"/>
      <c r="AF10" s="59"/>
      <c r="AG10" s="59"/>
      <c r="AH10" s="59"/>
      <c r="AI10" s="59"/>
      <c r="AJ10" s="59"/>
      <c r="AK10" s="59"/>
      <c r="AL10" s="59"/>
      <c r="AM10" s="59"/>
      <c r="AN10" s="59"/>
      <c r="AO10" s="59"/>
      <c r="AP10" s="59"/>
      <c r="AQ10" s="59"/>
      <c r="AR10" s="59"/>
      <c r="AS10" s="59"/>
      <c r="AT10" s="59"/>
      <c r="AU10" s="59"/>
      <c r="AV10" s="59"/>
      <c r="AW10" s="59"/>
      <c r="AX10" s="59"/>
      <c r="AY10" s="59"/>
      <c r="AZ10" s="59"/>
      <c r="BA10" s="59"/>
      <c r="BB10" s="59"/>
      <c r="BC10" s="59"/>
      <c r="BD10" s="59"/>
      <c r="BE10" s="59"/>
      <c r="BF10" s="59"/>
      <c r="BG10" s="59"/>
      <c r="BH10" s="59"/>
      <c r="BI10" s="59"/>
      <c r="BJ10" s="59"/>
      <c r="BK10" s="59"/>
      <c r="BL10" s="59"/>
      <c r="BM10" s="59"/>
      <c r="BN10" s="59"/>
      <c r="BO10" s="59"/>
      <c r="BP10" s="59"/>
      <c r="BQ10" s="59"/>
      <c r="BR10" s="59"/>
      <c r="BS10" s="59"/>
      <c r="BT10" s="59"/>
      <c r="BU10" s="59"/>
      <c r="BV10" s="59"/>
      <c r="BW10" s="59"/>
      <c r="BX10" s="59"/>
      <c r="BY10" s="59"/>
      <c r="BZ10" s="59"/>
      <c r="CA10" s="59"/>
      <c r="CB10" s="59"/>
      <c r="CC10" s="59"/>
      <c r="CD10" s="59"/>
      <c r="CE10" s="59"/>
      <c r="CF10" s="59"/>
      <c r="CG10" s="59"/>
      <c r="CH10" s="59"/>
      <c r="CI10" s="59"/>
      <c r="CJ10" s="59"/>
      <c r="CK10" s="59"/>
      <c r="CL10" s="59"/>
      <c r="CM10" s="59"/>
      <c r="CN10" s="59"/>
      <c r="CO10" s="59"/>
      <c r="CP10" s="59"/>
      <c r="CQ10" s="59"/>
      <c r="CR10" s="59"/>
      <c r="CS10" s="59"/>
      <c r="CT10" s="59"/>
      <c r="CU10" s="59"/>
      <c r="CV10" s="59"/>
      <c r="CW10" s="59"/>
      <c r="CX10" s="59"/>
      <c r="CY10" s="59"/>
      <c r="CZ10" s="59"/>
      <c r="DA10" s="59"/>
      <c r="DB10" s="59"/>
      <c r="DC10" s="59"/>
      <c r="DD10" s="59"/>
      <c r="DE10" s="59"/>
      <c r="DF10" s="59"/>
      <c r="DG10" s="59"/>
      <c r="DH10" s="59"/>
      <c r="DI10" s="59"/>
      <c r="DJ10" s="59"/>
      <c r="DK10" s="59"/>
      <c r="DL10" s="59"/>
      <c r="DM10" s="59"/>
      <c r="DN10" s="59"/>
      <c r="DO10" s="59"/>
      <c r="DP10" s="59"/>
      <c r="DQ10" s="59"/>
      <c r="DR10" s="59"/>
      <c r="DS10" s="59"/>
      <c r="DT10" s="59"/>
      <c r="DU10" s="59"/>
      <c r="DV10" s="59"/>
      <c r="DW10" s="59"/>
      <c r="DX10" s="59"/>
      <c r="DY10" s="59"/>
      <c r="DZ10" s="59"/>
      <c r="EA10" s="59"/>
      <c r="EB10" s="59"/>
      <c r="EC10" s="59"/>
      <c r="ED10" s="59"/>
      <c r="EE10" s="59"/>
      <c r="EF10" s="59"/>
      <c r="EG10" s="59"/>
      <c r="EH10" s="59"/>
      <c r="EI10" s="59"/>
      <c r="EJ10" s="59"/>
      <c r="EK10" s="59"/>
      <c r="EL10" s="59"/>
      <c r="EM10" s="59"/>
      <c r="EN10" s="59"/>
      <c r="EO10" s="59"/>
      <c r="EP10" s="59"/>
      <c r="EQ10" s="59"/>
      <c r="ER10" s="59"/>
      <c r="ES10" s="59"/>
      <c r="ET10" s="59"/>
      <c r="EU10" s="59"/>
      <c r="EV10" s="59"/>
      <c r="EW10" s="59"/>
      <c r="EX10" s="59"/>
      <c r="EY10" s="59"/>
      <c r="EZ10" s="59"/>
      <c r="FA10" s="59"/>
      <c r="FB10" s="59"/>
      <c r="FC10" s="59"/>
      <c r="FD10" s="59"/>
      <c r="FE10" s="59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60" t="s">
        <v>69</v>
      </c>
      <c r="AC12" s="60"/>
      <c r="AD12" s="60"/>
      <c r="AE12" s="60"/>
      <c r="AF12" s="60"/>
      <c r="AG12" s="60"/>
      <c r="AH12" s="60"/>
      <c r="AI12" s="60"/>
      <c r="AJ12" s="60"/>
      <c r="AK12" s="60"/>
      <c r="AL12" s="60"/>
      <c r="AM12" s="60"/>
      <c r="AN12" s="60"/>
      <c r="AO12" s="60"/>
      <c r="AP12" s="60"/>
      <c r="AQ12" s="60"/>
      <c r="AR12" s="60"/>
      <c r="AS12" s="60"/>
      <c r="AT12" s="60"/>
      <c r="AU12" s="60"/>
      <c r="AV12" s="60"/>
      <c r="AW12" s="60"/>
      <c r="AX12" s="60"/>
      <c r="AY12" s="60"/>
      <c r="AZ12" s="60"/>
      <c r="BA12" s="60"/>
      <c r="BB12" s="60"/>
      <c r="BC12" s="60"/>
      <c r="BD12" s="60"/>
      <c r="BE12" s="60"/>
      <c r="BF12" s="60"/>
      <c r="BG12" s="60"/>
      <c r="BH12" s="60"/>
      <c r="BI12" s="60"/>
      <c r="BJ12" s="60"/>
      <c r="BK12" s="60"/>
      <c r="BL12" s="60"/>
      <c r="BM12" s="60"/>
      <c r="BN12" s="60"/>
      <c r="BO12" s="60"/>
      <c r="BP12" s="60"/>
      <c r="BQ12" s="60"/>
      <c r="BR12" s="60"/>
      <c r="BS12" s="60"/>
      <c r="BT12" s="60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60" t="s">
        <v>31</v>
      </c>
      <c r="Z14" s="60"/>
      <c r="AA14" s="60"/>
      <c r="AB14" s="60"/>
      <c r="AC14" s="60"/>
      <c r="AD14" s="60"/>
      <c r="AE14" s="60"/>
      <c r="AF14" s="60"/>
      <c r="AG14" s="60"/>
      <c r="AH14" s="60"/>
      <c r="AI14" s="60"/>
      <c r="AJ14" s="60"/>
      <c r="AK14" s="60"/>
      <c r="AL14" s="60"/>
      <c r="AM14" s="60"/>
      <c r="AN14" s="60"/>
      <c r="AO14" s="60"/>
      <c r="AP14" s="60"/>
      <c r="AQ14" s="60"/>
      <c r="AR14" s="60"/>
      <c r="AS14" s="60"/>
      <c r="AT14" s="60"/>
      <c r="AU14" s="60"/>
      <c r="AV14" s="60"/>
      <c r="AW14" s="60"/>
      <c r="AX14" s="60"/>
      <c r="AY14" s="60"/>
      <c r="AZ14" s="60"/>
      <c r="BA14" s="60"/>
      <c r="BB14" s="60"/>
      <c r="BC14" s="60"/>
      <c r="BD14" s="60"/>
      <c r="BE14" s="60"/>
      <c r="BF14" s="60"/>
      <c r="BG14" s="60"/>
      <c r="BH14" s="60"/>
      <c r="BI14" s="60"/>
      <c r="BJ14" s="60"/>
      <c r="BK14" s="60"/>
      <c r="BL14" s="60"/>
      <c r="BM14" s="60"/>
      <c r="BN14" s="60"/>
      <c r="BO14" s="60"/>
      <c r="BP14" s="60"/>
      <c r="BQ14" s="60"/>
      <c r="BR14" s="60"/>
      <c r="BS14" s="60"/>
      <c r="BT14" s="60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48" t="s">
        <v>88</v>
      </c>
      <c r="U16" s="48"/>
      <c r="V16" s="48"/>
      <c r="W16" s="48"/>
      <c r="X16" s="48"/>
      <c r="Y16" s="48"/>
      <c r="Z16" s="48"/>
      <c r="AA16" s="48"/>
      <c r="AB16" s="48"/>
      <c r="AC16" s="48"/>
      <c r="AD16" s="48"/>
      <c r="AE16" s="48"/>
      <c r="AF16" s="48"/>
      <c r="AG16" s="48"/>
      <c r="AH16" s="48"/>
      <c r="AI16" s="48"/>
      <c r="AJ16" s="48"/>
      <c r="AK16" s="48"/>
      <c r="AL16" s="48"/>
      <c r="AM16" s="48"/>
      <c r="AN16" s="48"/>
      <c r="AO16" s="48"/>
      <c r="AP16" s="48"/>
      <c r="AQ16" s="48"/>
      <c r="AR16" s="48"/>
      <c r="AS16" s="48"/>
      <c r="AT16" s="48"/>
      <c r="AU16" s="48"/>
      <c r="AV16" s="48"/>
      <c r="AW16" s="48"/>
      <c r="AX16" s="48"/>
      <c r="AY16" s="48"/>
      <c r="AZ16" s="48"/>
      <c r="BA16" s="48"/>
      <c r="BB16" s="48"/>
      <c r="BC16" s="48"/>
      <c r="BD16" s="48"/>
      <c r="BE16" s="48"/>
      <c r="BF16" s="48"/>
      <c r="BG16" s="48"/>
      <c r="BH16" s="48"/>
      <c r="BI16" s="48"/>
      <c r="BJ16" s="48"/>
      <c r="BK16" s="48"/>
      <c r="BL16" s="48"/>
      <c r="BM16" s="48"/>
      <c r="BN16" s="48"/>
      <c r="BO16" s="48"/>
      <c r="BP16" s="48"/>
      <c r="BQ16" s="48"/>
      <c r="BR16" s="48"/>
      <c r="BS16" s="48"/>
      <c r="BT16" s="48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49"/>
      <c r="B18" s="50"/>
      <c r="C18" s="50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1"/>
      <c r="R18" s="26"/>
      <c r="S18" s="27"/>
      <c r="T18" s="27"/>
      <c r="U18" s="27"/>
      <c r="V18" s="27"/>
      <c r="W18" s="27"/>
      <c r="X18" s="27"/>
      <c r="Y18" s="27"/>
      <c r="Z18" s="27"/>
      <c r="AA18" s="27"/>
      <c r="AB18" s="27"/>
      <c r="AC18" s="27"/>
      <c r="AD18" s="27"/>
      <c r="AE18" s="27"/>
      <c r="AF18" s="27"/>
      <c r="AG18" s="27"/>
      <c r="AH18" s="27"/>
      <c r="AI18" s="28"/>
      <c r="AJ18" s="26" t="s">
        <v>15</v>
      </c>
      <c r="AK18" s="27"/>
      <c r="AL18" s="27"/>
      <c r="AM18" s="27"/>
      <c r="AN18" s="27"/>
      <c r="AO18" s="27"/>
      <c r="AP18" s="27"/>
      <c r="AQ18" s="27"/>
      <c r="AR18" s="27"/>
      <c r="AS18" s="27"/>
      <c r="AT18" s="27"/>
      <c r="AU18" s="27"/>
      <c r="AV18" s="27"/>
      <c r="AW18" s="27"/>
      <c r="AX18" s="27"/>
      <c r="AY18" s="27"/>
      <c r="AZ18" s="27"/>
      <c r="BA18" s="28"/>
      <c r="BB18" s="35" t="s">
        <v>20</v>
      </c>
      <c r="BC18" s="36"/>
      <c r="BD18" s="36"/>
      <c r="BE18" s="36"/>
      <c r="BF18" s="36"/>
      <c r="BG18" s="36"/>
      <c r="BH18" s="36"/>
      <c r="BI18" s="36"/>
      <c r="BJ18" s="36"/>
      <c r="BK18" s="36"/>
      <c r="BL18" s="36"/>
      <c r="BM18" s="36"/>
      <c r="BN18" s="36"/>
      <c r="BO18" s="36"/>
      <c r="BP18" s="36"/>
      <c r="BQ18" s="36"/>
      <c r="BR18" s="36"/>
      <c r="BS18" s="36"/>
      <c r="BT18" s="36"/>
      <c r="BU18" s="36"/>
      <c r="BV18" s="36"/>
      <c r="BW18" s="36"/>
      <c r="BX18" s="36"/>
      <c r="BY18" s="36"/>
      <c r="BZ18" s="36"/>
      <c r="CA18" s="36"/>
      <c r="CB18" s="36"/>
      <c r="CC18" s="36"/>
      <c r="CD18" s="36"/>
      <c r="CE18" s="36"/>
      <c r="CF18" s="36"/>
      <c r="CG18" s="37"/>
      <c r="CH18" s="26" t="s">
        <v>21</v>
      </c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27"/>
      <c r="CW18" s="27"/>
      <c r="CX18" s="27"/>
      <c r="CY18" s="27"/>
      <c r="CZ18" s="27"/>
      <c r="DA18" s="27"/>
      <c r="DB18" s="28"/>
      <c r="DC18" s="26" t="s">
        <v>22</v>
      </c>
      <c r="DD18" s="27"/>
      <c r="DE18" s="27"/>
      <c r="DF18" s="27"/>
      <c r="DG18" s="27"/>
      <c r="DH18" s="27"/>
      <c r="DI18" s="27"/>
      <c r="DJ18" s="27"/>
      <c r="DK18" s="27"/>
      <c r="DL18" s="27"/>
      <c r="DM18" s="27"/>
      <c r="DN18" s="27"/>
      <c r="DO18" s="27"/>
      <c r="DP18" s="27"/>
      <c r="DQ18" s="27"/>
      <c r="DR18" s="27"/>
      <c r="DS18" s="27"/>
      <c r="DT18" s="28"/>
      <c r="DU18" s="35" t="s">
        <v>23</v>
      </c>
      <c r="DV18" s="36"/>
      <c r="DW18" s="36"/>
      <c r="DX18" s="36"/>
      <c r="DY18" s="36"/>
      <c r="DZ18" s="36"/>
      <c r="EA18" s="36"/>
      <c r="EB18" s="36"/>
      <c r="EC18" s="36"/>
      <c r="ED18" s="36"/>
      <c r="EE18" s="36"/>
      <c r="EF18" s="36"/>
      <c r="EG18" s="36"/>
      <c r="EH18" s="36"/>
      <c r="EI18" s="36"/>
      <c r="EJ18" s="36"/>
      <c r="EK18" s="36"/>
      <c r="EL18" s="36"/>
      <c r="EM18" s="36"/>
      <c r="EN18" s="37"/>
      <c r="EO18" s="26" t="s">
        <v>24</v>
      </c>
      <c r="EP18" s="27"/>
      <c r="EQ18" s="27"/>
      <c r="ER18" s="27"/>
      <c r="ES18" s="27"/>
      <c r="ET18" s="27"/>
      <c r="EU18" s="27"/>
      <c r="EV18" s="27"/>
      <c r="EW18" s="27"/>
      <c r="EX18" s="27"/>
      <c r="EY18" s="27"/>
      <c r="EZ18" s="27"/>
      <c r="FA18" s="27"/>
      <c r="FB18" s="27"/>
      <c r="FC18" s="27"/>
      <c r="FD18" s="27"/>
      <c r="FE18" s="28"/>
    </row>
    <row r="19" spans="1:161" s="9" customFormat="1" ht="15" customHeight="1" x14ac:dyDescent="0.2">
      <c r="A19" s="52"/>
      <c r="B19" s="53"/>
      <c r="C19" s="53"/>
      <c r="D19" s="53"/>
      <c r="E19" s="53"/>
      <c r="F19" s="53"/>
      <c r="G19" s="53"/>
      <c r="H19" s="53"/>
      <c r="I19" s="53"/>
      <c r="J19" s="53"/>
      <c r="K19" s="53"/>
      <c r="L19" s="53"/>
      <c r="M19" s="53"/>
      <c r="N19" s="53"/>
      <c r="O19" s="53"/>
      <c r="P19" s="53"/>
      <c r="Q19" s="54"/>
      <c r="R19" s="29"/>
      <c r="S19" s="30"/>
      <c r="T19" s="30"/>
      <c r="U19" s="30"/>
      <c r="V19" s="30"/>
      <c r="W19" s="30"/>
      <c r="X19" s="30"/>
      <c r="Y19" s="30"/>
      <c r="Z19" s="30"/>
      <c r="AA19" s="30"/>
      <c r="AB19" s="30"/>
      <c r="AC19" s="30"/>
      <c r="AD19" s="30"/>
      <c r="AE19" s="30"/>
      <c r="AF19" s="30"/>
      <c r="AG19" s="30"/>
      <c r="AH19" s="30"/>
      <c r="AI19" s="31"/>
      <c r="AJ19" s="29"/>
      <c r="AK19" s="30"/>
      <c r="AL19" s="30"/>
      <c r="AM19" s="30"/>
      <c r="AN19" s="30"/>
      <c r="AO19" s="30"/>
      <c r="AP19" s="30"/>
      <c r="AQ19" s="30"/>
      <c r="AR19" s="30"/>
      <c r="AS19" s="30"/>
      <c r="AT19" s="30"/>
      <c r="AU19" s="30"/>
      <c r="AV19" s="30"/>
      <c r="AW19" s="30"/>
      <c r="AX19" s="30"/>
      <c r="AY19" s="30"/>
      <c r="AZ19" s="30"/>
      <c r="BA19" s="31"/>
      <c r="BB19" s="38" t="s">
        <v>16</v>
      </c>
      <c r="BC19" s="39"/>
      <c r="BD19" s="39"/>
      <c r="BE19" s="39"/>
      <c r="BF19" s="39"/>
      <c r="BG19" s="39"/>
      <c r="BH19" s="39"/>
      <c r="BI19" s="39"/>
      <c r="BJ19" s="39"/>
      <c r="BK19" s="39"/>
      <c r="BL19" s="39"/>
      <c r="BM19" s="39"/>
      <c r="BN19" s="39"/>
      <c r="BO19" s="39"/>
      <c r="BP19" s="39"/>
      <c r="BQ19" s="40"/>
      <c r="BR19" s="38" t="s">
        <v>17</v>
      </c>
      <c r="BS19" s="39"/>
      <c r="BT19" s="39"/>
      <c r="BU19" s="39"/>
      <c r="BV19" s="39"/>
      <c r="BW19" s="39"/>
      <c r="BX19" s="39"/>
      <c r="BY19" s="39"/>
      <c r="BZ19" s="39"/>
      <c r="CA19" s="39"/>
      <c r="CB19" s="39"/>
      <c r="CC19" s="39"/>
      <c r="CD19" s="39"/>
      <c r="CE19" s="39"/>
      <c r="CF19" s="39"/>
      <c r="CG19" s="40"/>
      <c r="CH19" s="29"/>
      <c r="CI19" s="30"/>
      <c r="CJ19" s="30"/>
      <c r="CK19" s="30"/>
      <c r="CL19" s="30"/>
      <c r="CM19" s="30"/>
      <c r="CN19" s="30"/>
      <c r="CO19" s="30"/>
      <c r="CP19" s="30"/>
      <c r="CQ19" s="30"/>
      <c r="CR19" s="30"/>
      <c r="CS19" s="30"/>
      <c r="CT19" s="30"/>
      <c r="CU19" s="30"/>
      <c r="CV19" s="30"/>
      <c r="CW19" s="30"/>
      <c r="CX19" s="30"/>
      <c r="CY19" s="30"/>
      <c r="CZ19" s="30"/>
      <c r="DA19" s="30"/>
      <c r="DB19" s="31"/>
      <c r="DC19" s="29"/>
      <c r="DD19" s="30"/>
      <c r="DE19" s="30"/>
      <c r="DF19" s="30"/>
      <c r="DG19" s="30"/>
      <c r="DH19" s="30"/>
      <c r="DI19" s="30"/>
      <c r="DJ19" s="30"/>
      <c r="DK19" s="30"/>
      <c r="DL19" s="30"/>
      <c r="DM19" s="30"/>
      <c r="DN19" s="30"/>
      <c r="DO19" s="30"/>
      <c r="DP19" s="30"/>
      <c r="DQ19" s="30"/>
      <c r="DR19" s="30"/>
      <c r="DS19" s="30"/>
      <c r="DT19" s="31"/>
      <c r="DU19" s="41" t="s">
        <v>18</v>
      </c>
      <c r="DV19" s="42"/>
      <c r="DW19" s="42"/>
      <c r="DX19" s="42"/>
      <c r="DY19" s="42"/>
      <c r="DZ19" s="42"/>
      <c r="EA19" s="42"/>
      <c r="EB19" s="42"/>
      <c r="EC19" s="42"/>
      <c r="ED19" s="43"/>
      <c r="EE19" s="41" t="s">
        <v>19</v>
      </c>
      <c r="EF19" s="42"/>
      <c r="EG19" s="42"/>
      <c r="EH19" s="42"/>
      <c r="EI19" s="42"/>
      <c r="EJ19" s="42"/>
      <c r="EK19" s="42"/>
      <c r="EL19" s="42"/>
      <c r="EM19" s="42"/>
      <c r="EN19" s="43"/>
      <c r="EO19" s="29"/>
      <c r="EP19" s="30"/>
      <c r="EQ19" s="30"/>
      <c r="ER19" s="30"/>
      <c r="ES19" s="30"/>
      <c r="ET19" s="30"/>
      <c r="EU19" s="30"/>
      <c r="EV19" s="30"/>
      <c r="EW19" s="30"/>
      <c r="EX19" s="30"/>
      <c r="EY19" s="30"/>
      <c r="EZ19" s="30"/>
      <c r="FA19" s="30"/>
      <c r="FB19" s="30"/>
      <c r="FC19" s="30"/>
      <c r="FD19" s="30"/>
      <c r="FE19" s="31"/>
    </row>
    <row r="20" spans="1:161" s="9" customFormat="1" ht="19.5" customHeight="1" x14ac:dyDescent="0.2">
      <c r="A20" s="55"/>
      <c r="B20" s="56"/>
      <c r="C20" s="56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7"/>
      <c r="R20" s="32"/>
      <c r="S20" s="33"/>
      <c r="T20" s="33"/>
      <c r="U20" s="33"/>
      <c r="V20" s="33"/>
      <c r="W20" s="33"/>
      <c r="X20" s="33"/>
      <c r="Y20" s="33"/>
      <c r="Z20" s="33"/>
      <c r="AA20" s="33"/>
      <c r="AB20" s="33"/>
      <c r="AC20" s="33"/>
      <c r="AD20" s="33"/>
      <c r="AE20" s="33"/>
      <c r="AF20" s="33"/>
      <c r="AG20" s="33"/>
      <c r="AH20" s="33"/>
      <c r="AI20" s="34"/>
      <c r="AJ20" s="32"/>
      <c r="AK20" s="33"/>
      <c r="AL20" s="33"/>
      <c r="AM20" s="33"/>
      <c r="AN20" s="33"/>
      <c r="AO20" s="33"/>
      <c r="AP20" s="33"/>
      <c r="AQ20" s="33"/>
      <c r="AR20" s="33"/>
      <c r="AS20" s="33"/>
      <c r="AT20" s="33"/>
      <c r="AU20" s="33"/>
      <c r="AV20" s="33"/>
      <c r="AW20" s="33"/>
      <c r="AX20" s="33"/>
      <c r="AY20" s="33"/>
      <c r="AZ20" s="33"/>
      <c r="BA20" s="34"/>
      <c r="BB20" s="47" t="s">
        <v>18</v>
      </c>
      <c r="BC20" s="47"/>
      <c r="BD20" s="47"/>
      <c r="BE20" s="47"/>
      <c r="BF20" s="47"/>
      <c r="BG20" s="47"/>
      <c r="BH20" s="47"/>
      <c r="BI20" s="47"/>
      <c r="BJ20" s="47" t="s">
        <v>19</v>
      </c>
      <c r="BK20" s="47"/>
      <c r="BL20" s="47"/>
      <c r="BM20" s="47"/>
      <c r="BN20" s="47"/>
      <c r="BO20" s="47"/>
      <c r="BP20" s="47"/>
      <c r="BQ20" s="47"/>
      <c r="BR20" s="47" t="s">
        <v>18</v>
      </c>
      <c r="BS20" s="47"/>
      <c r="BT20" s="47"/>
      <c r="BU20" s="47"/>
      <c r="BV20" s="47"/>
      <c r="BW20" s="47"/>
      <c r="BX20" s="47"/>
      <c r="BY20" s="47"/>
      <c r="BZ20" s="47" t="s">
        <v>19</v>
      </c>
      <c r="CA20" s="47"/>
      <c r="CB20" s="47"/>
      <c r="CC20" s="47"/>
      <c r="CD20" s="47"/>
      <c r="CE20" s="47"/>
      <c r="CF20" s="47"/>
      <c r="CG20" s="47"/>
      <c r="CH20" s="32"/>
      <c r="CI20" s="33"/>
      <c r="CJ20" s="33"/>
      <c r="CK20" s="33"/>
      <c r="CL20" s="33"/>
      <c r="CM20" s="33"/>
      <c r="CN20" s="33"/>
      <c r="CO20" s="33"/>
      <c r="CP20" s="33"/>
      <c r="CQ20" s="33"/>
      <c r="CR20" s="33"/>
      <c r="CS20" s="33"/>
      <c r="CT20" s="33"/>
      <c r="CU20" s="33"/>
      <c r="CV20" s="33"/>
      <c r="CW20" s="33"/>
      <c r="CX20" s="33"/>
      <c r="CY20" s="33"/>
      <c r="CZ20" s="33"/>
      <c r="DA20" s="33"/>
      <c r="DB20" s="34"/>
      <c r="DC20" s="32"/>
      <c r="DD20" s="33"/>
      <c r="DE20" s="33"/>
      <c r="DF20" s="33"/>
      <c r="DG20" s="33"/>
      <c r="DH20" s="33"/>
      <c r="DI20" s="33"/>
      <c r="DJ20" s="33"/>
      <c r="DK20" s="33"/>
      <c r="DL20" s="33"/>
      <c r="DM20" s="33"/>
      <c r="DN20" s="33"/>
      <c r="DO20" s="33"/>
      <c r="DP20" s="33"/>
      <c r="DQ20" s="33"/>
      <c r="DR20" s="33"/>
      <c r="DS20" s="33"/>
      <c r="DT20" s="34"/>
      <c r="DU20" s="44"/>
      <c r="DV20" s="45"/>
      <c r="DW20" s="45"/>
      <c r="DX20" s="45"/>
      <c r="DY20" s="45"/>
      <c r="DZ20" s="45"/>
      <c r="EA20" s="45"/>
      <c r="EB20" s="45"/>
      <c r="EC20" s="45"/>
      <c r="ED20" s="46"/>
      <c r="EE20" s="44"/>
      <c r="EF20" s="45"/>
      <c r="EG20" s="45"/>
      <c r="EH20" s="45"/>
      <c r="EI20" s="45"/>
      <c r="EJ20" s="45"/>
      <c r="EK20" s="45"/>
      <c r="EL20" s="45"/>
      <c r="EM20" s="45"/>
      <c r="EN20" s="46"/>
      <c r="EO20" s="32"/>
      <c r="EP20" s="33"/>
      <c r="EQ20" s="33"/>
      <c r="ER20" s="33"/>
      <c r="ES20" s="33"/>
      <c r="ET20" s="33"/>
      <c r="EU20" s="33"/>
      <c r="EV20" s="33"/>
      <c r="EW20" s="33"/>
      <c r="EX20" s="33"/>
      <c r="EY20" s="33"/>
      <c r="EZ20" s="33"/>
      <c r="FA20" s="33"/>
      <c r="FB20" s="33"/>
      <c r="FC20" s="33"/>
      <c r="FD20" s="33"/>
      <c r="FE20" s="34"/>
    </row>
    <row r="21" spans="1:161" s="9" customFormat="1" ht="14.25" customHeight="1" x14ac:dyDescent="0.2">
      <c r="A21" s="23">
        <v>1</v>
      </c>
      <c r="B21" s="24"/>
      <c r="C21" s="24"/>
      <c r="D21" s="24"/>
      <c r="E21" s="24"/>
      <c r="F21" s="24"/>
      <c r="G21" s="24"/>
      <c r="H21" s="24"/>
      <c r="I21" s="24"/>
      <c r="J21" s="24"/>
      <c r="K21" s="24"/>
      <c r="L21" s="24"/>
      <c r="M21" s="24"/>
      <c r="N21" s="24"/>
      <c r="O21" s="24"/>
      <c r="P21" s="24"/>
      <c r="Q21" s="25"/>
      <c r="R21" s="23">
        <v>2</v>
      </c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5"/>
      <c r="AJ21" s="16">
        <v>3</v>
      </c>
      <c r="AK21" s="16"/>
      <c r="AL21" s="16"/>
      <c r="AM21" s="16"/>
      <c r="AN21" s="16"/>
      <c r="AO21" s="16"/>
      <c r="AP21" s="16"/>
      <c r="AQ21" s="16"/>
      <c r="AR21" s="16"/>
      <c r="AS21" s="16"/>
      <c r="AT21" s="16"/>
      <c r="AU21" s="16"/>
      <c r="AV21" s="16"/>
      <c r="AW21" s="16"/>
      <c r="AX21" s="16"/>
      <c r="AY21" s="16"/>
      <c r="AZ21" s="16"/>
      <c r="BA21" s="16"/>
      <c r="BB21" s="16">
        <v>4</v>
      </c>
      <c r="BC21" s="16"/>
      <c r="BD21" s="16"/>
      <c r="BE21" s="16"/>
      <c r="BF21" s="16"/>
      <c r="BG21" s="16"/>
      <c r="BH21" s="16"/>
      <c r="BI21" s="16"/>
      <c r="BJ21" s="16">
        <v>5</v>
      </c>
      <c r="BK21" s="16"/>
      <c r="BL21" s="16"/>
      <c r="BM21" s="16"/>
      <c r="BN21" s="16"/>
      <c r="BO21" s="16"/>
      <c r="BP21" s="16"/>
      <c r="BQ21" s="16"/>
      <c r="BR21" s="16">
        <v>6</v>
      </c>
      <c r="BS21" s="16"/>
      <c r="BT21" s="16"/>
      <c r="BU21" s="16"/>
      <c r="BV21" s="16"/>
      <c r="BW21" s="16"/>
      <c r="BX21" s="16"/>
      <c r="BY21" s="16"/>
      <c r="BZ21" s="16">
        <v>7</v>
      </c>
      <c r="CA21" s="16"/>
      <c r="CB21" s="16"/>
      <c r="CC21" s="16"/>
      <c r="CD21" s="16"/>
      <c r="CE21" s="16"/>
      <c r="CF21" s="16"/>
      <c r="CG21" s="16"/>
      <c r="CH21" s="16">
        <v>8</v>
      </c>
      <c r="CI21" s="16"/>
      <c r="CJ21" s="16"/>
      <c r="CK21" s="16"/>
      <c r="CL21" s="16"/>
      <c r="CM21" s="16"/>
      <c r="CN21" s="16"/>
      <c r="CO21" s="16"/>
      <c r="CP21" s="16"/>
      <c r="CQ21" s="16"/>
      <c r="CR21" s="16"/>
      <c r="CS21" s="16"/>
      <c r="CT21" s="16"/>
      <c r="CU21" s="16"/>
      <c r="CV21" s="16"/>
      <c r="CW21" s="16"/>
      <c r="CX21" s="16"/>
      <c r="CY21" s="16"/>
      <c r="CZ21" s="16"/>
      <c r="DA21" s="16"/>
      <c r="DB21" s="16"/>
      <c r="DC21" s="16">
        <v>9</v>
      </c>
      <c r="DD21" s="16"/>
      <c r="DE21" s="16"/>
      <c r="DF21" s="16"/>
      <c r="DG21" s="16"/>
      <c r="DH21" s="16"/>
      <c r="DI21" s="16"/>
      <c r="DJ21" s="16"/>
      <c r="DK21" s="16"/>
      <c r="DL21" s="16"/>
      <c r="DM21" s="16"/>
      <c r="DN21" s="16"/>
      <c r="DO21" s="16"/>
      <c r="DP21" s="16"/>
      <c r="DQ21" s="16"/>
      <c r="DR21" s="16"/>
      <c r="DS21" s="16"/>
      <c r="DT21" s="16"/>
      <c r="DU21" s="16">
        <v>10</v>
      </c>
      <c r="DV21" s="16"/>
      <c r="DW21" s="16"/>
      <c r="DX21" s="16"/>
      <c r="DY21" s="16"/>
      <c r="DZ21" s="16"/>
      <c r="EA21" s="16"/>
      <c r="EB21" s="16"/>
      <c r="EC21" s="16"/>
      <c r="ED21" s="16"/>
      <c r="EE21" s="16">
        <v>11</v>
      </c>
      <c r="EF21" s="16"/>
      <c r="EG21" s="16"/>
      <c r="EH21" s="16"/>
      <c r="EI21" s="16"/>
      <c r="EJ21" s="16"/>
      <c r="EK21" s="16"/>
      <c r="EL21" s="16"/>
      <c r="EM21" s="16"/>
      <c r="EN21" s="16"/>
      <c r="EO21" s="16">
        <v>12</v>
      </c>
      <c r="EP21" s="16"/>
      <c r="EQ21" s="16"/>
      <c r="ER21" s="16"/>
      <c r="ES21" s="16"/>
      <c r="ET21" s="16"/>
      <c r="EU21" s="16"/>
      <c r="EV21" s="16"/>
      <c r="EW21" s="16"/>
      <c r="EX21" s="16"/>
      <c r="EY21" s="16"/>
      <c r="EZ21" s="16"/>
      <c r="FA21" s="16"/>
      <c r="FB21" s="16"/>
      <c r="FC21" s="16"/>
      <c r="FD21" s="16"/>
      <c r="FE21" s="16"/>
    </row>
    <row r="22" spans="1:161" s="9" customFormat="1" ht="13.5" customHeight="1" x14ac:dyDescent="0.2">
      <c r="A22" s="10"/>
      <c r="B22" s="17" t="s">
        <v>11</v>
      </c>
      <c r="C22" s="17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  <c r="O22" s="17"/>
      <c r="P22" s="17"/>
      <c r="Q22" s="18"/>
      <c r="R22" s="10"/>
      <c r="S22" s="19" t="s">
        <v>12</v>
      </c>
      <c r="T22" s="19"/>
      <c r="U22" s="19"/>
      <c r="V22" s="19"/>
      <c r="W22" s="19"/>
      <c r="X22" s="19"/>
      <c r="Y22" s="19"/>
      <c r="Z22" s="19"/>
      <c r="AA22" s="19"/>
      <c r="AB22" s="19"/>
      <c r="AC22" s="19"/>
      <c r="AD22" s="19"/>
      <c r="AE22" s="19"/>
      <c r="AF22" s="19"/>
      <c r="AG22" s="19"/>
      <c r="AH22" s="19"/>
      <c r="AI22" s="20"/>
      <c r="AJ22" s="61">
        <v>1.9</v>
      </c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16"/>
      <c r="BC22" s="16"/>
      <c r="BD22" s="16"/>
      <c r="BE22" s="16"/>
      <c r="BF22" s="16"/>
      <c r="BG22" s="16"/>
      <c r="BH22" s="16"/>
      <c r="BI22" s="16"/>
      <c r="BJ22" s="16"/>
      <c r="BK22" s="16"/>
      <c r="BL22" s="16"/>
      <c r="BM22" s="16"/>
      <c r="BN22" s="16"/>
      <c r="BO22" s="16"/>
      <c r="BP22" s="16"/>
      <c r="BQ22" s="16"/>
      <c r="BR22" s="61">
        <v>14.2</v>
      </c>
      <c r="BS22" s="61"/>
      <c r="BT22" s="61"/>
      <c r="BU22" s="61"/>
      <c r="BV22" s="61"/>
      <c r="BW22" s="61"/>
      <c r="BX22" s="61"/>
      <c r="BY22" s="61"/>
      <c r="BZ22" s="61">
        <v>14.2</v>
      </c>
      <c r="CA22" s="61"/>
      <c r="CB22" s="61"/>
      <c r="CC22" s="61"/>
      <c r="CD22" s="61"/>
      <c r="CE22" s="61"/>
      <c r="CF22" s="61"/>
      <c r="CG22" s="61"/>
      <c r="CH22" s="61">
        <v>1.9</v>
      </c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>
        <v>14.2</v>
      </c>
      <c r="DD22" s="61"/>
      <c r="DE22" s="61"/>
      <c r="DF22" s="61"/>
      <c r="DG22" s="61"/>
      <c r="DH22" s="61"/>
      <c r="DI22" s="61"/>
      <c r="DJ22" s="61"/>
      <c r="DK22" s="61"/>
      <c r="DL22" s="61"/>
      <c r="DM22" s="61"/>
      <c r="DN22" s="61"/>
      <c r="DO22" s="61"/>
      <c r="DP22" s="61"/>
      <c r="DQ22" s="61"/>
      <c r="DR22" s="61"/>
      <c r="DS22" s="61"/>
      <c r="DT22" s="61"/>
      <c r="DU22" s="16">
        <v>3</v>
      </c>
      <c r="DV22" s="16"/>
      <c r="DW22" s="16"/>
      <c r="DX22" s="16"/>
      <c r="DY22" s="16"/>
      <c r="DZ22" s="16"/>
      <c r="EA22" s="16"/>
      <c r="EB22" s="16"/>
      <c r="EC22" s="16"/>
      <c r="ED22" s="16"/>
      <c r="EE22" s="61">
        <f>1258/720</f>
        <v>1.7472222222222222</v>
      </c>
      <c r="EF22" s="61"/>
      <c r="EG22" s="61"/>
      <c r="EH22" s="61"/>
      <c r="EI22" s="61"/>
      <c r="EJ22" s="61"/>
      <c r="EK22" s="61"/>
      <c r="EL22" s="61"/>
      <c r="EM22" s="61"/>
      <c r="EN22" s="61"/>
      <c r="EO22" s="61">
        <f>AJ22+EE22</f>
        <v>3.6472222222222221</v>
      </c>
      <c r="EP22" s="16"/>
      <c r="EQ22" s="16"/>
      <c r="ER22" s="16"/>
      <c r="ES22" s="16"/>
      <c r="ET22" s="16"/>
      <c r="EU22" s="16"/>
      <c r="EV22" s="16"/>
      <c r="EW22" s="16"/>
      <c r="EX22" s="16"/>
      <c r="EY22" s="16"/>
      <c r="EZ22" s="16"/>
      <c r="FA22" s="16"/>
      <c r="FB22" s="16"/>
      <c r="FC22" s="16"/>
      <c r="FD22" s="16"/>
      <c r="FE22" s="16"/>
    </row>
    <row r="23" spans="1:161" s="9" customFormat="1" ht="39.75" customHeight="1" x14ac:dyDescent="0.2">
      <c r="A23" s="10"/>
      <c r="B23" s="17" t="s">
        <v>33</v>
      </c>
      <c r="C23" s="17"/>
      <c r="D23" s="17"/>
      <c r="E23" s="17"/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8"/>
      <c r="R23" s="10"/>
      <c r="S23" s="19" t="s">
        <v>13</v>
      </c>
      <c r="T23" s="19"/>
      <c r="U23" s="19"/>
      <c r="V23" s="19"/>
      <c r="W23" s="19"/>
      <c r="X23" s="19"/>
      <c r="Y23" s="19"/>
      <c r="Z23" s="19"/>
      <c r="AA23" s="19"/>
      <c r="AB23" s="19"/>
      <c r="AC23" s="19"/>
      <c r="AD23" s="19"/>
      <c r="AE23" s="19"/>
      <c r="AF23" s="19"/>
      <c r="AG23" s="19"/>
      <c r="AH23" s="19"/>
      <c r="AI23" s="20"/>
      <c r="AJ23" s="62">
        <f>998/720</f>
        <v>1.3861111111111111</v>
      </c>
      <c r="AK23" s="62"/>
      <c r="AL23" s="62"/>
      <c r="AM23" s="62"/>
      <c r="AN23" s="62"/>
      <c r="AO23" s="62"/>
      <c r="AP23" s="62"/>
      <c r="AQ23" s="62"/>
      <c r="AR23" s="62"/>
      <c r="AS23" s="62"/>
      <c r="AT23" s="62"/>
      <c r="AU23" s="62"/>
      <c r="AV23" s="62"/>
      <c r="AW23" s="62"/>
      <c r="AX23" s="62"/>
      <c r="AY23" s="62"/>
      <c r="AZ23" s="62"/>
      <c r="BA23" s="62"/>
      <c r="BB23" s="16"/>
      <c r="BC23" s="16"/>
      <c r="BD23" s="16"/>
      <c r="BE23" s="16"/>
      <c r="BF23" s="16"/>
      <c r="BG23" s="16"/>
      <c r="BH23" s="16"/>
      <c r="BI23" s="16"/>
      <c r="BJ23" s="16"/>
      <c r="BK23" s="16"/>
      <c r="BL23" s="16"/>
      <c r="BM23" s="16"/>
      <c r="BN23" s="16"/>
      <c r="BO23" s="16"/>
      <c r="BP23" s="16"/>
      <c r="BQ23" s="16"/>
      <c r="BR23" s="16"/>
      <c r="BS23" s="16"/>
      <c r="BT23" s="16"/>
      <c r="BU23" s="16"/>
      <c r="BV23" s="16"/>
      <c r="BW23" s="16"/>
      <c r="BX23" s="16"/>
      <c r="BY23" s="16"/>
      <c r="BZ23" s="16"/>
      <c r="CA23" s="16"/>
      <c r="CB23" s="16"/>
      <c r="CC23" s="16"/>
      <c r="CD23" s="16"/>
      <c r="CE23" s="16"/>
      <c r="CF23" s="16"/>
      <c r="CG23" s="16"/>
      <c r="CH23" s="16"/>
      <c r="CI23" s="16"/>
      <c r="CJ23" s="16"/>
      <c r="CK23" s="16"/>
      <c r="CL23" s="16"/>
      <c r="CM23" s="16"/>
      <c r="CN23" s="16"/>
      <c r="CO23" s="16"/>
      <c r="CP23" s="16"/>
      <c r="CQ23" s="16"/>
      <c r="CR23" s="16"/>
      <c r="CS23" s="16"/>
      <c r="CT23" s="16"/>
      <c r="CU23" s="16"/>
      <c r="CV23" s="16"/>
      <c r="CW23" s="16"/>
      <c r="CX23" s="16"/>
      <c r="CY23" s="16"/>
      <c r="CZ23" s="16"/>
      <c r="DA23" s="16"/>
      <c r="DB23" s="16"/>
      <c r="DC23" s="16"/>
      <c r="DD23" s="16"/>
      <c r="DE23" s="16"/>
      <c r="DF23" s="16"/>
      <c r="DG23" s="16"/>
      <c r="DH23" s="16"/>
      <c r="DI23" s="16"/>
      <c r="DJ23" s="16"/>
      <c r="DK23" s="16"/>
      <c r="DL23" s="16"/>
      <c r="DM23" s="16"/>
      <c r="DN23" s="16"/>
      <c r="DO23" s="16"/>
      <c r="DP23" s="16"/>
      <c r="DQ23" s="16"/>
      <c r="DR23" s="16"/>
      <c r="DS23" s="16"/>
      <c r="DT23" s="16"/>
      <c r="DU23" s="62">
        <f>2233/720</f>
        <v>3.1013888888888888</v>
      </c>
      <c r="DV23" s="62"/>
      <c r="DW23" s="62"/>
      <c r="DX23" s="62"/>
      <c r="DY23" s="62"/>
      <c r="DZ23" s="62"/>
      <c r="EA23" s="62"/>
      <c r="EB23" s="62"/>
      <c r="EC23" s="62"/>
      <c r="ED23" s="62"/>
      <c r="EE23" s="62">
        <f>2233/720</f>
        <v>3.1013888888888888</v>
      </c>
      <c r="EF23" s="62"/>
      <c r="EG23" s="62"/>
      <c r="EH23" s="62"/>
      <c r="EI23" s="62"/>
      <c r="EJ23" s="62"/>
      <c r="EK23" s="62"/>
      <c r="EL23" s="62"/>
      <c r="EM23" s="62"/>
      <c r="EN23" s="62"/>
      <c r="EO23" s="61">
        <f>AJ23+EE23</f>
        <v>4.4874999999999998</v>
      </c>
      <c r="EP23" s="61"/>
      <c r="EQ23" s="61"/>
      <c r="ER23" s="61"/>
      <c r="ES23" s="61"/>
      <c r="ET23" s="61"/>
      <c r="EU23" s="61"/>
      <c r="EV23" s="61"/>
      <c r="EW23" s="61"/>
      <c r="EX23" s="61"/>
      <c r="EY23" s="61"/>
      <c r="EZ23" s="61"/>
      <c r="FA23" s="61"/>
      <c r="FB23" s="61"/>
      <c r="FC23" s="61"/>
      <c r="FD23" s="61"/>
      <c r="FE23" s="61"/>
    </row>
    <row r="24" spans="1:161" s="9" customFormat="1" ht="39.75" customHeight="1" x14ac:dyDescent="0.2">
      <c r="A24" s="10"/>
      <c r="B24" s="17"/>
      <c r="C24" s="17"/>
      <c r="D24" s="17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8"/>
      <c r="R24" s="10"/>
      <c r="S24" s="19" t="s">
        <v>14</v>
      </c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  <c r="AE24" s="19"/>
      <c r="AF24" s="19"/>
      <c r="AG24" s="19"/>
      <c r="AH24" s="19"/>
      <c r="AI24" s="20"/>
      <c r="AJ24" s="16"/>
      <c r="AK24" s="16"/>
      <c r="AL24" s="16"/>
      <c r="AM24" s="16"/>
      <c r="AN24" s="16"/>
      <c r="AO24" s="16"/>
      <c r="AP24" s="16"/>
      <c r="AQ24" s="16"/>
      <c r="AR24" s="16"/>
      <c r="AS24" s="16"/>
      <c r="AT24" s="16"/>
      <c r="AU24" s="16"/>
      <c r="AV24" s="16"/>
      <c r="AW24" s="16"/>
      <c r="AX24" s="16"/>
      <c r="AY24" s="16"/>
      <c r="AZ24" s="16"/>
      <c r="BA24" s="16"/>
      <c r="BB24" s="16"/>
      <c r="BC24" s="16"/>
      <c r="BD24" s="16"/>
      <c r="BE24" s="16"/>
      <c r="BF24" s="16"/>
      <c r="BG24" s="16"/>
      <c r="BH24" s="16"/>
      <c r="BI24" s="16"/>
      <c r="BJ24" s="16"/>
      <c r="BK24" s="16"/>
      <c r="BL24" s="16"/>
      <c r="BM24" s="16"/>
      <c r="BN24" s="16"/>
      <c r="BO24" s="16"/>
      <c r="BP24" s="16"/>
      <c r="BQ24" s="16"/>
      <c r="BR24" s="16"/>
      <c r="BS24" s="16"/>
      <c r="BT24" s="16"/>
      <c r="BU24" s="16"/>
      <c r="BV24" s="16"/>
      <c r="BW24" s="16"/>
      <c r="BX24" s="16"/>
      <c r="BY24" s="16"/>
      <c r="BZ24" s="16"/>
      <c r="CA24" s="16"/>
      <c r="CB24" s="16"/>
      <c r="CC24" s="16"/>
      <c r="CD24" s="16"/>
      <c r="CE24" s="16"/>
      <c r="CF24" s="16"/>
      <c r="CG24" s="16"/>
      <c r="CH24" s="16"/>
      <c r="CI24" s="16"/>
      <c r="CJ24" s="16"/>
      <c r="CK24" s="16"/>
      <c r="CL24" s="16"/>
      <c r="CM24" s="16"/>
      <c r="CN24" s="16"/>
      <c r="CO24" s="16"/>
      <c r="CP24" s="16"/>
      <c r="CQ24" s="16"/>
      <c r="CR24" s="16"/>
      <c r="CS24" s="16"/>
      <c r="CT24" s="16"/>
      <c r="CU24" s="16"/>
      <c r="CV24" s="16"/>
      <c r="CW24" s="16"/>
      <c r="CX24" s="16"/>
      <c r="CY24" s="16"/>
      <c r="CZ24" s="16"/>
      <c r="DA24" s="16"/>
      <c r="DB24" s="16"/>
      <c r="DC24" s="16"/>
      <c r="DD24" s="16"/>
      <c r="DE24" s="16"/>
      <c r="DF24" s="16"/>
      <c r="DG24" s="16"/>
      <c r="DH24" s="16"/>
      <c r="DI24" s="16"/>
      <c r="DJ24" s="16"/>
      <c r="DK24" s="16"/>
      <c r="DL24" s="16"/>
      <c r="DM24" s="16"/>
      <c r="DN24" s="16"/>
      <c r="DO24" s="16"/>
      <c r="DP24" s="16"/>
      <c r="DQ24" s="16"/>
      <c r="DR24" s="16"/>
      <c r="DS24" s="16"/>
      <c r="DT24" s="16"/>
      <c r="DU24" s="16"/>
      <c r="DV24" s="16"/>
      <c r="DW24" s="16"/>
      <c r="DX24" s="16"/>
      <c r="DY24" s="16"/>
      <c r="DZ24" s="16"/>
      <c r="EA24" s="16"/>
      <c r="EB24" s="16"/>
      <c r="EC24" s="16"/>
      <c r="ED24" s="16"/>
      <c r="EE24" s="16"/>
      <c r="EF24" s="16"/>
      <c r="EG24" s="16"/>
      <c r="EH24" s="16"/>
      <c r="EI24" s="16"/>
      <c r="EJ24" s="16"/>
      <c r="EK24" s="16"/>
      <c r="EL24" s="16"/>
      <c r="EM24" s="16"/>
      <c r="EN24" s="16"/>
      <c r="EO24" s="16"/>
      <c r="EP24" s="16"/>
      <c r="EQ24" s="16"/>
      <c r="ER24" s="16"/>
      <c r="ES24" s="16"/>
      <c r="ET24" s="16"/>
      <c r="EU24" s="16"/>
      <c r="EV24" s="16"/>
      <c r="EW24" s="16"/>
      <c r="EX24" s="16"/>
      <c r="EY24" s="16"/>
      <c r="EZ24" s="16"/>
      <c r="FA24" s="16"/>
      <c r="FB24" s="16"/>
      <c r="FC24" s="16"/>
      <c r="FD24" s="16"/>
      <c r="FE24" s="16"/>
    </row>
    <row r="25" spans="1:161" s="9" customFormat="1" ht="53.25" customHeight="1" x14ac:dyDescent="0.2">
      <c r="A25" s="10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8"/>
      <c r="R25" s="10"/>
      <c r="S25" s="19" t="s">
        <v>25</v>
      </c>
      <c r="T25" s="19"/>
      <c r="U25" s="19"/>
      <c r="V25" s="19"/>
      <c r="W25" s="19"/>
      <c r="X25" s="19"/>
      <c r="Y25" s="19"/>
      <c r="Z25" s="19"/>
      <c r="AA25" s="19"/>
      <c r="AB25" s="19"/>
      <c r="AC25" s="19"/>
      <c r="AD25" s="19"/>
      <c r="AE25" s="19"/>
      <c r="AF25" s="19"/>
      <c r="AG25" s="19"/>
      <c r="AH25" s="19"/>
      <c r="AI25" s="20"/>
      <c r="AJ25" s="16"/>
      <c r="AK25" s="16"/>
      <c r="AL25" s="16"/>
      <c r="AM25" s="16"/>
      <c r="AN25" s="16"/>
      <c r="AO25" s="16"/>
      <c r="AP25" s="16"/>
      <c r="AQ25" s="16"/>
      <c r="AR25" s="16"/>
      <c r="AS25" s="16"/>
      <c r="AT25" s="16"/>
      <c r="AU25" s="16"/>
      <c r="AV25" s="16"/>
      <c r="AW25" s="16"/>
      <c r="AX25" s="16"/>
      <c r="AY25" s="16"/>
      <c r="AZ25" s="16"/>
      <c r="BA25" s="16"/>
      <c r="BB25" s="16"/>
      <c r="BC25" s="16"/>
      <c r="BD25" s="16"/>
      <c r="BE25" s="16"/>
      <c r="BF25" s="16"/>
      <c r="BG25" s="16"/>
      <c r="BH25" s="16"/>
      <c r="BI25" s="16"/>
      <c r="BJ25" s="16"/>
      <c r="BK25" s="16"/>
      <c r="BL25" s="16"/>
      <c r="BM25" s="16"/>
      <c r="BN25" s="16"/>
      <c r="BO25" s="16"/>
      <c r="BP25" s="16"/>
      <c r="BQ25" s="16"/>
      <c r="BR25" s="16"/>
      <c r="BS25" s="16"/>
      <c r="BT25" s="16"/>
      <c r="BU25" s="16"/>
      <c r="BV25" s="16"/>
      <c r="BW25" s="16"/>
      <c r="BX25" s="16"/>
      <c r="BY25" s="16"/>
      <c r="BZ25" s="16"/>
      <c r="CA25" s="16"/>
      <c r="CB25" s="16"/>
      <c r="CC25" s="16"/>
      <c r="CD25" s="16"/>
      <c r="CE25" s="16"/>
      <c r="CF25" s="16"/>
      <c r="CG25" s="16"/>
      <c r="CH25" s="16"/>
      <c r="CI25" s="16"/>
      <c r="CJ25" s="16"/>
      <c r="CK25" s="16"/>
      <c r="CL25" s="16"/>
      <c r="CM25" s="16"/>
      <c r="CN25" s="16"/>
      <c r="CO25" s="16"/>
      <c r="CP25" s="16"/>
      <c r="CQ25" s="16"/>
      <c r="CR25" s="16"/>
      <c r="CS25" s="16"/>
      <c r="CT25" s="16"/>
      <c r="CU25" s="16"/>
      <c r="CV25" s="16"/>
      <c r="CW25" s="16"/>
      <c r="CX25" s="16"/>
      <c r="CY25" s="16"/>
      <c r="CZ25" s="16"/>
      <c r="DA25" s="16"/>
      <c r="DB25" s="16"/>
      <c r="DC25" s="16"/>
      <c r="DD25" s="16"/>
      <c r="DE25" s="16"/>
      <c r="DF25" s="16"/>
      <c r="DG25" s="16"/>
      <c r="DH25" s="16"/>
      <c r="DI25" s="16"/>
      <c r="DJ25" s="16"/>
      <c r="DK25" s="16"/>
      <c r="DL25" s="16"/>
      <c r="DM25" s="16"/>
      <c r="DN25" s="16"/>
      <c r="DO25" s="16"/>
      <c r="DP25" s="16"/>
      <c r="DQ25" s="16"/>
      <c r="DR25" s="16"/>
      <c r="DS25" s="16"/>
      <c r="DT25" s="16"/>
      <c r="DU25" s="16"/>
      <c r="DV25" s="16"/>
      <c r="DW25" s="16"/>
      <c r="DX25" s="16"/>
      <c r="DY25" s="16"/>
      <c r="DZ25" s="16"/>
      <c r="EA25" s="16"/>
      <c r="EB25" s="16"/>
      <c r="EC25" s="16"/>
      <c r="ED25" s="16"/>
      <c r="EE25" s="16"/>
      <c r="EF25" s="16"/>
      <c r="EG25" s="16"/>
      <c r="EH25" s="16"/>
      <c r="EI25" s="16"/>
      <c r="EJ25" s="16"/>
      <c r="EK25" s="16"/>
      <c r="EL25" s="16"/>
      <c r="EM25" s="16"/>
      <c r="EN25" s="16"/>
      <c r="EO25" s="16"/>
      <c r="EP25" s="16"/>
      <c r="EQ25" s="16"/>
      <c r="ER25" s="16"/>
      <c r="ES25" s="16"/>
      <c r="ET25" s="16"/>
      <c r="EU25" s="16"/>
      <c r="EV25" s="16"/>
      <c r="EW25" s="16"/>
      <c r="EX25" s="16"/>
      <c r="EY25" s="16"/>
      <c r="EZ25" s="16"/>
      <c r="FA25" s="16"/>
      <c r="FB25" s="16"/>
      <c r="FC25" s="16"/>
      <c r="FD25" s="16"/>
      <c r="FE25" s="16"/>
    </row>
    <row r="26" spans="1:161" s="9" customFormat="1" ht="57" customHeight="1" x14ac:dyDescent="0.2">
      <c r="A26" s="10"/>
      <c r="B26" s="21" t="s">
        <v>26</v>
      </c>
      <c r="C26" s="21"/>
      <c r="D26" s="21"/>
      <c r="E26" s="21"/>
      <c r="F26" s="21"/>
      <c r="G26" s="21"/>
      <c r="H26" s="21"/>
      <c r="I26" s="21"/>
      <c r="J26" s="21"/>
      <c r="K26" s="21"/>
      <c r="L26" s="21"/>
      <c r="M26" s="21"/>
      <c r="N26" s="21"/>
      <c r="O26" s="21"/>
      <c r="P26" s="21"/>
      <c r="Q26" s="22"/>
      <c r="R26" s="10"/>
      <c r="S26" s="19" t="s">
        <v>12</v>
      </c>
      <c r="T26" s="19"/>
      <c r="U26" s="19"/>
      <c r="V26" s="19"/>
      <c r="W26" s="19"/>
      <c r="X26" s="19"/>
      <c r="Y26" s="19"/>
      <c r="Z26" s="19"/>
      <c r="AA26" s="19"/>
      <c r="AB26" s="19"/>
      <c r="AC26" s="19"/>
      <c r="AD26" s="19"/>
      <c r="AE26" s="19"/>
      <c r="AF26" s="19"/>
      <c r="AG26" s="19"/>
      <c r="AH26" s="19"/>
      <c r="AI26" s="20"/>
      <c r="AJ26" s="16"/>
      <c r="AK26" s="16"/>
      <c r="AL26" s="16"/>
      <c r="AM26" s="16"/>
      <c r="AN26" s="16"/>
      <c r="AO26" s="16"/>
      <c r="AP26" s="16"/>
      <c r="AQ26" s="16"/>
      <c r="AR26" s="16"/>
      <c r="AS26" s="16"/>
      <c r="AT26" s="16"/>
      <c r="AU26" s="16"/>
      <c r="AV26" s="16"/>
      <c r="AW26" s="16"/>
      <c r="AX26" s="16"/>
      <c r="AY26" s="16"/>
      <c r="AZ26" s="16"/>
      <c r="BA26" s="16"/>
      <c r="BB26" s="16"/>
      <c r="BC26" s="16"/>
      <c r="BD26" s="16"/>
      <c r="BE26" s="16"/>
      <c r="BF26" s="16"/>
      <c r="BG26" s="16"/>
      <c r="BH26" s="16"/>
      <c r="BI26" s="16"/>
      <c r="BJ26" s="16"/>
      <c r="BK26" s="16"/>
      <c r="BL26" s="16"/>
      <c r="BM26" s="16"/>
      <c r="BN26" s="16"/>
      <c r="BO26" s="16"/>
      <c r="BP26" s="16"/>
      <c r="BQ26" s="16"/>
      <c r="BR26" s="16"/>
      <c r="BS26" s="16"/>
      <c r="BT26" s="16"/>
      <c r="BU26" s="16"/>
      <c r="BV26" s="16"/>
      <c r="BW26" s="16"/>
      <c r="BX26" s="16"/>
      <c r="BY26" s="16"/>
      <c r="BZ26" s="16"/>
      <c r="CA26" s="16"/>
      <c r="CB26" s="16"/>
      <c r="CC26" s="16"/>
      <c r="CD26" s="16"/>
      <c r="CE26" s="16"/>
      <c r="CF26" s="16"/>
      <c r="CG26" s="16"/>
      <c r="CH26" s="16"/>
      <c r="CI26" s="16"/>
      <c r="CJ26" s="16"/>
      <c r="CK26" s="16"/>
      <c r="CL26" s="16"/>
      <c r="CM26" s="16"/>
      <c r="CN26" s="16"/>
      <c r="CO26" s="16"/>
      <c r="CP26" s="16"/>
      <c r="CQ26" s="16"/>
      <c r="CR26" s="16"/>
      <c r="CS26" s="16"/>
      <c r="CT26" s="16"/>
      <c r="CU26" s="16"/>
      <c r="CV26" s="16"/>
      <c r="CW26" s="16"/>
      <c r="CX26" s="16"/>
      <c r="CY26" s="16"/>
      <c r="CZ26" s="16"/>
      <c r="DA26" s="16"/>
      <c r="DB26" s="16"/>
      <c r="DC26" s="16"/>
      <c r="DD26" s="16"/>
      <c r="DE26" s="16"/>
      <c r="DF26" s="16"/>
      <c r="DG26" s="16"/>
      <c r="DH26" s="16"/>
      <c r="DI26" s="16"/>
      <c r="DJ26" s="16"/>
      <c r="DK26" s="16"/>
      <c r="DL26" s="16"/>
      <c r="DM26" s="16"/>
      <c r="DN26" s="16"/>
      <c r="DO26" s="16"/>
      <c r="DP26" s="16"/>
      <c r="DQ26" s="16"/>
      <c r="DR26" s="16"/>
      <c r="DS26" s="16"/>
      <c r="DT26" s="16"/>
      <c r="DU26" s="16"/>
      <c r="DV26" s="16"/>
      <c r="DW26" s="16"/>
      <c r="DX26" s="16"/>
      <c r="DY26" s="16"/>
      <c r="DZ26" s="16"/>
      <c r="EA26" s="16"/>
      <c r="EB26" s="16"/>
      <c r="EC26" s="16"/>
      <c r="ED26" s="16"/>
      <c r="EE26" s="16"/>
      <c r="EF26" s="16"/>
      <c r="EG26" s="16"/>
      <c r="EH26" s="16"/>
      <c r="EI26" s="16"/>
      <c r="EJ26" s="16"/>
      <c r="EK26" s="16"/>
      <c r="EL26" s="16"/>
      <c r="EM26" s="16"/>
      <c r="EN26" s="16"/>
      <c r="EO26" s="16"/>
      <c r="EP26" s="16"/>
      <c r="EQ26" s="16"/>
      <c r="ER26" s="16"/>
      <c r="ES26" s="16"/>
      <c r="ET26" s="16"/>
      <c r="EU26" s="16"/>
      <c r="EV26" s="16"/>
      <c r="EW26" s="16"/>
      <c r="EX26" s="16"/>
      <c r="EY26" s="16"/>
      <c r="EZ26" s="16"/>
      <c r="FA26" s="16"/>
      <c r="FB26" s="16"/>
      <c r="FC26" s="16"/>
      <c r="FD26" s="16"/>
      <c r="FE26" s="16"/>
    </row>
    <row r="27" spans="1:161" s="9" customFormat="1" ht="39.75" customHeight="1" x14ac:dyDescent="0.2">
      <c r="A27" s="10"/>
      <c r="B27" s="17"/>
      <c r="C27" s="17"/>
      <c r="D27" s="17"/>
      <c r="E27" s="17"/>
      <c r="F27" s="17"/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8"/>
      <c r="R27" s="10"/>
      <c r="S27" s="19" t="s">
        <v>13</v>
      </c>
      <c r="T27" s="19"/>
      <c r="U27" s="19"/>
      <c r="V27" s="19"/>
      <c r="W27" s="19"/>
      <c r="X27" s="19"/>
      <c r="Y27" s="19"/>
      <c r="Z27" s="19"/>
      <c r="AA27" s="19"/>
      <c r="AB27" s="19"/>
      <c r="AC27" s="19"/>
      <c r="AD27" s="19"/>
      <c r="AE27" s="19"/>
      <c r="AF27" s="19"/>
      <c r="AG27" s="19"/>
      <c r="AH27" s="19"/>
      <c r="AI27" s="20"/>
      <c r="AJ27" s="16"/>
      <c r="AK27" s="16"/>
      <c r="AL27" s="16"/>
      <c r="AM27" s="16"/>
      <c r="AN27" s="16"/>
      <c r="AO27" s="16"/>
      <c r="AP27" s="16"/>
      <c r="AQ27" s="16"/>
      <c r="AR27" s="16"/>
      <c r="AS27" s="16"/>
      <c r="AT27" s="16"/>
      <c r="AU27" s="16"/>
      <c r="AV27" s="16"/>
      <c r="AW27" s="16"/>
      <c r="AX27" s="16"/>
      <c r="AY27" s="16"/>
      <c r="AZ27" s="16"/>
      <c r="BA27" s="16"/>
      <c r="BB27" s="16"/>
      <c r="BC27" s="16"/>
      <c r="BD27" s="16"/>
      <c r="BE27" s="16"/>
      <c r="BF27" s="16"/>
      <c r="BG27" s="16"/>
      <c r="BH27" s="16"/>
      <c r="BI27" s="16"/>
      <c r="BJ27" s="16"/>
      <c r="BK27" s="16"/>
      <c r="BL27" s="16"/>
      <c r="BM27" s="16"/>
      <c r="BN27" s="16"/>
      <c r="BO27" s="16"/>
      <c r="BP27" s="16"/>
      <c r="BQ27" s="16"/>
      <c r="BR27" s="16"/>
      <c r="BS27" s="16"/>
      <c r="BT27" s="16"/>
      <c r="BU27" s="16"/>
      <c r="BV27" s="16"/>
      <c r="BW27" s="16"/>
      <c r="BX27" s="16"/>
      <c r="BY27" s="16"/>
      <c r="BZ27" s="16"/>
      <c r="CA27" s="16"/>
      <c r="CB27" s="16"/>
      <c r="CC27" s="16"/>
      <c r="CD27" s="16"/>
      <c r="CE27" s="16"/>
      <c r="CF27" s="16"/>
      <c r="CG27" s="16"/>
      <c r="CH27" s="16"/>
      <c r="CI27" s="16"/>
      <c r="CJ27" s="16"/>
      <c r="CK27" s="16"/>
      <c r="CL27" s="16"/>
      <c r="CM27" s="16"/>
      <c r="CN27" s="16"/>
      <c r="CO27" s="16"/>
      <c r="CP27" s="16"/>
      <c r="CQ27" s="16"/>
      <c r="CR27" s="16"/>
      <c r="CS27" s="16"/>
      <c r="CT27" s="16"/>
      <c r="CU27" s="16"/>
      <c r="CV27" s="16"/>
      <c r="CW27" s="16"/>
      <c r="CX27" s="16"/>
      <c r="CY27" s="16"/>
      <c r="CZ27" s="16"/>
      <c r="DA27" s="16"/>
      <c r="DB27" s="16"/>
      <c r="DC27" s="16"/>
      <c r="DD27" s="16"/>
      <c r="DE27" s="16"/>
      <c r="DF27" s="16"/>
      <c r="DG27" s="16"/>
      <c r="DH27" s="16"/>
      <c r="DI27" s="16"/>
      <c r="DJ27" s="16"/>
      <c r="DK27" s="16"/>
      <c r="DL27" s="16"/>
      <c r="DM27" s="16"/>
      <c r="DN27" s="16"/>
      <c r="DO27" s="16"/>
      <c r="DP27" s="16"/>
      <c r="DQ27" s="16"/>
      <c r="DR27" s="16"/>
      <c r="DS27" s="16"/>
      <c r="DT27" s="16"/>
      <c r="DU27" s="16"/>
      <c r="DV27" s="16"/>
      <c r="DW27" s="16"/>
      <c r="DX27" s="16"/>
      <c r="DY27" s="16"/>
      <c r="DZ27" s="16"/>
      <c r="EA27" s="16"/>
      <c r="EB27" s="16"/>
      <c r="EC27" s="16"/>
      <c r="ED27" s="16"/>
      <c r="EE27" s="16"/>
      <c r="EF27" s="16"/>
      <c r="EG27" s="16"/>
      <c r="EH27" s="16"/>
      <c r="EI27" s="16"/>
      <c r="EJ27" s="16"/>
      <c r="EK27" s="16"/>
      <c r="EL27" s="16"/>
      <c r="EM27" s="16"/>
      <c r="EN27" s="16"/>
      <c r="EO27" s="16"/>
      <c r="EP27" s="16"/>
      <c r="EQ27" s="16"/>
      <c r="ER27" s="16"/>
      <c r="ES27" s="16"/>
      <c r="ET27" s="16"/>
      <c r="EU27" s="16"/>
      <c r="EV27" s="16"/>
      <c r="EW27" s="16"/>
      <c r="EX27" s="16"/>
      <c r="EY27" s="16"/>
      <c r="EZ27" s="16"/>
      <c r="FA27" s="16"/>
      <c r="FB27" s="16"/>
      <c r="FC27" s="16"/>
      <c r="FD27" s="16"/>
      <c r="FE27" s="16"/>
    </row>
    <row r="28" spans="1:161" s="9" customFormat="1" ht="39.75" customHeight="1" x14ac:dyDescent="0.2">
      <c r="A28" s="10"/>
      <c r="B28" s="17"/>
      <c r="C28" s="17"/>
      <c r="D28" s="17"/>
      <c r="E28" s="17"/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8"/>
      <c r="R28" s="10"/>
      <c r="S28" s="19" t="s">
        <v>14</v>
      </c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20"/>
      <c r="AJ28" s="16"/>
      <c r="AK28" s="16"/>
      <c r="AL28" s="16"/>
      <c r="AM28" s="16"/>
      <c r="AN28" s="16"/>
      <c r="AO28" s="16"/>
      <c r="AP28" s="16"/>
      <c r="AQ28" s="16"/>
      <c r="AR28" s="16"/>
      <c r="AS28" s="16"/>
      <c r="AT28" s="16"/>
      <c r="AU28" s="16"/>
      <c r="AV28" s="16"/>
      <c r="AW28" s="16"/>
      <c r="AX28" s="16"/>
      <c r="AY28" s="16"/>
      <c r="AZ28" s="16"/>
      <c r="BA28" s="16"/>
      <c r="BB28" s="16"/>
      <c r="BC28" s="16"/>
      <c r="BD28" s="16"/>
      <c r="BE28" s="16"/>
      <c r="BF28" s="16"/>
      <c r="BG28" s="16"/>
      <c r="BH28" s="16"/>
      <c r="BI28" s="16"/>
      <c r="BJ28" s="16"/>
      <c r="BK28" s="16"/>
      <c r="BL28" s="16"/>
      <c r="BM28" s="16"/>
      <c r="BN28" s="16"/>
      <c r="BO28" s="16"/>
      <c r="BP28" s="16"/>
      <c r="BQ28" s="16"/>
      <c r="BR28" s="16"/>
      <c r="BS28" s="16"/>
      <c r="BT28" s="16"/>
      <c r="BU28" s="16"/>
      <c r="BV28" s="16"/>
      <c r="BW28" s="16"/>
      <c r="BX28" s="16"/>
      <c r="BY28" s="16"/>
      <c r="BZ28" s="16"/>
      <c r="CA28" s="16"/>
      <c r="CB28" s="16"/>
      <c r="CC28" s="16"/>
      <c r="CD28" s="16"/>
      <c r="CE28" s="16"/>
      <c r="CF28" s="16"/>
      <c r="CG28" s="16"/>
      <c r="CH28" s="16"/>
      <c r="CI28" s="16"/>
      <c r="CJ28" s="16"/>
      <c r="CK28" s="16"/>
      <c r="CL28" s="16"/>
      <c r="CM28" s="16"/>
      <c r="CN28" s="16"/>
      <c r="CO28" s="16"/>
      <c r="CP28" s="16"/>
      <c r="CQ28" s="16"/>
      <c r="CR28" s="16"/>
      <c r="CS28" s="16"/>
      <c r="CT28" s="16"/>
      <c r="CU28" s="16"/>
      <c r="CV28" s="16"/>
      <c r="CW28" s="16"/>
      <c r="CX28" s="16"/>
      <c r="CY28" s="16"/>
      <c r="CZ28" s="16"/>
      <c r="DA28" s="16"/>
      <c r="DB28" s="16"/>
      <c r="DC28" s="16"/>
      <c r="DD28" s="16"/>
      <c r="DE28" s="16"/>
      <c r="DF28" s="16"/>
      <c r="DG28" s="16"/>
      <c r="DH28" s="16"/>
      <c r="DI28" s="16"/>
      <c r="DJ28" s="16"/>
      <c r="DK28" s="16"/>
      <c r="DL28" s="16"/>
      <c r="DM28" s="16"/>
      <c r="DN28" s="16"/>
      <c r="DO28" s="16"/>
      <c r="DP28" s="16"/>
      <c r="DQ28" s="16"/>
      <c r="DR28" s="16"/>
      <c r="DS28" s="16"/>
      <c r="DT28" s="16"/>
      <c r="DU28" s="16"/>
      <c r="DV28" s="16"/>
      <c r="DW28" s="16"/>
      <c r="DX28" s="16"/>
      <c r="DY28" s="16"/>
      <c r="DZ28" s="16"/>
      <c r="EA28" s="16"/>
      <c r="EB28" s="16"/>
      <c r="EC28" s="16"/>
      <c r="ED28" s="16"/>
      <c r="EE28" s="16"/>
      <c r="EF28" s="16"/>
      <c r="EG28" s="16"/>
      <c r="EH28" s="16"/>
      <c r="EI28" s="16"/>
      <c r="EJ28" s="16"/>
      <c r="EK28" s="16"/>
      <c r="EL28" s="16"/>
      <c r="EM28" s="16"/>
      <c r="EN28" s="16"/>
      <c r="EO28" s="16"/>
      <c r="EP28" s="16"/>
      <c r="EQ28" s="16"/>
      <c r="ER28" s="16"/>
      <c r="ES28" s="16"/>
      <c r="ET28" s="16"/>
      <c r="EU28" s="16"/>
      <c r="EV28" s="16"/>
      <c r="EW28" s="16"/>
      <c r="EX28" s="16"/>
      <c r="EY28" s="16"/>
      <c r="EZ28" s="16"/>
      <c r="FA28" s="16"/>
      <c r="FB28" s="16"/>
      <c r="FC28" s="16"/>
      <c r="FD28" s="16"/>
      <c r="FE28" s="16"/>
    </row>
    <row r="29" spans="1:161" s="9" customFormat="1" ht="53.25" customHeight="1" x14ac:dyDescent="0.2">
      <c r="A29" s="10"/>
      <c r="B29" s="17"/>
      <c r="C29" s="17"/>
      <c r="D29" s="17"/>
      <c r="E29" s="17"/>
      <c r="F29" s="17"/>
      <c r="G29" s="17"/>
      <c r="H29" s="17"/>
      <c r="I29" s="17"/>
      <c r="J29" s="17"/>
      <c r="K29" s="17"/>
      <c r="L29" s="17"/>
      <c r="M29" s="17"/>
      <c r="N29" s="17"/>
      <c r="O29" s="17"/>
      <c r="P29" s="17"/>
      <c r="Q29" s="18"/>
      <c r="R29" s="10"/>
      <c r="S29" s="19" t="s">
        <v>25</v>
      </c>
      <c r="T29" s="19"/>
      <c r="U29" s="19"/>
      <c r="V29" s="19"/>
      <c r="W29" s="19"/>
      <c r="X29" s="19"/>
      <c r="Y29" s="19"/>
      <c r="Z29" s="19"/>
      <c r="AA29" s="19"/>
      <c r="AB29" s="19"/>
      <c r="AC29" s="19"/>
      <c r="AD29" s="19"/>
      <c r="AE29" s="19"/>
      <c r="AF29" s="19"/>
      <c r="AG29" s="19"/>
      <c r="AH29" s="19"/>
      <c r="AI29" s="20"/>
      <c r="AJ29" s="16"/>
      <c r="AK29" s="16"/>
      <c r="AL29" s="16"/>
      <c r="AM29" s="16"/>
      <c r="AN29" s="16"/>
      <c r="AO29" s="16"/>
      <c r="AP29" s="16"/>
      <c r="AQ29" s="16"/>
      <c r="AR29" s="16"/>
      <c r="AS29" s="16"/>
      <c r="AT29" s="16"/>
      <c r="AU29" s="16"/>
      <c r="AV29" s="16"/>
      <c r="AW29" s="16"/>
      <c r="AX29" s="16"/>
      <c r="AY29" s="16"/>
      <c r="AZ29" s="16"/>
      <c r="BA29" s="16"/>
      <c r="BB29" s="16"/>
      <c r="BC29" s="16"/>
      <c r="BD29" s="16"/>
      <c r="BE29" s="16"/>
      <c r="BF29" s="16"/>
      <c r="BG29" s="16"/>
      <c r="BH29" s="16"/>
      <c r="BI29" s="16"/>
      <c r="BJ29" s="16"/>
      <c r="BK29" s="16"/>
      <c r="BL29" s="16"/>
      <c r="BM29" s="16"/>
      <c r="BN29" s="16"/>
      <c r="BO29" s="16"/>
      <c r="BP29" s="16"/>
      <c r="BQ29" s="16"/>
      <c r="BR29" s="16"/>
      <c r="BS29" s="16"/>
      <c r="BT29" s="16"/>
      <c r="BU29" s="16"/>
      <c r="BV29" s="16"/>
      <c r="BW29" s="16"/>
      <c r="BX29" s="16"/>
      <c r="BY29" s="16"/>
      <c r="BZ29" s="16"/>
      <c r="CA29" s="16"/>
      <c r="CB29" s="16"/>
      <c r="CC29" s="16"/>
      <c r="CD29" s="16"/>
      <c r="CE29" s="16"/>
      <c r="CF29" s="16"/>
      <c r="CG29" s="16"/>
      <c r="CH29" s="16"/>
      <c r="CI29" s="16"/>
      <c r="CJ29" s="16"/>
      <c r="CK29" s="16"/>
      <c r="CL29" s="16"/>
      <c r="CM29" s="16"/>
      <c r="CN29" s="16"/>
      <c r="CO29" s="16"/>
      <c r="CP29" s="16"/>
      <c r="CQ29" s="16"/>
      <c r="CR29" s="16"/>
      <c r="CS29" s="16"/>
      <c r="CT29" s="16"/>
      <c r="CU29" s="16"/>
      <c r="CV29" s="16"/>
      <c r="CW29" s="16"/>
      <c r="CX29" s="16"/>
      <c r="CY29" s="16"/>
      <c r="CZ29" s="16"/>
      <c r="DA29" s="16"/>
      <c r="DB29" s="16"/>
      <c r="DC29" s="16"/>
      <c r="DD29" s="16"/>
      <c r="DE29" s="16"/>
      <c r="DF29" s="16"/>
      <c r="DG29" s="16"/>
      <c r="DH29" s="16"/>
      <c r="DI29" s="16"/>
      <c r="DJ29" s="16"/>
      <c r="DK29" s="16"/>
      <c r="DL29" s="16"/>
      <c r="DM29" s="16"/>
      <c r="DN29" s="16"/>
      <c r="DO29" s="16"/>
      <c r="DP29" s="16"/>
      <c r="DQ29" s="16"/>
      <c r="DR29" s="16"/>
      <c r="DS29" s="16"/>
      <c r="DT29" s="16"/>
      <c r="DU29" s="16"/>
      <c r="DV29" s="16"/>
      <c r="DW29" s="16"/>
      <c r="DX29" s="16"/>
      <c r="DY29" s="16"/>
      <c r="DZ29" s="16"/>
      <c r="EA29" s="16"/>
      <c r="EB29" s="16"/>
      <c r="EC29" s="16"/>
      <c r="ED29" s="16"/>
      <c r="EE29" s="16"/>
      <c r="EF29" s="16"/>
      <c r="EG29" s="16"/>
      <c r="EH29" s="16"/>
      <c r="EI29" s="16"/>
      <c r="EJ29" s="16"/>
      <c r="EK29" s="16"/>
      <c r="EL29" s="16"/>
      <c r="EM29" s="16"/>
      <c r="EN29" s="16"/>
      <c r="EO29" s="16"/>
      <c r="EP29" s="16"/>
      <c r="EQ29" s="16"/>
      <c r="ER29" s="16"/>
      <c r="ES29" s="16"/>
      <c r="ET29" s="16"/>
      <c r="EU29" s="16"/>
      <c r="EV29" s="16"/>
      <c r="EW29" s="16"/>
      <c r="EX29" s="16"/>
      <c r="EY29" s="16"/>
      <c r="EZ29" s="16"/>
      <c r="FA29" s="16"/>
      <c r="FB29" s="16"/>
      <c r="FC29" s="16"/>
      <c r="FD29" s="16"/>
      <c r="FE29" s="16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4" t="s">
        <v>27</v>
      </c>
      <c r="B32" s="15"/>
      <c r="C32" s="15"/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/>
      <c r="BA32" s="15"/>
      <c r="BB32" s="15"/>
      <c r="BC32" s="15"/>
      <c r="BD32" s="15"/>
      <c r="BE32" s="15"/>
      <c r="BF32" s="15"/>
      <c r="BG32" s="15"/>
      <c r="BH32" s="15"/>
      <c r="BI32" s="15"/>
      <c r="BJ32" s="15"/>
      <c r="BK32" s="15"/>
      <c r="BL32" s="15"/>
      <c r="BM32" s="15"/>
      <c r="BN32" s="15"/>
      <c r="BO32" s="15"/>
      <c r="BP32" s="15"/>
      <c r="BQ32" s="15"/>
      <c r="BR32" s="15"/>
      <c r="BS32" s="15"/>
      <c r="BT32" s="15"/>
      <c r="BU32" s="15"/>
      <c r="BV32" s="15"/>
      <c r="BW32" s="15"/>
      <c r="BX32" s="15"/>
      <c r="BY32" s="15"/>
      <c r="BZ32" s="15"/>
      <c r="CA32" s="15"/>
      <c r="CB32" s="15"/>
      <c r="CC32" s="15"/>
      <c r="CD32" s="15"/>
      <c r="CE32" s="15"/>
      <c r="CF32" s="15"/>
      <c r="CG32" s="15"/>
      <c r="CH32" s="15"/>
      <c r="CI32" s="15"/>
      <c r="CJ32" s="15"/>
      <c r="CK32" s="15"/>
      <c r="CL32" s="15"/>
      <c r="CM32" s="15"/>
      <c r="CN32" s="15"/>
      <c r="CO32" s="15"/>
      <c r="CP32" s="15"/>
      <c r="CQ32" s="15"/>
      <c r="CR32" s="15"/>
      <c r="CS32" s="15"/>
      <c r="CT32" s="15"/>
      <c r="CU32" s="15"/>
      <c r="CV32" s="15"/>
      <c r="CW32" s="15"/>
      <c r="CX32" s="15"/>
      <c r="CY32" s="15"/>
      <c r="CZ32" s="15"/>
      <c r="DA32" s="15"/>
      <c r="DB32" s="15"/>
      <c r="DC32" s="15"/>
      <c r="DD32" s="15"/>
      <c r="DE32" s="15"/>
      <c r="DF32" s="15"/>
      <c r="DG32" s="15"/>
      <c r="DH32" s="15"/>
      <c r="DI32" s="15"/>
      <c r="DJ32" s="15"/>
      <c r="DK32" s="15"/>
      <c r="DL32" s="15"/>
      <c r="DM32" s="15"/>
      <c r="DN32" s="15"/>
      <c r="DO32" s="15"/>
      <c r="DP32" s="15"/>
      <c r="DQ32" s="15"/>
      <c r="DR32" s="15"/>
      <c r="DS32" s="15"/>
      <c r="DT32" s="15"/>
      <c r="DU32" s="15"/>
      <c r="DV32" s="15"/>
      <c r="DW32" s="15"/>
      <c r="DX32" s="15"/>
      <c r="DY32" s="15"/>
      <c r="DZ32" s="15"/>
      <c r="EA32" s="15"/>
      <c r="EB32" s="15"/>
      <c r="EC32" s="15"/>
      <c r="ED32" s="15"/>
      <c r="EE32" s="15"/>
      <c r="EF32" s="15"/>
      <c r="EG32" s="15"/>
      <c r="EH32" s="15"/>
      <c r="EI32" s="15"/>
      <c r="EJ32" s="15"/>
      <c r="EK32" s="15"/>
      <c r="EL32" s="15"/>
      <c r="EM32" s="15"/>
      <c r="EN32" s="15"/>
      <c r="EO32" s="15"/>
      <c r="EP32" s="15"/>
      <c r="EQ32" s="15"/>
      <c r="ER32" s="15"/>
      <c r="ES32" s="15"/>
      <c r="ET32" s="15"/>
      <c r="EU32" s="15"/>
      <c r="EV32" s="15"/>
      <c r="EW32" s="15"/>
      <c r="EX32" s="15"/>
      <c r="EY32" s="15"/>
      <c r="EZ32" s="15"/>
      <c r="FA32" s="15"/>
      <c r="FB32" s="15"/>
      <c r="FC32" s="15"/>
      <c r="FD32" s="15"/>
      <c r="FE32" s="15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workbookViewId="0">
      <selection activeCell="DC22" sqref="DC22:DT22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58" t="s">
        <v>7</v>
      </c>
      <c r="B6" s="58"/>
      <c r="C6" s="58"/>
      <c r="D6" s="58"/>
      <c r="E6" s="58"/>
      <c r="F6" s="58"/>
      <c r="G6" s="58"/>
      <c r="H6" s="58"/>
      <c r="I6" s="58"/>
      <c r="J6" s="58"/>
      <c r="K6" s="58"/>
      <c r="L6" s="58"/>
      <c r="M6" s="58"/>
      <c r="N6" s="58"/>
      <c r="O6" s="58"/>
      <c r="P6" s="58"/>
      <c r="Q6" s="58"/>
      <c r="R6" s="58"/>
      <c r="S6" s="58"/>
      <c r="T6" s="58"/>
      <c r="U6" s="58"/>
      <c r="V6" s="58"/>
      <c r="W6" s="58"/>
      <c r="X6" s="58"/>
      <c r="Y6" s="58"/>
      <c r="Z6" s="58"/>
      <c r="AA6" s="58"/>
      <c r="AB6" s="58"/>
      <c r="AC6" s="58"/>
      <c r="AD6" s="58"/>
      <c r="AE6" s="58"/>
      <c r="AF6" s="58"/>
      <c r="AG6" s="58"/>
      <c r="AH6" s="58"/>
      <c r="AI6" s="58"/>
      <c r="AJ6" s="58"/>
      <c r="AK6" s="58"/>
      <c r="AL6" s="58"/>
      <c r="AM6" s="58"/>
      <c r="AN6" s="58"/>
      <c r="AO6" s="58"/>
      <c r="AP6" s="58"/>
      <c r="AQ6" s="58"/>
      <c r="AR6" s="58"/>
      <c r="AS6" s="58"/>
      <c r="AT6" s="58"/>
      <c r="AU6" s="58"/>
      <c r="AV6" s="58"/>
      <c r="AW6" s="58"/>
      <c r="AX6" s="58"/>
      <c r="AY6" s="58"/>
      <c r="AZ6" s="58"/>
      <c r="BA6" s="58"/>
      <c r="BB6" s="58"/>
      <c r="BC6" s="58"/>
      <c r="BD6" s="58"/>
      <c r="BE6" s="58"/>
      <c r="BF6" s="58"/>
      <c r="BG6" s="58"/>
      <c r="BH6" s="58"/>
      <c r="BI6" s="58"/>
      <c r="BJ6" s="58"/>
      <c r="BK6" s="58"/>
      <c r="BL6" s="58"/>
      <c r="BM6" s="58"/>
      <c r="BN6" s="58"/>
      <c r="BO6" s="58"/>
      <c r="BP6" s="58"/>
      <c r="BQ6" s="58"/>
      <c r="BR6" s="58"/>
      <c r="BS6" s="58"/>
      <c r="BT6" s="58"/>
      <c r="BU6" s="58"/>
      <c r="BV6" s="58"/>
      <c r="BW6" s="58"/>
      <c r="BX6" s="58"/>
      <c r="BY6" s="58"/>
      <c r="BZ6" s="58"/>
      <c r="CA6" s="58"/>
      <c r="CB6" s="58"/>
      <c r="CC6" s="58"/>
      <c r="CD6" s="58"/>
      <c r="CE6" s="58"/>
      <c r="CF6" s="58"/>
      <c r="CG6" s="58"/>
      <c r="CH6" s="58"/>
      <c r="CI6" s="58"/>
      <c r="CJ6" s="58"/>
      <c r="CK6" s="58"/>
      <c r="CL6" s="58"/>
      <c r="CM6" s="58"/>
      <c r="CN6" s="58"/>
      <c r="CO6" s="58"/>
      <c r="CP6" s="58"/>
      <c r="CQ6" s="58"/>
      <c r="CR6" s="58"/>
      <c r="CS6" s="58"/>
      <c r="CT6" s="58"/>
      <c r="CU6" s="58"/>
      <c r="CV6" s="58"/>
      <c r="CW6" s="58"/>
      <c r="CX6" s="58"/>
      <c r="CY6" s="58"/>
      <c r="CZ6" s="58"/>
      <c r="DA6" s="58"/>
      <c r="DB6" s="58"/>
      <c r="DC6" s="58"/>
      <c r="DD6" s="58"/>
      <c r="DE6" s="58"/>
      <c r="DF6" s="58"/>
      <c r="DG6" s="58"/>
      <c r="DH6" s="58"/>
      <c r="DI6" s="58"/>
      <c r="DJ6" s="58"/>
      <c r="DK6" s="58"/>
      <c r="DL6" s="58"/>
      <c r="DM6" s="58"/>
      <c r="DN6" s="58"/>
      <c r="DO6" s="58"/>
      <c r="DP6" s="58"/>
      <c r="DQ6" s="58"/>
      <c r="DR6" s="58"/>
      <c r="DS6" s="58"/>
      <c r="DT6" s="58"/>
      <c r="DU6" s="58"/>
      <c r="DV6" s="58"/>
      <c r="DW6" s="58"/>
      <c r="DX6" s="58"/>
      <c r="DY6" s="58"/>
      <c r="DZ6" s="58"/>
      <c r="EA6" s="58"/>
      <c r="EB6" s="58"/>
      <c r="EC6" s="58"/>
      <c r="ED6" s="58"/>
      <c r="EE6" s="58"/>
      <c r="EF6" s="58"/>
      <c r="EG6" s="58"/>
      <c r="EH6" s="58"/>
      <c r="EI6" s="58"/>
      <c r="EJ6" s="58"/>
      <c r="EK6" s="58"/>
      <c r="EL6" s="58"/>
      <c r="EM6" s="58"/>
      <c r="EN6" s="58"/>
      <c r="EO6" s="58"/>
      <c r="EP6" s="58"/>
      <c r="EQ6" s="58"/>
      <c r="ER6" s="58"/>
      <c r="ES6" s="58"/>
      <c r="ET6" s="58"/>
      <c r="EU6" s="58"/>
      <c r="EV6" s="58"/>
      <c r="EW6" s="58"/>
      <c r="EX6" s="58"/>
      <c r="EY6" s="58"/>
      <c r="EZ6" s="58"/>
      <c r="FA6" s="58"/>
      <c r="FB6" s="58"/>
      <c r="FC6" s="58"/>
      <c r="FD6" s="58"/>
      <c r="FE6" s="58"/>
    </row>
    <row r="7" spans="1:161" s="2" customFormat="1" ht="15.75" customHeight="1" x14ac:dyDescent="0.25">
      <c r="A7" s="58" t="s">
        <v>8</v>
      </c>
      <c r="B7" s="58"/>
      <c r="C7" s="58"/>
      <c r="D7" s="58"/>
      <c r="E7" s="58"/>
      <c r="F7" s="58"/>
      <c r="G7" s="58"/>
      <c r="H7" s="58"/>
      <c r="I7" s="58"/>
      <c r="J7" s="58"/>
      <c r="K7" s="58"/>
      <c r="L7" s="58"/>
      <c r="M7" s="58"/>
      <c r="N7" s="58"/>
      <c r="O7" s="58"/>
      <c r="P7" s="58"/>
      <c r="Q7" s="58"/>
      <c r="R7" s="58"/>
      <c r="S7" s="58"/>
      <c r="T7" s="58"/>
      <c r="U7" s="58"/>
      <c r="V7" s="58"/>
      <c r="W7" s="58"/>
      <c r="X7" s="58"/>
      <c r="Y7" s="58"/>
      <c r="Z7" s="58"/>
      <c r="AA7" s="58"/>
      <c r="AB7" s="58"/>
      <c r="AC7" s="58"/>
      <c r="AD7" s="58"/>
      <c r="AE7" s="58"/>
      <c r="AF7" s="58"/>
      <c r="AG7" s="58"/>
      <c r="AH7" s="58"/>
      <c r="AI7" s="58"/>
      <c r="AJ7" s="58"/>
      <c r="AK7" s="58"/>
      <c r="AL7" s="58"/>
      <c r="AM7" s="58"/>
      <c r="AN7" s="58"/>
      <c r="AO7" s="58"/>
      <c r="AP7" s="58"/>
      <c r="AQ7" s="58"/>
      <c r="AR7" s="58"/>
      <c r="AS7" s="58"/>
      <c r="AT7" s="58"/>
      <c r="AU7" s="58"/>
      <c r="AV7" s="58"/>
      <c r="AW7" s="58"/>
      <c r="AX7" s="58"/>
      <c r="AY7" s="58"/>
      <c r="AZ7" s="58"/>
      <c r="BA7" s="58"/>
      <c r="BB7" s="58"/>
      <c r="BC7" s="58"/>
      <c r="BD7" s="58"/>
      <c r="BE7" s="58"/>
      <c r="BF7" s="58"/>
      <c r="BG7" s="58"/>
      <c r="BH7" s="58"/>
      <c r="BI7" s="58"/>
      <c r="BJ7" s="58"/>
      <c r="BK7" s="58"/>
      <c r="BL7" s="58"/>
      <c r="BM7" s="58"/>
      <c r="BN7" s="58"/>
      <c r="BO7" s="58"/>
      <c r="BP7" s="58"/>
      <c r="BQ7" s="58"/>
      <c r="BR7" s="58"/>
      <c r="BS7" s="58"/>
      <c r="BT7" s="58"/>
      <c r="BU7" s="58"/>
      <c r="BV7" s="58"/>
      <c r="BW7" s="58"/>
      <c r="BX7" s="58"/>
      <c r="BY7" s="58"/>
      <c r="BZ7" s="58"/>
      <c r="CA7" s="58"/>
      <c r="CB7" s="58"/>
      <c r="CC7" s="58"/>
      <c r="CD7" s="58"/>
      <c r="CE7" s="58"/>
      <c r="CF7" s="58"/>
      <c r="CG7" s="58"/>
      <c r="CH7" s="58"/>
      <c r="CI7" s="58"/>
      <c r="CJ7" s="58"/>
      <c r="CK7" s="58"/>
      <c r="CL7" s="58"/>
      <c r="CM7" s="58"/>
      <c r="CN7" s="58"/>
      <c r="CO7" s="58"/>
      <c r="CP7" s="58"/>
      <c r="CQ7" s="58"/>
      <c r="CR7" s="58"/>
      <c r="CS7" s="58"/>
      <c r="CT7" s="58"/>
      <c r="CU7" s="58"/>
      <c r="CV7" s="58"/>
      <c r="CW7" s="58"/>
      <c r="CX7" s="58"/>
      <c r="CY7" s="58"/>
      <c r="CZ7" s="58"/>
      <c r="DA7" s="58"/>
      <c r="DB7" s="58"/>
      <c r="DC7" s="58"/>
      <c r="DD7" s="58"/>
      <c r="DE7" s="58"/>
      <c r="DF7" s="58"/>
      <c r="DG7" s="58"/>
      <c r="DH7" s="58"/>
      <c r="DI7" s="58"/>
      <c r="DJ7" s="58"/>
      <c r="DK7" s="58"/>
      <c r="DL7" s="58"/>
      <c r="DM7" s="58"/>
      <c r="DN7" s="58"/>
      <c r="DO7" s="58"/>
      <c r="DP7" s="58"/>
      <c r="DQ7" s="58"/>
      <c r="DR7" s="58"/>
      <c r="DS7" s="58"/>
      <c r="DT7" s="58"/>
      <c r="DU7" s="58"/>
      <c r="DV7" s="58"/>
      <c r="DW7" s="58"/>
      <c r="DX7" s="58"/>
      <c r="DY7" s="58"/>
      <c r="DZ7" s="58"/>
      <c r="EA7" s="58"/>
      <c r="EB7" s="58"/>
      <c r="EC7" s="58"/>
      <c r="ED7" s="58"/>
      <c r="EE7" s="58"/>
      <c r="EF7" s="58"/>
      <c r="EG7" s="58"/>
      <c r="EH7" s="58"/>
      <c r="EI7" s="58"/>
      <c r="EJ7" s="58"/>
      <c r="EK7" s="58"/>
      <c r="EL7" s="58"/>
      <c r="EM7" s="58"/>
      <c r="EN7" s="58"/>
      <c r="EO7" s="58"/>
      <c r="EP7" s="58"/>
      <c r="EQ7" s="58"/>
      <c r="ER7" s="58"/>
      <c r="ES7" s="58"/>
      <c r="ET7" s="58"/>
      <c r="EU7" s="58"/>
      <c r="EV7" s="58"/>
      <c r="EW7" s="58"/>
      <c r="EX7" s="58"/>
      <c r="EY7" s="58"/>
      <c r="EZ7" s="58"/>
      <c r="FA7" s="58"/>
      <c r="FB7" s="58"/>
      <c r="FC7" s="58"/>
      <c r="FD7" s="58"/>
      <c r="FE7" s="58"/>
    </row>
    <row r="8" spans="1:161" s="2" customFormat="1" ht="15.75" customHeight="1" x14ac:dyDescent="0.25">
      <c r="A8" s="58" t="s">
        <v>9</v>
      </c>
      <c r="B8" s="58"/>
      <c r="C8" s="58"/>
      <c r="D8" s="58"/>
      <c r="E8" s="58"/>
      <c r="F8" s="58"/>
      <c r="G8" s="58"/>
      <c r="H8" s="58"/>
      <c r="I8" s="58"/>
      <c r="J8" s="58"/>
      <c r="K8" s="58"/>
      <c r="L8" s="58"/>
      <c r="M8" s="58"/>
      <c r="N8" s="58"/>
      <c r="O8" s="58"/>
      <c r="P8" s="58"/>
      <c r="Q8" s="58"/>
      <c r="R8" s="58"/>
      <c r="S8" s="58"/>
      <c r="T8" s="58"/>
      <c r="U8" s="58"/>
      <c r="V8" s="58"/>
      <c r="W8" s="58"/>
      <c r="X8" s="58"/>
      <c r="Y8" s="58"/>
      <c r="Z8" s="58"/>
      <c r="AA8" s="58"/>
      <c r="AB8" s="58"/>
      <c r="AC8" s="58"/>
      <c r="AD8" s="58"/>
      <c r="AE8" s="58"/>
      <c r="AF8" s="58"/>
      <c r="AG8" s="58"/>
      <c r="AH8" s="58"/>
      <c r="AI8" s="58"/>
      <c r="AJ8" s="58"/>
      <c r="AK8" s="58"/>
      <c r="AL8" s="58"/>
      <c r="AM8" s="58"/>
      <c r="AN8" s="58"/>
      <c r="AO8" s="58"/>
      <c r="AP8" s="58"/>
      <c r="AQ8" s="58"/>
      <c r="AR8" s="58"/>
      <c r="AS8" s="58"/>
      <c r="AT8" s="58"/>
      <c r="AU8" s="58"/>
      <c r="AV8" s="58"/>
      <c r="AW8" s="58"/>
      <c r="AX8" s="58"/>
      <c r="AY8" s="58"/>
      <c r="AZ8" s="58"/>
      <c r="BA8" s="58"/>
      <c r="BB8" s="58"/>
      <c r="BC8" s="58"/>
      <c r="BD8" s="58"/>
      <c r="BE8" s="58"/>
      <c r="BF8" s="58"/>
      <c r="BG8" s="58"/>
      <c r="BH8" s="58"/>
      <c r="BI8" s="58"/>
      <c r="BJ8" s="58"/>
      <c r="BK8" s="58"/>
      <c r="BL8" s="58"/>
      <c r="BM8" s="58"/>
      <c r="BN8" s="58"/>
      <c r="BO8" s="58"/>
      <c r="BP8" s="58"/>
      <c r="BQ8" s="58"/>
      <c r="BR8" s="58"/>
      <c r="BS8" s="58"/>
      <c r="BT8" s="58"/>
      <c r="BU8" s="58"/>
      <c r="BV8" s="58"/>
      <c r="BW8" s="58"/>
      <c r="BX8" s="58"/>
      <c r="BY8" s="58"/>
      <c r="BZ8" s="58"/>
      <c r="CA8" s="58"/>
      <c r="CB8" s="58"/>
      <c r="CC8" s="58"/>
      <c r="CD8" s="58"/>
      <c r="CE8" s="58"/>
      <c r="CF8" s="58"/>
      <c r="CG8" s="58"/>
      <c r="CH8" s="58"/>
      <c r="CI8" s="58"/>
      <c r="CJ8" s="58"/>
      <c r="CK8" s="58"/>
      <c r="CL8" s="58"/>
      <c r="CM8" s="58"/>
      <c r="CN8" s="58"/>
      <c r="CO8" s="58"/>
      <c r="CP8" s="58"/>
      <c r="CQ8" s="58"/>
      <c r="CR8" s="58"/>
      <c r="CS8" s="58"/>
      <c r="CT8" s="58"/>
      <c r="CU8" s="58"/>
      <c r="CV8" s="58"/>
      <c r="CW8" s="58"/>
      <c r="CX8" s="58"/>
      <c r="CY8" s="58"/>
      <c r="CZ8" s="58"/>
      <c r="DA8" s="58"/>
      <c r="DB8" s="58"/>
      <c r="DC8" s="58"/>
      <c r="DD8" s="58"/>
      <c r="DE8" s="58"/>
      <c r="DF8" s="58"/>
      <c r="DG8" s="58"/>
      <c r="DH8" s="58"/>
      <c r="DI8" s="58"/>
      <c r="DJ8" s="58"/>
      <c r="DK8" s="58"/>
      <c r="DL8" s="58"/>
      <c r="DM8" s="58"/>
      <c r="DN8" s="58"/>
      <c r="DO8" s="58"/>
      <c r="DP8" s="58"/>
      <c r="DQ8" s="58"/>
      <c r="DR8" s="58"/>
      <c r="DS8" s="58"/>
      <c r="DT8" s="58"/>
      <c r="DU8" s="58"/>
      <c r="DV8" s="58"/>
      <c r="DW8" s="58"/>
      <c r="DX8" s="58"/>
      <c r="DY8" s="58"/>
      <c r="DZ8" s="58"/>
      <c r="EA8" s="58"/>
      <c r="EB8" s="58"/>
      <c r="EC8" s="58"/>
      <c r="ED8" s="58"/>
      <c r="EE8" s="58"/>
      <c r="EF8" s="58"/>
      <c r="EG8" s="58"/>
      <c r="EH8" s="58"/>
      <c r="EI8" s="58"/>
      <c r="EJ8" s="58"/>
      <c r="EK8" s="58"/>
      <c r="EL8" s="58"/>
      <c r="EM8" s="58"/>
      <c r="EN8" s="58"/>
      <c r="EO8" s="58"/>
      <c r="EP8" s="58"/>
      <c r="EQ8" s="58"/>
      <c r="ER8" s="58"/>
      <c r="ES8" s="58"/>
      <c r="ET8" s="58"/>
      <c r="EU8" s="58"/>
      <c r="EV8" s="58"/>
      <c r="EW8" s="58"/>
      <c r="EX8" s="58"/>
      <c r="EY8" s="58"/>
      <c r="EZ8" s="58"/>
      <c r="FA8" s="58"/>
      <c r="FB8" s="58"/>
      <c r="FC8" s="58"/>
      <c r="FD8" s="58"/>
      <c r="FE8" s="58"/>
    </row>
    <row r="10" spans="1:161" s="2" customFormat="1" ht="15.75" x14ac:dyDescent="0.25">
      <c r="A10" s="59" t="s">
        <v>10</v>
      </c>
      <c r="B10" s="59"/>
      <c r="C10" s="59"/>
      <c r="D10" s="59"/>
      <c r="E10" s="59"/>
      <c r="F10" s="59"/>
      <c r="G10" s="59"/>
      <c r="H10" s="59"/>
      <c r="I10" s="59"/>
      <c r="J10" s="59"/>
      <c r="K10" s="59"/>
      <c r="L10" s="59"/>
      <c r="M10" s="59"/>
      <c r="N10" s="59"/>
      <c r="O10" s="59"/>
      <c r="P10" s="59"/>
      <c r="Q10" s="59"/>
      <c r="R10" s="59"/>
      <c r="S10" s="59"/>
      <c r="T10" s="59"/>
      <c r="U10" s="59"/>
      <c r="V10" s="59"/>
      <c r="W10" s="59"/>
      <c r="X10" s="59"/>
      <c r="Y10" s="59"/>
      <c r="Z10" s="59"/>
      <c r="AA10" s="59"/>
      <c r="AB10" s="59"/>
      <c r="AC10" s="59"/>
      <c r="AD10" s="59"/>
      <c r="AE10" s="59"/>
      <c r="AF10" s="59"/>
      <c r="AG10" s="59"/>
      <c r="AH10" s="59"/>
      <c r="AI10" s="59"/>
      <c r="AJ10" s="59"/>
      <c r="AK10" s="59"/>
      <c r="AL10" s="59"/>
      <c r="AM10" s="59"/>
      <c r="AN10" s="59"/>
      <c r="AO10" s="59"/>
      <c r="AP10" s="59"/>
      <c r="AQ10" s="59"/>
      <c r="AR10" s="59"/>
      <c r="AS10" s="59"/>
      <c r="AT10" s="59"/>
      <c r="AU10" s="59"/>
      <c r="AV10" s="59"/>
      <c r="AW10" s="59"/>
      <c r="AX10" s="59"/>
      <c r="AY10" s="59"/>
      <c r="AZ10" s="59"/>
      <c r="BA10" s="59"/>
      <c r="BB10" s="59"/>
      <c r="BC10" s="59"/>
      <c r="BD10" s="59"/>
      <c r="BE10" s="59"/>
      <c r="BF10" s="59"/>
      <c r="BG10" s="59"/>
      <c r="BH10" s="59"/>
      <c r="BI10" s="59"/>
      <c r="BJ10" s="59"/>
      <c r="BK10" s="59"/>
      <c r="BL10" s="59"/>
      <c r="BM10" s="59"/>
      <c r="BN10" s="59"/>
      <c r="BO10" s="59"/>
      <c r="BP10" s="59"/>
      <c r="BQ10" s="59"/>
      <c r="BR10" s="59"/>
      <c r="BS10" s="59"/>
      <c r="BT10" s="59"/>
      <c r="BU10" s="59"/>
      <c r="BV10" s="59"/>
      <c r="BW10" s="59"/>
      <c r="BX10" s="59"/>
      <c r="BY10" s="59"/>
      <c r="BZ10" s="59"/>
      <c r="CA10" s="59"/>
      <c r="CB10" s="59"/>
      <c r="CC10" s="59"/>
      <c r="CD10" s="59"/>
      <c r="CE10" s="59"/>
      <c r="CF10" s="59"/>
      <c r="CG10" s="59"/>
      <c r="CH10" s="59"/>
      <c r="CI10" s="59"/>
      <c r="CJ10" s="59"/>
      <c r="CK10" s="59"/>
      <c r="CL10" s="59"/>
      <c r="CM10" s="59"/>
      <c r="CN10" s="59"/>
      <c r="CO10" s="59"/>
      <c r="CP10" s="59"/>
      <c r="CQ10" s="59"/>
      <c r="CR10" s="59"/>
      <c r="CS10" s="59"/>
      <c r="CT10" s="59"/>
      <c r="CU10" s="59"/>
      <c r="CV10" s="59"/>
      <c r="CW10" s="59"/>
      <c r="CX10" s="59"/>
      <c r="CY10" s="59"/>
      <c r="CZ10" s="59"/>
      <c r="DA10" s="59"/>
      <c r="DB10" s="59"/>
      <c r="DC10" s="59"/>
      <c r="DD10" s="59"/>
      <c r="DE10" s="59"/>
      <c r="DF10" s="59"/>
      <c r="DG10" s="59"/>
      <c r="DH10" s="59"/>
      <c r="DI10" s="59"/>
      <c r="DJ10" s="59"/>
      <c r="DK10" s="59"/>
      <c r="DL10" s="59"/>
      <c r="DM10" s="59"/>
      <c r="DN10" s="59"/>
      <c r="DO10" s="59"/>
      <c r="DP10" s="59"/>
      <c r="DQ10" s="59"/>
      <c r="DR10" s="59"/>
      <c r="DS10" s="59"/>
      <c r="DT10" s="59"/>
      <c r="DU10" s="59"/>
      <c r="DV10" s="59"/>
      <c r="DW10" s="59"/>
      <c r="DX10" s="59"/>
      <c r="DY10" s="59"/>
      <c r="DZ10" s="59"/>
      <c r="EA10" s="59"/>
      <c r="EB10" s="59"/>
      <c r="EC10" s="59"/>
      <c r="ED10" s="59"/>
      <c r="EE10" s="59"/>
      <c r="EF10" s="59"/>
      <c r="EG10" s="59"/>
      <c r="EH10" s="59"/>
      <c r="EI10" s="59"/>
      <c r="EJ10" s="59"/>
      <c r="EK10" s="59"/>
      <c r="EL10" s="59"/>
      <c r="EM10" s="59"/>
      <c r="EN10" s="59"/>
      <c r="EO10" s="59"/>
      <c r="EP10" s="59"/>
      <c r="EQ10" s="59"/>
      <c r="ER10" s="59"/>
      <c r="ES10" s="59"/>
      <c r="ET10" s="59"/>
      <c r="EU10" s="59"/>
      <c r="EV10" s="59"/>
      <c r="EW10" s="59"/>
      <c r="EX10" s="59"/>
      <c r="EY10" s="59"/>
      <c r="EZ10" s="59"/>
      <c r="FA10" s="59"/>
      <c r="FB10" s="59"/>
      <c r="FC10" s="59"/>
      <c r="FD10" s="59"/>
      <c r="FE10" s="59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60" t="s">
        <v>69</v>
      </c>
      <c r="AC12" s="60"/>
      <c r="AD12" s="60"/>
      <c r="AE12" s="60"/>
      <c r="AF12" s="60"/>
      <c r="AG12" s="60"/>
      <c r="AH12" s="60"/>
      <c r="AI12" s="60"/>
      <c r="AJ12" s="60"/>
      <c r="AK12" s="60"/>
      <c r="AL12" s="60"/>
      <c r="AM12" s="60"/>
      <c r="AN12" s="60"/>
      <c r="AO12" s="60"/>
      <c r="AP12" s="60"/>
      <c r="AQ12" s="60"/>
      <c r="AR12" s="60"/>
      <c r="AS12" s="60"/>
      <c r="AT12" s="60"/>
      <c r="AU12" s="60"/>
      <c r="AV12" s="60"/>
      <c r="AW12" s="60"/>
      <c r="AX12" s="60"/>
      <c r="AY12" s="60"/>
      <c r="AZ12" s="60"/>
      <c r="BA12" s="60"/>
      <c r="BB12" s="60"/>
      <c r="BC12" s="60"/>
      <c r="BD12" s="60"/>
      <c r="BE12" s="60"/>
      <c r="BF12" s="60"/>
      <c r="BG12" s="60"/>
      <c r="BH12" s="60"/>
      <c r="BI12" s="60"/>
      <c r="BJ12" s="60"/>
      <c r="BK12" s="60"/>
      <c r="BL12" s="60"/>
      <c r="BM12" s="60"/>
      <c r="BN12" s="60"/>
      <c r="BO12" s="60"/>
      <c r="BP12" s="60"/>
      <c r="BQ12" s="60"/>
      <c r="BR12" s="60"/>
      <c r="BS12" s="60"/>
      <c r="BT12" s="60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60" t="s">
        <v>31</v>
      </c>
      <c r="Z14" s="60"/>
      <c r="AA14" s="60"/>
      <c r="AB14" s="60"/>
      <c r="AC14" s="60"/>
      <c r="AD14" s="60"/>
      <c r="AE14" s="60"/>
      <c r="AF14" s="60"/>
      <c r="AG14" s="60"/>
      <c r="AH14" s="60"/>
      <c r="AI14" s="60"/>
      <c r="AJ14" s="60"/>
      <c r="AK14" s="60"/>
      <c r="AL14" s="60"/>
      <c r="AM14" s="60"/>
      <c r="AN14" s="60"/>
      <c r="AO14" s="60"/>
      <c r="AP14" s="60"/>
      <c r="AQ14" s="60"/>
      <c r="AR14" s="60"/>
      <c r="AS14" s="60"/>
      <c r="AT14" s="60"/>
      <c r="AU14" s="60"/>
      <c r="AV14" s="60"/>
      <c r="AW14" s="60"/>
      <c r="AX14" s="60"/>
      <c r="AY14" s="60"/>
      <c r="AZ14" s="60"/>
      <c r="BA14" s="60"/>
      <c r="BB14" s="60"/>
      <c r="BC14" s="60"/>
      <c r="BD14" s="60"/>
      <c r="BE14" s="60"/>
      <c r="BF14" s="60"/>
      <c r="BG14" s="60"/>
      <c r="BH14" s="60"/>
      <c r="BI14" s="60"/>
      <c r="BJ14" s="60"/>
      <c r="BK14" s="60"/>
      <c r="BL14" s="60"/>
      <c r="BM14" s="60"/>
      <c r="BN14" s="60"/>
      <c r="BO14" s="60"/>
      <c r="BP14" s="60"/>
      <c r="BQ14" s="60"/>
      <c r="BR14" s="60"/>
      <c r="BS14" s="60"/>
      <c r="BT14" s="60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48" t="s">
        <v>89</v>
      </c>
      <c r="U16" s="48"/>
      <c r="V16" s="48"/>
      <c r="W16" s="48"/>
      <c r="X16" s="48"/>
      <c r="Y16" s="48"/>
      <c r="Z16" s="48"/>
      <c r="AA16" s="48"/>
      <c r="AB16" s="48"/>
      <c r="AC16" s="48"/>
      <c r="AD16" s="48"/>
      <c r="AE16" s="48"/>
      <c r="AF16" s="48"/>
      <c r="AG16" s="48"/>
      <c r="AH16" s="48"/>
      <c r="AI16" s="48"/>
      <c r="AJ16" s="48"/>
      <c r="AK16" s="48"/>
      <c r="AL16" s="48"/>
      <c r="AM16" s="48"/>
      <c r="AN16" s="48"/>
      <c r="AO16" s="48"/>
      <c r="AP16" s="48"/>
      <c r="AQ16" s="48"/>
      <c r="AR16" s="48"/>
      <c r="AS16" s="48"/>
      <c r="AT16" s="48"/>
      <c r="AU16" s="48"/>
      <c r="AV16" s="48"/>
      <c r="AW16" s="48"/>
      <c r="AX16" s="48"/>
      <c r="AY16" s="48"/>
      <c r="AZ16" s="48"/>
      <c r="BA16" s="48"/>
      <c r="BB16" s="48"/>
      <c r="BC16" s="48"/>
      <c r="BD16" s="48"/>
      <c r="BE16" s="48"/>
      <c r="BF16" s="48"/>
      <c r="BG16" s="48"/>
      <c r="BH16" s="48"/>
      <c r="BI16" s="48"/>
      <c r="BJ16" s="48"/>
      <c r="BK16" s="48"/>
      <c r="BL16" s="48"/>
      <c r="BM16" s="48"/>
      <c r="BN16" s="48"/>
      <c r="BO16" s="48"/>
      <c r="BP16" s="48"/>
      <c r="BQ16" s="48"/>
      <c r="BR16" s="48"/>
      <c r="BS16" s="48"/>
      <c r="BT16" s="48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49"/>
      <c r="B18" s="50"/>
      <c r="C18" s="50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1"/>
      <c r="R18" s="26"/>
      <c r="S18" s="27"/>
      <c r="T18" s="27"/>
      <c r="U18" s="27"/>
      <c r="V18" s="27"/>
      <c r="W18" s="27"/>
      <c r="X18" s="27"/>
      <c r="Y18" s="27"/>
      <c r="Z18" s="27"/>
      <c r="AA18" s="27"/>
      <c r="AB18" s="27"/>
      <c r="AC18" s="27"/>
      <c r="AD18" s="27"/>
      <c r="AE18" s="27"/>
      <c r="AF18" s="27"/>
      <c r="AG18" s="27"/>
      <c r="AH18" s="27"/>
      <c r="AI18" s="28"/>
      <c r="AJ18" s="26" t="s">
        <v>15</v>
      </c>
      <c r="AK18" s="27"/>
      <c r="AL18" s="27"/>
      <c r="AM18" s="27"/>
      <c r="AN18" s="27"/>
      <c r="AO18" s="27"/>
      <c r="AP18" s="27"/>
      <c r="AQ18" s="27"/>
      <c r="AR18" s="27"/>
      <c r="AS18" s="27"/>
      <c r="AT18" s="27"/>
      <c r="AU18" s="27"/>
      <c r="AV18" s="27"/>
      <c r="AW18" s="27"/>
      <c r="AX18" s="27"/>
      <c r="AY18" s="27"/>
      <c r="AZ18" s="27"/>
      <c r="BA18" s="28"/>
      <c r="BB18" s="35" t="s">
        <v>20</v>
      </c>
      <c r="BC18" s="36"/>
      <c r="BD18" s="36"/>
      <c r="BE18" s="36"/>
      <c r="BF18" s="36"/>
      <c r="BG18" s="36"/>
      <c r="BH18" s="36"/>
      <c r="BI18" s="36"/>
      <c r="BJ18" s="36"/>
      <c r="BK18" s="36"/>
      <c r="BL18" s="36"/>
      <c r="BM18" s="36"/>
      <c r="BN18" s="36"/>
      <c r="BO18" s="36"/>
      <c r="BP18" s="36"/>
      <c r="BQ18" s="36"/>
      <c r="BR18" s="36"/>
      <c r="BS18" s="36"/>
      <c r="BT18" s="36"/>
      <c r="BU18" s="36"/>
      <c r="BV18" s="36"/>
      <c r="BW18" s="36"/>
      <c r="BX18" s="36"/>
      <c r="BY18" s="36"/>
      <c r="BZ18" s="36"/>
      <c r="CA18" s="36"/>
      <c r="CB18" s="36"/>
      <c r="CC18" s="36"/>
      <c r="CD18" s="36"/>
      <c r="CE18" s="36"/>
      <c r="CF18" s="36"/>
      <c r="CG18" s="37"/>
      <c r="CH18" s="26" t="s">
        <v>21</v>
      </c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27"/>
      <c r="CW18" s="27"/>
      <c r="CX18" s="27"/>
      <c r="CY18" s="27"/>
      <c r="CZ18" s="27"/>
      <c r="DA18" s="27"/>
      <c r="DB18" s="28"/>
      <c r="DC18" s="26" t="s">
        <v>22</v>
      </c>
      <c r="DD18" s="27"/>
      <c r="DE18" s="27"/>
      <c r="DF18" s="27"/>
      <c r="DG18" s="27"/>
      <c r="DH18" s="27"/>
      <c r="DI18" s="27"/>
      <c r="DJ18" s="27"/>
      <c r="DK18" s="27"/>
      <c r="DL18" s="27"/>
      <c r="DM18" s="27"/>
      <c r="DN18" s="27"/>
      <c r="DO18" s="27"/>
      <c r="DP18" s="27"/>
      <c r="DQ18" s="27"/>
      <c r="DR18" s="27"/>
      <c r="DS18" s="27"/>
      <c r="DT18" s="28"/>
      <c r="DU18" s="35" t="s">
        <v>23</v>
      </c>
      <c r="DV18" s="36"/>
      <c r="DW18" s="36"/>
      <c r="DX18" s="36"/>
      <c r="DY18" s="36"/>
      <c r="DZ18" s="36"/>
      <c r="EA18" s="36"/>
      <c r="EB18" s="36"/>
      <c r="EC18" s="36"/>
      <c r="ED18" s="36"/>
      <c r="EE18" s="36"/>
      <c r="EF18" s="36"/>
      <c r="EG18" s="36"/>
      <c r="EH18" s="36"/>
      <c r="EI18" s="36"/>
      <c r="EJ18" s="36"/>
      <c r="EK18" s="36"/>
      <c r="EL18" s="36"/>
      <c r="EM18" s="36"/>
      <c r="EN18" s="37"/>
      <c r="EO18" s="26" t="s">
        <v>24</v>
      </c>
      <c r="EP18" s="27"/>
      <c r="EQ18" s="27"/>
      <c r="ER18" s="27"/>
      <c r="ES18" s="27"/>
      <c r="ET18" s="27"/>
      <c r="EU18" s="27"/>
      <c r="EV18" s="27"/>
      <c r="EW18" s="27"/>
      <c r="EX18" s="27"/>
      <c r="EY18" s="27"/>
      <c r="EZ18" s="27"/>
      <c r="FA18" s="27"/>
      <c r="FB18" s="27"/>
      <c r="FC18" s="27"/>
      <c r="FD18" s="27"/>
      <c r="FE18" s="28"/>
    </row>
    <row r="19" spans="1:161" s="9" customFormat="1" ht="15" customHeight="1" x14ac:dyDescent="0.2">
      <c r="A19" s="52"/>
      <c r="B19" s="53"/>
      <c r="C19" s="53"/>
      <c r="D19" s="53"/>
      <c r="E19" s="53"/>
      <c r="F19" s="53"/>
      <c r="G19" s="53"/>
      <c r="H19" s="53"/>
      <c r="I19" s="53"/>
      <c r="J19" s="53"/>
      <c r="K19" s="53"/>
      <c r="L19" s="53"/>
      <c r="M19" s="53"/>
      <c r="N19" s="53"/>
      <c r="O19" s="53"/>
      <c r="P19" s="53"/>
      <c r="Q19" s="54"/>
      <c r="R19" s="29"/>
      <c r="S19" s="30"/>
      <c r="T19" s="30"/>
      <c r="U19" s="30"/>
      <c r="V19" s="30"/>
      <c r="W19" s="30"/>
      <c r="X19" s="30"/>
      <c r="Y19" s="30"/>
      <c r="Z19" s="30"/>
      <c r="AA19" s="30"/>
      <c r="AB19" s="30"/>
      <c r="AC19" s="30"/>
      <c r="AD19" s="30"/>
      <c r="AE19" s="30"/>
      <c r="AF19" s="30"/>
      <c r="AG19" s="30"/>
      <c r="AH19" s="30"/>
      <c r="AI19" s="31"/>
      <c r="AJ19" s="29"/>
      <c r="AK19" s="30"/>
      <c r="AL19" s="30"/>
      <c r="AM19" s="30"/>
      <c r="AN19" s="30"/>
      <c r="AO19" s="30"/>
      <c r="AP19" s="30"/>
      <c r="AQ19" s="30"/>
      <c r="AR19" s="30"/>
      <c r="AS19" s="30"/>
      <c r="AT19" s="30"/>
      <c r="AU19" s="30"/>
      <c r="AV19" s="30"/>
      <c r="AW19" s="30"/>
      <c r="AX19" s="30"/>
      <c r="AY19" s="30"/>
      <c r="AZ19" s="30"/>
      <c r="BA19" s="31"/>
      <c r="BB19" s="38" t="s">
        <v>16</v>
      </c>
      <c r="BC19" s="39"/>
      <c r="BD19" s="39"/>
      <c r="BE19" s="39"/>
      <c r="BF19" s="39"/>
      <c r="BG19" s="39"/>
      <c r="BH19" s="39"/>
      <c r="BI19" s="39"/>
      <c r="BJ19" s="39"/>
      <c r="BK19" s="39"/>
      <c r="BL19" s="39"/>
      <c r="BM19" s="39"/>
      <c r="BN19" s="39"/>
      <c r="BO19" s="39"/>
      <c r="BP19" s="39"/>
      <c r="BQ19" s="40"/>
      <c r="BR19" s="38" t="s">
        <v>17</v>
      </c>
      <c r="BS19" s="39"/>
      <c r="BT19" s="39"/>
      <c r="BU19" s="39"/>
      <c r="BV19" s="39"/>
      <c r="BW19" s="39"/>
      <c r="BX19" s="39"/>
      <c r="BY19" s="39"/>
      <c r="BZ19" s="39"/>
      <c r="CA19" s="39"/>
      <c r="CB19" s="39"/>
      <c r="CC19" s="39"/>
      <c r="CD19" s="39"/>
      <c r="CE19" s="39"/>
      <c r="CF19" s="39"/>
      <c r="CG19" s="40"/>
      <c r="CH19" s="29"/>
      <c r="CI19" s="30"/>
      <c r="CJ19" s="30"/>
      <c r="CK19" s="30"/>
      <c r="CL19" s="30"/>
      <c r="CM19" s="30"/>
      <c r="CN19" s="30"/>
      <c r="CO19" s="30"/>
      <c r="CP19" s="30"/>
      <c r="CQ19" s="30"/>
      <c r="CR19" s="30"/>
      <c r="CS19" s="30"/>
      <c r="CT19" s="30"/>
      <c r="CU19" s="30"/>
      <c r="CV19" s="30"/>
      <c r="CW19" s="30"/>
      <c r="CX19" s="30"/>
      <c r="CY19" s="30"/>
      <c r="CZ19" s="30"/>
      <c r="DA19" s="30"/>
      <c r="DB19" s="31"/>
      <c r="DC19" s="29"/>
      <c r="DD19" s="30"/>
      <c r="DE19" s="30"/>
      <c r="DF19" s="30"/>
      <c r="DG19" s="30"/>
      <c r="DH19" s="30"/>
      <c r="DI19" s="30"/>
      <c r="DJ19" s="30"/>
      <c r="DK19" s="30"/>
      <c r="DL19" s="30"/>
      <c r="DM19" s="30"/>
      <c r="DN19" s="30"/>
      <c r="DO19" s="30"/>
      <c r="DP19" s="30"/>
      <c r="DQ19" s="30"/>
      <c r="DR19" s="30"/>
      <c r="DS19" s="30"/>
      <c r="DT19" s="31"/>
      <c r="DU19" s="41" t="s">
        <v>18</v>
      </c>
      <c r="DV19" s="42"/>
      <c r="DW19" s="42"/>
      <c r="DX19" s="42"/>
      <c r="DY19" s="42"/>
      <c r="DZ19" s="42"/>
      <c r="EA19" s="42"/>
      <c r="EB19" s="42"/>
      <c r="EC19" s="42"/>
      <c r="ED19" s="43"/>
      <c r="EE19" s="41" t="s">
        <v>19</v>
      </c>
      <c r="EF19" s="42"/>
      <c r="EG19" s="42"/>
      <c r="EH19" s="42"/>
      <c r="EI19" s="42"/>
      <c r="EJ19" s="42"/>
      <c r="EK19" s="42"/>
      <c r="EL19" s="42"/>
      <c r="EM19" s="42"/>
      <c r="EN19" s="43"/>
      <c r="EO19" s="29"/>
      <c r="EP19" s="30"/>
      <c r="EQ19" s="30"/>
      <c r="ER19" s="30"/>
      <c r="ES19" s="30"/>
      <c r="ET19" s="30"/>
      <c r="EU19" s="30"/>
      <c r="EV19" s="30"/>
      <c r="EW19" s="30"/>
      <c r="EX19" s="30"/>
      <c r="EY19" s="30"/>
      <c r="EZ19" s="30"/>
      <c r="FA19" s="30"/>
      <c r="FB19" s="30"/>
      <c r="FC19" s="30"/>
      <c r="FD19" s="30"/>
      <c r="FE19" s="31"/>
    </row>
    <row r="20" spans="1:161" s="9" customFormat="1" ht="19.5" customHeight="1" x14ac:dyDescent="0.2">
      <c r="A20" s="55"/>
      <c r="B20" s="56"/>
      <c r="C20" s="56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7"/>
      <c r="R20" s="32"/>
      <c r="S20" s="33"/>
      <c r="T20" s="33"/>
      <c r="U20" s="33"/>
      <c r="V20" s="33"/>
      <c r="W20" s="33"/>
      <c r="X20" s="33"/>
      <c r="Y20" s="33"/>
      <c r="Z20" s="33"/>
      <c r="AA20" s="33"/>
      <c r="AB20" s="33"/>
      <c r="AC20" s="33"/>
      <c r="AD20" s="33"/>
      <c r="AE20" s="33"/>
      <c r="AF20" s="33"/>
      <c r="AG20" s="33"/>
      <c r="AH20" s="33"/>
      <c r="AI20" s="34"/>
      <c r="AJ20" s="32"/>
      <c r="AK20" s="33"/>
      <c r="AL20" s="33"/>
      <c r="AM20" s="33"/>
      <c r="AN20" s="33"/>
      <c r="AO20" s="33"/>
      <c r="AP20" s="33"/>
      <c r="AQ20" s="33"/>
      <c r="AR20" s="33"/>
      <c r="AS20" s="33"/>
      <c r="AT20" s="33"/>
      <c r="AU20" s="33"/>
      <c r="AV20" s="33"/>
      <c r="AW20" s="33"/>
      <c r="AX20" s="33"/>
      <c r="AY20" s="33"/>
      <c r="AZ20" s="33"/>
      <c r="BA20" s="34"/>
      <c r="BB20" s="47" t="s">
        <v>18</v>
      </c>
      <c r="BC20" s="47"/>
      <c r="BD20" s="47"/>
      <c r="BE20" s="47"/>
      <c r="BF20" s="47"/>
      <c r="BG20" s="47"/>
      <c r="BH20" s="47"/>
      <c r="BI20" s="47"/>
      <c r="BJ20" s="47" t="s">
        <v>19</v>
      </c>
      <c r="BK20" s="47"/>
      <c r="BL20" s="47"/>
      <c r="BM20" s="47"/>
      <c r="BN20" s="47"/>
      <c r="BO20" s="47"/>
      <c r="BP20" s="47"/>
      <c r="BQ20" s="47"/>
      <c r="BR20" s="47" t="s">
        <v>18</v>
      </c>
      <c r="BS20" s="47"/>
      <c r="BT20" s="47"/>
      <c r="BU20" s="47"/>
      <c r="BV20" s="47"/>
      <c r="BW20" s="47"/>
      <c r="BX20" s="47"/>
      <c r="BY20" s="47"/>
      <c r="BZ20" s="47" t="s">
        <v>19</v>
      </c>
      <c r="CA20" s="47"/>
      <c r="CB20" s="47"/>
      <c r="CC20" s="47"/>
      <c r="CD20" s="47"/>
      <c r="CE20" s="47"/>
      <c r="CF20" s="47"/>
      <c r="CG20" s="47"/>
      <c r="CH20" s="32"/>
      <c r="CI20" s="33"/>
      <c r="CJ20" s="33"/>
      <c r="CK20" s="33"/>
      <c r="CL20" s="33"/>
      <c r="CM20" s="33"/>
      <c r="CN20" s="33"/>
      <c r="CO20" s="33"/>
      <c r="CP20" s="33"/>
      <c r="CQ20" s="33"/>
      <c r="CR20" s="33"/>
      <c r="CS20" s="33"/>
      <c r="CT20" s="33"/>
      <c r="CU20" s="33"/>
      <c r="CV20" s="33"/>
      <c r="CW20" s="33"/>
      <c r="CX20" s="33"/>
      <c r="CY20" s="33"/>
      <c r="CZ20" s="33"/>
      <c r="DA20" s="33"/>
      <c r="DB20" s="34"/>
      <c r="DC20" s="32"/>
      <c r="DD20" s="33"/>
      <c r="DE20" s="33"/>
      <c r="DF20" s="33"/>
      <c r="DG20" s="33"/>
      <c r="DH20" s="33"/>
      <c r="DI20" s="33"/>
      <c r="DJ20" s="33"/>
      <c r="DK20" s="33"/>
      <c r="DL20" s="33"/>
      <c r="DM20" s="33"/>
      <c r="DN20" s="33"/>
      <c r="DO20" s="33"/>
      <c r="DP20" s="33"/>
      <c r="DQ20" s="33"/>
      <c r="DR20" s="33"/>
      <c r="DS20" s="33"/>
      <c r="DT20" s="34"/>
      <c r="DU20" s="44"/>
      <c r="DV20" s="45"/>
      <c r="DW20" s="45"/>
      <c r="DX20" s="45"/>
      <c r="DY20" s="45"/>
      <c r="DZ20" s="45"/>
      <c r="EA20" s="45"/>
      <c r="EB20" s="45"/>
      <c r="EC20" s="45"/>
      <c r="ED20" s="46"/>
      <c r="EE20" s="44"/>
      <c r="EF20" s="45"/>
      <c r="EG20" s="45"/>
      <c r="EH20" s="45"/>
      <c r="EI20" s="45"/>
      <c r="EJ20" s="45"/>
      <c r="EK20" s="45"/>
      <c r="EL20" s="45"/>
      <c r="EM20" s="45"/>
      <c r="EN20" s="46"/>
      <c r="EO20" s="32"/>
      <c r="EP20" s="33"/>
      <c r="EQ20" s="33"/>
      <c r="ER20" s="33"/>
      <c r="ES20" s="33"/>
      <c r="ET20" s="33"/>
      <c r="EU20" s="33"/>
      <c r="EV20" s="33"/>
      <c r="EW20" s="33"/>
      <c r="EX20" s="33"/>
      <c r="EY20" s="33"/>
      <c r="EZ20" s="33"/>
      <c r="FA20" s="33"/>
      <c r="FB20" s="33"/>
      <c r="FC20" s="33"/>
      <c r="FD20" s="33"/>
      <c r="FE20" s="34"/>
    </row>
    <row r="21" spans="1:161" s="9" customFormat="1" ht="14.25" customHeight="1" x14ac:dyDescent="0.2">
      <c r="A21" s="23">
        <v>1</v>
      </c>
      <c r="B21" s="24"/>
      <c r="C21" s="24"/>
      <c r="D21" s="24"/>
      <c r="E21" s="24"/>
      <c r="F21" s="24"/>
      <c r="G21" s="24"/>
      <c r="H21" s="24"/>
      <c r="I21" s="24"/>
      <c r="J21" s="24"/>
      <c r="K21" s="24"/>
      <c r="L21" s="24"/>
      <c r="M21" s="24"/>
      <c r="N21" s="24"/>
      <c r="O21" s="24"/>
      <c r="P21" s="24"/>
      <c r="Q21" s="25"/>
      <c r="R21" s="23">
        <v>2</v>
      </c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5"/>
      <c r="AJ21" s="16">
        <v>3</v>
      </c>
      <c r="AK21" s="16"/>
      <c r="AL21" s="16"/>
      <c r="AM21" s="16"/>
      <c r="AN21" s="16"/>
      <c r="AO21" s="16"/>
      <c r="AP21" s="16"/>
      <c r="AQ21" s="16"/>
      <c r="AR21" s="16"/>
      <c r="AS21" s="16"/>
      <c r="AT21" s="16"/>
      <c r="AU21" s="16"/>
      <c r="AV21" s="16"/>
      <c r="AW21" s="16"/>
      <c r="AX21" s="16"/>
      <c r="AY21" s="16"/>
      <c r="AZ21" s="16"/>
      <c r="BA21" s="16"/>
      <c r="BB21" s="16">
        <v>4</v>
      </c>
      <c r="BC21" s="16"/>
      <c r="BD21" s="16"/>
      <c r="BE21" s="16"/>
      <c r="BF21" s="16"/>
      <c r="BG21" s="16"/>
      <c r="BH21" s="16"/>
      <c r="BI21" s="16"/>
      <c r="BJ21" s="16">
        <v>5</v>
      </c>
      <c r="BK21" s="16"/>
      <c r="BL21" s="16"/>
      <c r="BM21" s="16"/>
      <c r="BN21" s="16"/>
      <c r="BO21" s="16"/>
      <c r="BP21" s="16"/>
      <c r="BQ21" s="16"/>
      <c r="BR21" s="16">
        <v>6</v>
      </c>
      <c r="BS21" s="16"/>
      <c r="BT21" s="16"/>
      <c r="BU21" s="16"/>
      <c r="BV21" s="16"/>
      <c r="BW21" s="16"/>
      <c r="BX21" s="16"/>
      <c r="BY21" s="16"/>
      <c r="BZ21" s="16">
        <v>7</v>
      </c>
      <c r="CA21" s="16"/>
      <c r="CB21" s="16"/>
      <c r="CC21" s="16"/>
      <c r="CD21" s="16"/>
      <c r="CE21" s="16"/>
      <c r="CF21" s="16"/>
      <c r="CG21" s="16"/>
      <c r="CH21" s="16">
        <v>8</v>
      </c>
      <c r="CI21" s="16"/>
      <c r="CJ21" s="16"/>
      <c r="CK21" s="16"/>
      <c r="CL21" s="16"/>
      <c r="CM21" s="16"/>
      <c r="CN21" s="16"/>
      <c r="CO21" s="16"/>
      <c r="CP21" s="16"/>
      <c r="CQ21" s="16"/>
      <c r="CR21" s="16"/>
      <c r="CS21" s="16"/>
      <c r="CT21" s="16"/>
      <c r="CU21" s="16"/>
      <c r="CV21" s="16"/>
      <c r="CW21" s="16"/>
      <c r="CX21" s="16"/>
      <c r="CY21" s="16"/>
      <c r="CZ21" s="16"/>
      <c r="DA21" s="16"/>
      <c r="DB21" s="16"/>
      <c r="DC21" s="16">
        <v>9</v>
      </c>
      <c r="DD21" s="16"/>
      <c r="DE21" s="16"/>
      <c r="DF21" s="16"/>
      <c r="DG21" s="16"/>
      <c r="DH21" s="16"/>
      <c r="DI21" s="16"/>
      <c r="DJ21" s="16"/>
      <c r="DK21" s="16"/>
      <c r="DL21" s="16"/>
      <c r="DM21" s="16"/>
      <c r="DN21" s="16"/>
      <c r="DO21" s="16"/>
      <c r="DP21" s="16"/>
      <c r="DQ21" s="16"/>
      <c r="DR21" s="16"/>
      <c r="DS21" s="16"/>
      <c r="DT21" s="16"/>
      <c r="DU21" s="16">
        <v>10</v>
      </c>
      <c r="DV21" s="16"/>
      <c r="DW21" s="16"/>
      <c r="DX21" s="16"/>
      <c r="DY21" s="16"/>
      <c r="DZ21" s="16"/>
      <c r="EA21" s="16"/>
      <c r="EB21" s="16"/>
      <c r="EC21" s="16"/>
      <c r="ED21" s="16"/>
      <c r="EE21" s="16">
        <v>11</v>
      </c>
      <c r="EF21" s="16"/>
      <c r="EG21" s="16"/>
      <c r="EH21" s="16"/>
      <c r="EI21" s="16"/>
      <c r="EJ21" s="16"/>
      <c r="EK21" s="16"/>
      <c r="EL21" s="16"/>
      <c r="EM21" s="16"/>
      <c r="EN21" s="16"/>
      <c r="EO21" s="16">
        <v>12</v>
      </c>
      <c r="EP21" s="16"/>
      <c r="EQ21" s="16"/>
      <c r="ER21" s="16"/>
      <c r="ES21" s="16"/>
      <c r="ET21" s="16"/>
      <c r="EU21" s="16"/>
      <c r="EV21" s="16"/>
      <c r="EW21" s="16"/>
      <c r="EX21" s="16"/>
      <c r="EY21" s="16"/>
      <c r="EZ21" s="16"/>
      <c r="FA21" s="16"/>
      <c r="FB21" s="16"/>
      <c r="FC21" s="16"/>
      <c r="FD21" s="16"/>
      <c r="FE21" s="16"/>
    </row>
    <row r="22" spans="1:161" s="9" customFormat="1" ht="13.5" customHeight="1" x14ac:dyDescent="0.2">
      <c r="A22" s="10"/>
      <c r="B22" s="17" t="s">
        <v>11</v>
      </c>
      <c r="C22" s="17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  <c r="O22" s="17"/>
      <c r="P22" s="17"/>
      <c r="Q22" s="18"/>
      <c r="R22" s="10"/>
      <c r="S22" s="19" t="s">
        <v>12</v>
      </c>
      <c r="T22" s="19"/>
      <c r="U22" s="19"/>
      <c r="V22" s="19"/>
      <c r="W22" s="19"/>
      <c r="X22" s="19"/>
      <c r="Y22" s="19"/>
      <c r="Z22" s="19"/>
      <c r="AA22" s="19"/>
      <c r="AB22" s="19"/>
      <c r="AC22" s="19"/>
      <c r="AD22" s="19"/>
      <c r="AE22" s="19"/>
      <c r="AF22" s="19"/>
      <c r="AG22" s="19"/>
      <c r="AH22" s="19"/>
      <c r="AI22" s="20"/>
      <c r="AJ22" s="61">
        <v>2</v>
      </c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16"/>
      <c r="BC22" s="16"/>
      <c r="BD22" s="16"/>
      <c r="BE22" s="16"/>
      <c r="BF22" s="16"/>
      <c r="BG22" s="16"/>
      <c r="BH22" s="16"/>
      <c r="BI22" s="16"/>
      <c r="BJ22" s="16"/>
      <c r="BK22" s="16"/>
      <c r="BL22" s="16"/>
      <c r="BM22" s="16"/>
      <c r="BN22" s="16"/>
      <c r="BO22" s="16"/>
      <c r="BP22" s="16"/>
      <c r="BQ22" s="16"/>
      <c r="BR22" s="61">
        <v>13.6</v>
      </c>
      <c r="BS22" s="61"/>
      <c r="BT22" s="61"/>
      <c r="BU22" s="61"/>
      <c r="BV22" s="61"/>
      <c r="BW22" s="61"/>
      <c r="BX22" s="61"/>
      <c r="BY22" s="61"/>
      <c r="BZ22" s="61">
        <v>13.6</v>
      </c>
      <c r="CA22" s="61"/>
      <c r="CB22" s="61"/>
      <c r="CC22" s="61"/>
      <c r="CD22" s="61"/>
      <c r="CE22" s="61"/>
      <c r="CF22" s="61"/>
      <c r="CG22" s="61"/>
      <c r="CH22" s="61">
        <v>1.9</v>
      </c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>
        <v>13.6</v>
      </c>
      <c r="DD22" s="61"/>
      <c r="DE22" s="61"/>
      <c r="DF22" s="61"/>
      <c r="DG22" s="61"/>
      <c r="DH22" s="61"/>
      <c r="DI22" s="61"/>
      <c r="DJ22" s="61"/>
      <c r="DK22" s="61"/>
      <c r="DL22" s="61"/>
      <c r="DM22" s="61"/>
      <c r="DN22" s="61"/>
      <c r="DO22" s="61"/>
      <c r="DP22" s="61"/>
      <c r="DQ22" s="61"/>
      <c r="DR22" s="61"/>
      <c r="DS22" s="61"/>
      <c r="DT22" s="61"/>
      <c r="DU22" s="16">
        <v>3</v>
      </c>
      <c r="DV22" s="16"/>
      <c r="DW22" s="16"/>
      <c r="DX22" s="16"/>
      <c r="DY22" s="16"/>
      <c r="DZ22" s="16"/>
      <c r="EA22" s="16"/>
      <c r="EB22" s="16"/>
      <c r="EC22" s="16"/>
      <c r="ED22" s="16"/>
      <c r="EE22" s="61">
        <f>1380/744</f>
        <v>1.8548387096774193</v>
      </c>
      <c r="EF22" s="61"/>
      <c r="EG22" s="61"/>
      <c r="EH22" s="61"/>
      <c r="EI22" s="61"/>
      <c r="EJ22" s="61"/>
      <c r="EK22" s="61"/>
      <c r="EL22" s="61"/>
      <c r="EM22" s="61"/>
      <c r="EN22" s="61"/>
      <c r="EO22" s="61">
        <f>AJ22+EE22</f>
        <v>3.854838709677419</v>
      </c>
      <c r="EP22" s="16"/>
      <c r="EQ22" s="16"/>
      <c r="ER22" s="16"/>
      <c r="ES22" s="16"/>
      <c r="ET22" s="16"/>
      <c r="EU22" s="16"/>
      <c r="EV22" s="16"/>
      <c r="EW22" s="16"/>
      <c r="EX22" s="16"/>
      <c r="EY22" s="16"/>
      <c r="EZ22" s="16"/>
      <c r="FA22" s="16"/>
      <c r="FB22" s="16"/>
      <c r="FC22" s="16"/>
      <c r="FD22" s="16"/>
      <c r="FE22" s="16"/>
    </row>
    <row r="23" spans="1:161" s="9" customFormat="1" ht="39.75" customHeight="1" x14ac:dyDescent="0.2">
      <c r="A23" s="10"/>
      <c r="B23" s="17" t="s">
        <v>33</v>
      </c>
      <c r="C23" s="17"/>
      <c r="D23" s="17"/>
      <c r="E23" s="17"/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8"/>
      <c r="R23" s="10"/>
      <c r="S23" s="19" t="s">
        <v>13</v>
      </c>
      <c r="T23" s="19"/>
      <c r="U23" s="19"/>
      <c r="V23" s="19"/>
      <c r="W23" s="19"/>
      <c r="X23" s="19"/>
      <c r="Y23" s="19"/>
      <c r="Z23" s="19"/>
      <c r="AA23" s="19"/>
      <c r="AB23" s="19"/>
      <c r="AC23" s="19"/>
      <c r="AD23" s="19"/>
      <c r="AE23" s="19"/>
      <c r="AF23" s="19"/>
      <c r="AG23" s="19"/>
      <c r="AH23" s="19"/>
      <c r="AI23" s="20"/>
      <c r="AJ23" s="62">
        <f>1056/744</f>
        <v>1.4193548387096775</v>
      </c>
      <c r="AK23" s="62"/>
      <c r="AL23" s="62"/>
      <c r="AM23" s="62"/>
      <c r="AN23" s="62"/>
      <c r="AO23" s="62"/>
      <c r="AP23" s="62"/>
      <c r="AQ23" s="62"/>
      <c r="AR23" s="62"/>
      <c r="AS23" s="62"/>
      <c r="AT23" s="62"/>
      <c r="AU23" s="62"/>
      <c r="AV23" s="62"/>
      <c r="AW23" s="62"/>
      <c r="AX23" s="62"/>
      <c r="AY23" s="62"/>
      <c r="AZ23" s="62"/>
      <c r="BA23" s="62"/>
      <c r="BB23" s="16"/>
      <c r="BC23" s="16"/>
      <c r="BD23" s="16"/>
      <c r="BE23" s="16"/>
      <c r="BF23" s="16"/>
      <c r="BG23" s="16"/>
      <c r="BH23" s="16"/>
      <c r="BI23" s="16"/>
      <c r="BJ23" s="16"/>
      <c r="BK23" s="16"/>
      <c r="BL23" s="16"/>
      <c r="BM23" s="16"/>
      <c r="BN23" s="16"/>
      <c r="BO23" s="16"/>
      <c r="BP23" s="16"/>
      <c r="BQ23" s="16"/>
      <c r="BR23" s="16"/>
      <c r="BS23" s="16"/>
      <c r="BT23" s="16"/>
      <c r="BU23" s="16"/>
      <c r="BV23" s="16"/>
      <c r="BW23" s="16"/>
      <c r="BX23" s="16"/>
      <c r="BY23" s="16"/>
      <c r="BZ23" s="16"/>
      <c r="CA23" s="16"/>
      <c r="CB23" s="16"/>
      <c r="CC23" s="16"/>
      <c r="CD23" s="16"/>
      <c r="CE23" s="16"/>
      <c r="CF23" s="16"/>
      <c r="CG23" s="16"/>
      <c r="CH23" s="16"/>
      <c r="CI23" s="16"/>
      <c r="CJ23" s="16"/>
      <c r="CK23" s="16"/>
      <c r="CL23" s="16"/>
      <c r="CM23" s="16"/>
      <c r="CN23" s="16"/>
      <c r="CO23" s="16"/>
      <c r="CP23" s="16"/>
      <c r="CQ23" s="16"/>
      <c r="CR23" s="16"/>
      <c r="CS23" s="16"/>
      <c r="CT23" s="16"/>
      <c r="CU23" s="16"/>
      <c r="CV23" s="16"/>
      <c r="CW23" s="16"/>
      <c r="CX23" s="16"/>
      <c r="CY23" s="16"/>
      <c r="CZ23" s="16"/>
      <c r="DA23" s="16"/>
      <c r="DB23" s="16"/>
      <c r="DC23" s="16"/>
      <c r="DD23" s="16"/>
      <c r="DE23" s="16"/>
      <c r="DF23" s="16"/>
      <c r="DG23" s="16"/>
      <c r="DH23" s="16"/>
      <c r="DI23" s="16"/>
      <c r="DJ23" s="16"/>
      <c r="DK23" s="16"/>
      <c r="DL23" s="16"/>
      <c r="DM23" s="16"/>
      <c r="DN23" s="16"/>
      <c r="DO23" s="16"/>
      <c r="DP23" s="16"/>
      <c r="DQ23" s="16"/>
      <c r="DR23" s="16"/>
      <c r="DS23" s="16"/>
      <c r="DT23" s="16"/>
      <c r="DU23" s="62">
        <f>3127/744</f>
        <v>4.202956989247312</v>
      </c>
      <c r="DV23" s="62"/>
      <c r="DW23" s="62"/>
      <c r="DX23" s="62"/>
      <c r="DY23" s="62"/>
      <c r="DZ23" s="62"/>
      <c r="EA23" s="62"/>
      <c r="EB23" s="62"/>
      <c r="EC23" s="62"/>
      <c r="ED23" s="62"/>
      <c r="EE23" s="62">
        <f>3127/744</f>
        <v>4.202956989247312</v>
      </c>
      <c r="EF23" s="62"/>
      <c r="EG23" s="62"/>
      <c r="EH23" s="62"/>
      <c r="EI23" s="62"/>
      <c r="EJ23" s="62"/>
      <c r="EK23" s="62"/>
      <c r="EL23" s="62"/>
      <c r="EM23" s="62"/>
      <c r="EN23" s="62"/>
      <c r="EO23" s="61">
        <f>AJ23+EE23</f>
        <v>5.6223118279569899</v>
      </c>
      <c r="EP23" s="61"/>
      <c r="EQ23" s="61"/>
      <c r="ER23" s="61"/>
      <c r="ES23" s="61"/>
      <c r="ET23" s="61"/>
      <c r="EU23" s="61"/>
      <c r="EV23" s="61"/>
      <c r="EW23" s="61"/>
      <c r="EX23" s="61"/>
      <c r="EY23" s="61"/>
      <c r="EZ23" s="61"/>
      <c r="FA23" s="61"/>
      <c r="FB23" s="61"/>
      <c r="FC23" s="61"/>
      <c r="FD23" s="61"/>
      <c r="FE23" s="61"/>
    </row>
    <row r="24" spans="1:161" s="9" customFormat="1" ht="39.75" customHeight="1" x14ac:dyDescent="0.2">
      <c r="A24" s="10"/>
      <c r="B24" s="17"/>
      <c r="C24" s="17"/>
      <c r="D24" s="17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8"/>
      <c r="R24" s="10"/>
      <c r="S24" s="19" t="s">
        <v>14</v>
      </c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  <c r="AE24" s="19"/>
      <c r="AF24" s="19"/>
      <c r="AG24" s="19"/>
      <c r="AH24" s="19"/>
      <c r="AI24" s="20"/>
      <c r="AJ24" s="16"/>
      <c r="AK24" s="16"/>
      <c r="AL24" s="16"/>
      <c r="AM24" s="16"/>
      <c r="AN24" s="16"/>
      <c r="AO24" s="16"/>
      <c r="AP24" s="16"/>
      <c r="AQ24" s="16"/>
      <c r="AR24" s="16"/>
      <c r="AS24" s="16"/>
      <c r="AT24" s="16"/>
      <c r="AU24" s="16"/>
      <c r="AV24" s="16"/>
      <c r="AW24" s="16"/>
      <c r="AX24" s="16"/>
      <c r="AY24" s="16"/>
      <c r="AZ24" s="16"/>
      <c r="BA24" s="16"/>
      <c r="BB24" s="16"/>
      <c r="BC24" s="16"/>
      <c r="BD24" s="16"/>
      <c r="BE24" s="16"/>
      <c r="BF24" s="16"/>
      <c r="BG24" s="16"/>
      <c r="BH24" s="16"/>
      <c r="BI24" s="16"/>
      <c r="BJ24" s="16"/>
      <c r="BK24" s="16"/>
      <c r="BL24" s="16"/>
      <c r="BM24" s="16"/>
      <c r="BN24" s="16"/>
      <c r="BO24" s="16"/>
      <c r="BP24" s="16"/>
      <c r="BQ24" s="16"/>
      <c r="BR24" s="16"/>
      <c r="BS24" s="16"/>
      <c r="BT24" s="16"/>
      <c r="BU24" s="16"/>
      <c r="BV24" s="16"/>
      <c r="BW24" s="16"/>
      <c r="BX24" s="16"/>
      <c r="BY24" s="16"/>
      <c r="BZ24" s="16"/>
      <c r="CA24" s="16"/>
      <c r="CB24" s="16"/>
      <c r="CC24" s="16"/>
      <c r="CD24" s="16"/>
      <c r="CE24" s="16"/>
      <c r="CF24" s="16"/>
      <c r="CG24" s="16"/>
      <c r="CH24" s="16"/>
      <c r="CI24" s="16"/>
      <c r="CJ24" s="16"/>
      <c r="CK24" s="16"/>
      <c r="CL24" s="16"/>
      <c r="CM24" s="16"/>
      <c r="CN24" s="16"/>
      <c r="CO24" s="16"/>
      <c r="CP24" s="16"/>
      <c r="CQ24" s="16"/>
      <c r="CR24" s="16"/>
      <c r="CS24" s="16"/>
      <c r="CT24" s="16"/>
      <c r="CU24" s="16"/>
      <c r="CV24" s="16"/>
      <c r="CW24" s="16"/>
      <c r="CX24" s="16"/>
      <c r="CY24" s="16"/>
      <c r="CZ24" s="16"/>
      <c r="DA24" s="16"/>
      <c r="DB24" s="16"/>
      <c r="DC24" s="16"/>
      <c r="DD24" s="16"/>
      <c r="DE24" s="16"/>
      <c r="DF24" s="16"/>
      <c r="DG24" s="16"/>
      <c r="DH24" s="16"/>
      <c r="DI24" s="16"/>
      <c r="DJ24" s="16"/>
      <c r="DK24" s="16"/>
      <c r="DL24" s="16"/>
      <c r="DM24" s="16"/>
      <c r="DN24" s="16"/>
      <c r="DO24" s="16"/>
      <c r="DP24" s="16"/>
      <c r="DQ24" s="16"/>
      <c r="DR24" s="16"/>
      <c r="DS24" s="16"/>
      <c r="DT24" s="16"/>
      <c r="DU24" s="16"/>
      <c r="DV24" s="16"/>
      <c r="DW24" s="16"/>
      <c r="DX24" s="16"/>
      <c r="DY24" s="16"/>
      <c r="DZ24" s="16"/>
      <c r="EA24" s="16"/>
      <c r="EB24" s="16"/>
      <c r="EC24" s="16"/>
      <c r="ED24" s="16"/>
      <c r="EE24" s="16"/>
      <c r="EF24" s="16"/>
      <c r="EG24" s="16"/>
      <c r="EH24" s="16"/>
      <c r="EI24" s="16"/>
      <c r="EJ24" s="16"/>
      <c r="EK24" s="16"/>
      <c r="EL24" s="16"/>
      <c r="EM24" s="16"/>
      <c r="EN24" s="16"/>
      <c r="EO24" s="16"/>
      <c r="EP24" s="16"/>
      <c r="EQ24" s="16"/>
      <c r="ER24" s="16"/>
      <c r="ES24" s="16"/>
      <c r="ET24" s="16"/>
      <c r="EU24" s="16"/>
      <c r="EV24" s="16"/>
      <c r="EW24" s="16"/>
      <c r="EX24" s="16"/>
      <c r="EY24" s="16"/>
      <c r="EZ24" s="16"/>
      <c r="FA24" s="16"/>
      <c r="FB24" s="16"/>
      <c r="FC24" s="16"/>
      <c r="FD24" s="16"/>
      <c r="FE24" s="16"/>
    </row>
    <row r="25" spans="1:161" s="9" customFormat="1" ht="53.25" customHeight="1" x14ac:dyDescent="0.2">
      <c r="A25" s="10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8"/>
      <c r="R25" s="10"/>
      <c r="S25" s="19" t="s">
        <v>25</v>
      </c>
      <c r="T25" s="19"/>
      <c r="U25" s="19"/>
      <c r="V25" s="19"/>
      <c r="W25" s="19"/>
      <c r="X25" s="19"/>
      <c r="Y25" s="19"/>
      <c r="Z25" s="19"/>
      <c r="AA25" s="19"/>
      <c r="AB25" s="19"/>
      <c r="AC25" s="19"/>
      <c r="AD25" s="19"/>
      <c r="AE25" s="19"/>
      <c r="AF25" s="19"/>
      <c r="AG25" s="19"/>
      <c r="AH25" s="19"/>
      <c r="AI25" s="20"/>
      <c r="AJ25" s="16"/>
      <c r="AK25" s="16"/>
      <c r="AL25" s="16"/>
      <c r="AM25" s="16"/>
      <c r="AN25" s="16"/>
      <c r="AO25" s="16"/>
      <c r="AP25" s="16"/>
      <c r="AQ25" s="16"/>
      <c r="AR25" s="16"/>
      <c r="AS25" s="16"/>
      <c r="AT25" s="16"/>
      <c r="AU25" s="16"/>
      <c r="AV25" s="16"/>
      <c r="AW25" s="16"/>
      <c r="AX25" s="16"/>
      <c r="AY25" s="16"/>
      <c r="AZ25" s="16"/>
      <c r="BA25" s="16"/>
      <c r="BB25" s="16"/>
      <c r="BC25" s="16"/>
      <c r="BD25" s="16"/>
      <c r="BE25" s="16"/>
      <c r="BF25" s="16"/>
      <c r="BG25" s="16"/>
      <c r="BH25" s="16"/>
      <c r="BI25" s="16"/>
      <c r="BJ25" s="16"/>
      <c r="BK25" s="16"/>
      <c r="BL25" s="16"/>
      <c r="BM25" s="16"/>
      <c r="BN25" s="16"/>
      <c r="BO25" s="16"/>
      <c r="BP25" s="16"/>
      <c r="BQ25" s="16"/>
      <c r="BR25" s="16"/>
      <c r="BS25" s="16"/>
      <c r="BT25" s="16"/>
      <c r="BU25" s="16"/>
      <c r="BV25" s="16"/>
      <c r="BW25" s="16"/>
      <c r="BX25" s="16"/>
      <c r="BY25" s="16"/>
      <c r="BZ25" s="16"/>
      <c r="CA25" s="16"/>
      <c r="CB25" s="16"/>
      <c r="CC25" s="16"/>
      <c r="CD25" s="16"/>
      <c r="CE25" s="16"/>
      <c r="CF25" s="16"/>
      <c r="CG25" s="16"/>
      <c r="CH25" s="16"/>
      <c r="CI25" s="16"/>
      <c r="CJ25" s="16"/>
      <c r="CK25" s="16"/>
      <c r="CL25" s="16"/>
      <c r="CM25" s="16"/>
      <c r="CN25" s="16"/>
      <c r="CO25" s="16"/>
      <c r="CP25" s="16"/>
      <c r="CQ25" s="16"/>
      <c r="CR25" s="16"/>
      <c r="CS25" s="16"/>
      <c r="CT25" s="16"/>
      <c r="CU25" s="16"/>
      <c r="CV25" s="16"/>
      <c r="CW25" s="16"/>
      <c r="CX25" s="16"/>
      <c r="CY25" s="16"/>
      <c r="CZ25" s="16"/>
      <c r="DA25" s="16"/>
      <c r="DB25" s="16"/>
      <c r="DC25" s="16"/>
      <c r="DD25" s="16"/>
      <c r="DE25" s="16"/>
      <c r="DF25" s="16"/>
      <c r="DG25" s="16"/>
      <c r="DH25" s="16"/>
      <c r="DI25" s="16"/>
      <c r="DJ25" s="16"/>
      <c r="DK25" s="16"/>
      <c r="DL25" s="16"/>
      <c r="DM25" s="16"/>
      <c r="DN25" s="16"/>
      <c r="DO25" s="16"/>
      <c r="DP25" s="16"/>
      <c r="DQ25" s="16"/>
      <c r="DR25" s="16"/>
      <c r="DS25" s="16"/>
      <c r="DT25" s="16"/>
      <c r="DU25" s="16"/>
      <c r="DV25" s="16"/>
      <c r="DW25" s="16"/>
      <c r="DX25" s="16"/>
      <c r="DY25" s="16"/>
      <c r="DZ25" s="16"/>
      <c r="EA25" s="16"/>
      <c r="EB25" s="16"/>
      <c r="EC25" s="16"/>
      <c r="ED25" s="16"/>
      <c r="EE25" s="16"/>
      <c r="EF25" s="16"/>
      <c r="EG25" s="16"/>
      <c r="EH25" s="16"/>
      <c r="EI25" s="16"/>
      <c r="EJ25" s="16"/>
      <c r="EK25" s="16"/>
      <c r="EL25" s="16"/>
      <c r="EM25" s="16"/>
      <c r="EN25" s="16"/>
      <c r="EO25" s="16"/>
      <c r="EP25" s="16"/>
      <c r="EQ25" s="16"/>
      <c r="ER25" s="16"/>
      <c r="ES25" s="16"/>
      <c r="ET25" s="16"/>
      <c r="EU25" s="16"/>
      <c r="EV25" s="16"/>
      <c r="EW25" s="16"/>
      <c r="EX25" s="16"/>
      <c r="EY25" s="16"/>
      <c r="EZ25" s="16"/>
      <c r="FA25" s="16"/>
      <c r="FB25" s="16"/>
      <c r="FC25" s="16"/>
      <c r="FD25" s="16"/>
      <c r="FE25" s="16"/>
    </row>
    <row r="26" spans="1:161" s="9" customFormat="1" ht="57" customHeight="1" x14ac:dyDescent="0.2">
      <c r="A26" s="10"/>
      <c r="B26" s="21" t="s">
        <v>26</v>
      </c>
      <c r="C26" s="21"/>
      <c r="D26" s="21"/>
      <c r="E26" s="21"/>
      <c r="F26" s="21"/>
      <c r="G26" s="21"/>
      <c r="H26" s="21"/>
      <c r="I26" s="21"/>
      <c r="J26" s="21"/>
      <c r="K26" s="21"/>
      <c r="L26" s="21"/>
      <c r="M26" s="21"/>
      <c r="N26" s="21"/>
      <c r="O26" s="21"/>
      <c r="P26" s="21"/>
      <c r="Q26" s="22"/>
      <c r="R26" s="10"/>
      <c r="S26" s="19" t="s">
        <v>12</v>
      </c>
      <c r="T26" s="19"/>
      <c r="U26" s="19"/>
      <c r="V26" s="19"/>
      <c r="W26" s="19"/>
      <c r="X26" s="19"/>
      <c r="Y26" s="19"/>
      <c r="Z26" s="19"/>
      <c r="AA26" s="19"/>
      <c r="AB26" s="19"/>
      <c r="AC26" s="19"/>
      <c r="AD26" s="19"/>
      <c r="AE26" s="19"/>
      <c r="AF26" s="19"/>
      <c r="AG26" s="19"/>
      <c r="AH26" s="19"/>
      <c r="AI26" s="20"/>
      <c r="AJ26" s="16"/>
      <c r="AK26" s="16"/>
      <c r="AL26" s="16"/>
      <c r="AM26" s="16"/>
      <c r="AN26" s="16"/>
      <c r="AO26" s="16"/>
      <c r="AP26" s="16"/>
      <c r="AQ26" s="16"/>
      <c r="AR26" s="16"/>
      <c r="AS26" s="16"/>
      <c r="AT26" s="16"/>
      <c r="AU26" s="16"/>
      <c r="AV26" s="16"/>
      <c r="AW26" s="16"/>
      <c r="AX26" s="16"/>
      <c r="AY26" s="16"/>
      <c r="AZ26" s="16"/>
      <c r="BA26" s="16"/>
      <c r="BB26" s="16"/>
      <c r="BC26" s="16"/>
      <c r="BD26" s="16"/>
      <c r="BE26" s="16"/>
      <c r="BF26" s="16"/>
      <c r="BG26" s="16"/>
      <c r="BH26" s="16"/>
      <c r="BI26" s="16"/>
      <c r="BJ26" s="16"/>
      <c r="BK26" s="16"/>
      <c r="BL26" s="16"/>
      <c r="BM26" s="16"/>
      <c r="BN26" s="16"/>
      <c r="BO26" s="16"/>
      <c r="BP26" s="16"/>
      <c r="BQ26" s="16"/>
      <c r="BR26" s="16"/>
      <c r="BS26" s="16"/>
      <c r="BT26" s="16"/>
      <c r="BU26" s="16"/>
      <c r="BV26" s="16"/>
      <c r="BW26" s="16"/>
      <c r="BX26" s="16"/>
      <c r="BY26" s="16"/>
      <c r="BZ26" s="16"/>
      <c r="CA26" s="16"/>
      <c r="CB26" s="16"/>
      <c r="CC26" s="16"/>
      <c r="CD26" s="16"/>
      <c r="CE26" s="16"/>
      <c r="CF26" s="16"/>
      <c r="CG26" s="16"/>
      <c r="CH26" s="16"/>
      <c r="CI26" s="16"/>
      <c r="CJ26" s="16"/>
      <c r="CK26" s="16"/>
      <c r="CL26" s="16"/>
      <c r="CM26" s="16"/>
      <c r="CN26" s="16"/>
      <c r="CO26" s="16"/>
      <c r="CP26" s="16"/>
      <c r="CQ26" s="16"/>
      <c r="CR26" s="16"/>
      <c r="CS26" s="16"/>
      <c r="CT26" s="16"/>
      <c r="CU26" s="16"/>
      <c r="CV26" s="16"/>
      <c r="CW26" s="16"/>
      <c r="CX26" s="16"/>
      <c r="CY26" s="16"/>
      <c r="CZ26" s="16"/>
      <c r="DA26" s="16"/>
      <c r="DB26" s="16"/>
      <c r="DC26" s="16"/>
      <c r="DD26" s="16"/>
      <c r="DE26" s="16"/>
      <c r="DF26" s="16"/>
      <c r="DG26" s="16"/>
      <c r="DH26" s="16"/>
      <c r="DI26" s="16"/>
      <c r="DJ26" s="16"/>
      <c r="DK26" s="16"/>
      <c r="DL26" s="16"/>
      <c r="DM26" s="16"/>
      <c r="DN26" s="16"/>
      <c r="DO26" s="16"/>
      <c r="DP26" s="16"/>
      <c r="DQ26" s="16"/>
      <c r="DR26" s="16"/>
      <c r="DS26" s="16"/>
      <c r="DT26" s="16"/>
      <c r="DU26" s="16"/>
      <c r="DV26" s="16"/>
      <c r="DW26" s="16"/>
      <c r="DX26" s="16"/>
      <c r="DY26" s="16"/>
      <c r="DZ26" s="16"/>
      <c r="EA26" s="16"/>
      <c r="EB26" s="16"/>
      <c r="EC26" s="16"/>
      <c r="ED26" s="16"/>
      <c r="EE26" s="16"/>
      <c r="EF26" s="16"/>
      <c r="EG26" s="16"/>
      <c r="EH26" s="16"/>
      <c r="EI26" s="16"/>
      <c r="EJ26" s="16"/>
      <c r="EK26" s="16"/>
      <c r="EL26" s="16"/>
      <c r="EM26" s="16"/>
      <c r="EN26" s="16"/>
      <c r="EO26" s="16"/>
      <c r="EP26" s="16"/>
      <c r="EQ26" s="16"/>
      <c r="ER26" s="16"/>
      <c r="ES26" s="16"/>
      <c r="ET26" s="16"/>
      <c r="EU26" s="16"/>
      <c r="EV26" s="16"/>
      <c r="EW26" s="16"/>
      <c r="EX26" s="16"/>
      <c r="EY26" s="16"/>
      <c r="EZ26" s="16"/>
      <c r="FA26" s="16"/>
      <c r="FB26" s="16"/>
      <c r="FC26" s="16"/>
      <c r="FD26" s="16"/>
      <c r="FE26" s="16"/>
    </row>
    <row r="27" spans="1:161" s="9" customFormat="1" ht="39.75" customHeight="1" x14ac:dyDescent="0.2">
      <c r="A27" s="10"/>
      <c r="B27" s="17"/>
      <c r="C27" s="17"/>
      <c r="D27" s="17"/>
      <c r="E27" s="17"/>
      <c r="F27" s="17"/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8"/>
      <c r="R27" s="10"/>
      <c r="S27" s="19" t="s">
        <v>13</v>
      </c>
      <c r="T27" s="19"/>
      <c r="U27" s="19"/>
      <c r="V27" s="19"/>
      <c r="W27" s="19"/>
      <c r="X27" s="19"/>
      <c r="Y27" s="19"/>
      <c r="Z27" s="19"/>
      <c r="AA27" s="19"/>
      <c r="AB27" s="19"/>
      <c r="AC27" s="19"/>
      <c r="AD27" s="19"/>
      <c r="AE27" s="19"/>
      <c r="AF27" s="19"/>
      <c r="AG27" s="19"/>
      <c r="AH27" s="19"/>
      <c r="AI27" s="20"/>
      <c r="AJ27" s="16"/>
      <c r="AK27" s="16"/>
      <c r="AL27" s="16"/>
      <c r="AM27" s="16"/>
      <c r="AN27" s="16"/>
      <c r="AO27" s="16"/>
      <c r="AP27" s="16"/>
      <c r="AQ27" s="16"/>
      <c r="AR27" s="16"/>
      <c r="AS27" s="16"/>
      <c r="AT27" s="16"/>
      <c r="AU27" s="16"/>
      <c r="AV27" s="16"/>
      <c r="AW27" s="16"/>
      <c r="AX27" s="16"/>
      <c r="AY27" s="16"/>
      <c r="AZ27" s="16"/>
      <c r="BA27" s="16"/>
      <c r="BB27" s="16"/>
      <c r="BC27" s="16"/>
      <c r="BD27" s="16"/>
      <c r="BE27" s="16"/>
      <c r="BF27" s="16"/>
      <c r="BG27" s="16"/>
      <c r="BH27" s="16"/>
      <c r="BI27" s="16"/>
      <c r="BJ27" s="16"/>
      <c r="BK27" s="16"/>
      <c r="BL27" s="16"/>
      <c r="BM27" s="16"/>
      <c r="BN27" s="16"/>
      <c r="BO27" s="16"/>
      <c r="BP27" s="16"/>
      <c r="BQ27" s="16"/>
      <c r="BR27" s="16"/>
      <c r="BS27" s="16"/>
      <c r="BT27" s="16"/>
      <c r="BU27" s="16"/>
      <c r="BV27" s="16"/>
      <c r="BW27" s="16"/>
      <c r="BX27" s="16"/>
      <c r="BY27" s="16"/>
      <c r="BZ27" s="16"/>
      <c r="CA27" s="16"/>
      <c r="CB27" s="16"/>
      <c r="CC27" s="16"/>
      <c r="CD27" s="16"/>
      <c r="CE27" s="16"/>
      <c r="CF27" s="16"/>
      <c r="CG27" s="16"/>
      <c r="CH27" s="16"/>
      <c r="CI27" s="16"/>
      <c r="CJ27" s="16"/>
      <c r="CK27" s="16"/>
      <c r="CL27" s="16"/>
      <c r="CM27" s="16"/>
      <c r="CN27" s="16"/>
      <c r="CO27" s="16"/>
      <c r="CP27" s="16"/>
      <c r="CQ27" s="16"/>
      <c r="CR27" s="16"/>
      <c r="CS27" s="16"/>
      <c r="CT27" s="16"/>
      <c r="CU27" s="16"/>
      <c r="CV27" s="16"/>
      <c r="CW27" s="16"/>
      <c r="CX27" s="16"/>
      <c r="CY27" s="16"/>
      <c r="CZ27" s="16"/>
      <c r="DA27" s="16"/>
      <c r="DB27" s="16"/>
      <c r="DC27" s="16"/>
      <c r="DD27" s="16"/>
      <c r="DE27" s="16"/>
      <c r="DF27" s="16"/>
      <c r="DG27" s="16"/>
      <c r="DH27" s="16"/>
      <c r="DI27" s="16"/>
      <c r="DJ27" s="16"/>
      <c r="DK27" s="16"/>
      <c r="DL27" s="16"/>
      <c r="DM27" s="16"/>
      <c r="DN27" s="16"/>
      <c r="DO27" s="16"/>
      <c r="DP27" s="16"/>
      <c r="DQ27" s="16"/>
      <c r="DR27" s="16"/>
      <c r="DS27" s="16"/>
      <c r="DT27" s="16"/>
      <c r="DU27" s="16"/>
      <c r="DV27" s="16"/>
      <c r="DW27" s="16"/>
      <c r="DX27" s="16"/>
      <c r="DY27" s="16"/>
      <c r="DZ27" s="16"/>
      <c r="EA27" s="16"/>
      <c r="EB27" s="16"/>
      <c r="EC27" s="16"/>
      <c r="ED27" s="16"/>
      <c r="EE27" s="16"/>
      <c r="EF27" s="16"/>
      <c r="EG27" s="16"/>
      <c r="EH27" s="16"/>
      <c r="EI27" s="16"/>
      <c r="EJ27" s="16"/>
      <c r="EK27" s="16"/>
      <c r="EL27" s="16"/>
      <c r="EM27" s="16"/>
      <c r="EN27" s="16"/>
      <c r="EO27" s="16"/>
      <c r="EP27" s="16"/>
      <c r="EQ27" s="16"/>
      <c r="ER27" s="16"/>
      <c r="ES27" s="16"/>
      <c r="ET27" s="16"/>
      <c r="EU27" s="16"/>
      <c r="EV27" s="16"/>
      <c r="EW27" s="16"/>
      <c r="EX27" s="16"/>
      <c r="EY27" s="16"/>
      <c r="EZ27" s="16"/>
      <c r="FA27" s="16"/>
      <c r="FB27" s="16"/>
      <c r="FC27" s="16"/>
      <c r="FD27" s="16"/>
      <c r="FE27" s="16"/>
    </row>
    <row r="28" spans="1:161" s="9" customFormat="1" ht="39.75" customHeight="1" x14ac:dyDescent="0.2">
      <c r="A28" s="10"/>
      <c r="B28" s="17"/>
      <c r="C28" s="17"/>
      <c r="D28" s="17"/>
      <c r="E28" s="17"/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8"/>
      <c r="R28" s="10"/>
      <c r="S28" s="19" t="s">
        <v>14</v>
      </c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20"/>
      <c r="AJ28" s="16"/>
      <c r="AK28" s="16"/>
      <c r="AL28" s="16"/>
      <c r="AM28" s="16"/>
      <c r="AN28" s="16"/>
      <c r="AO28" s="16"/>
      <c r="AP28" s="16"/>
      <c r="AQ28" s="16"/>
      <c r="AR28" s="16"/>
      <c r="AS28" s="16"/>
      <c r="AT28" s="16"/>
      <c r="AU28" s="16"/>
      <c r="AV28" s="16"/>
      <c r="AW28" s="16"/>
      <c r="AX28" s="16"/>
      <c r="AY28" s="16"/>
      <c r="AZ28" s="16"/>
      <c r="BA28" s="16"/>
      <c r="BB28" s="16"/>
      <c r="BC28" s="16"/>
      <c r="BD28" s="16"/>
      <c r="BE28" s="16"/>
      <c r="BF28" s="16"/>
      <c r="BG28" s="16"/>
      <c r="BH28" s="16"/>
      <c r="BI28" s="16"/>
      <c r="BJ28" s="16"/>
      <c r="BK28" s="16"/>
      <c r="BL28" s="16"/>
      <c r="BM28" s="16"/>
      <c r="BN28" s="16"/>
      <c r="BO28" s="16"/>
      <c r="BP28" s="16"/>
      <c r="BQ28" s="16"/>
      <c r="BR28" s="16"/>
      <c r="BS28" s="16"/>
      <c r="BT28" s="16"/>
      <c r="BU28" s="16"/>
      <c r="BV28" s="16"/>
      <c r="BW28" s="16"/>
      <c r="BX28" s="16"/>
      <c r="BY28" s="16"/>
      <c r="BZ28" s="16"/>
      <c r="CA28" s="16"/>
      <c r="CB28" s="16"/>
      <c r="CC28" s="16"/>
      <c r="CD28" s="16"/>
      <c r="CE28" s="16"/>
      <c r="CF28" s="16"/>
      <c r="CG28" s="16"/>
      <c r="CH28" s="16"/>
      <c r="CI28" s="16"/>
      <c r="CJ28" s="16"/>
      <c r="CK28" s="16"/>
      <c r="CL28" s="16"/>
      <c r="CM28" s="16"/>
      <c r="CN28" s="16"/>
      <c r="CO28" s="16"/>
      <c r="CP28" s="16"/>
      <c r="CQ28" s="16"/>
      <c r="CR28" s="16"/>
      <c r="CS28" s="16"/>
      <c r="CT28" s="16"/>
      <c r="CU28" s="16"/>
      <c r="CV28" s="16"/>
      <c r="CW28" s="16"/>
      <c r="CX28" s="16"/>
      <c r="CY28" s="16"/>
      <c r="CZ28" s="16"/>
      <c r="DA28" s="16"/>
      <c r="DB28" s="16"/>
      <c r="DC28" s="16"/>
      <c r="DD28" s="16"/>
      <c r="DE28" s="16"/>
      <c r="DF28" s="16"/>
      <c r="DG28" s="16"/>
      <c r="DH28" s="16"/>
      <c r="DI28" s="16"/>
      <c r="DJ28" s="16"/>
      <c r="DK28" s="16"/>
      <c r="DL28" s="16"/>
      <c r="DM28" s="16"/>
      <c r="DN28" s="16"/>
      <c r="DO28" s="16"/>
      <c r="DP28" s="16"/>
      <c r="DQ28" s="16"/>
      <c r="DR28" s="16"/>
      <c r="DS28" s="16"/>
      <c r="DT28" s="16"/>
      <c r="DU28" s="16"/>
      <c r="DV28" s="16"/>
      <c r="DW28" s="16"/>
      <c r="DX28" s="16"/>
      <c r="DY28" s="16"/>
      <c r="DZ28" s="16"/>
      <c r="EA28" s="16"/>
      <c r="EB28" s="16"/>
      <c r="EC28" s="16"/>
      <c r="ED28" s="16"/>
      <c r="EE28" s="16"/>
      <c r="EF28" s="16"/>
      <c r="EG28" s="16"/>
      <c r="EH28" s="16"/>
      <c r="EI28" s="16"/>
      <c r="EJ28" s="16"/>
      <c r="EK28" s="16"/>
      <c r="EL28" s="16"/>
      <c r="EM28" s="16"/>
      <c r="EN28" s="16"/>
      <c r="EO28" s="16"/>
      <c r="EP28" s="16"/>
      <c r="EQ28" s="16"/>
      <c r="ER28" s="16"/>
      <c r="ES28" s="16"/>
      <c r="ET28" s="16"/>
      <c r="EU28" s="16"/>
      <c r="EV28" s="16"/>
      <c r="EW28" s="16"/>
      <c r="EX28" s="16"/>
      <c r="EY28" s="16"/>
      <c r="EZ28" s="16"/>
      <c r="FA28" s="16"/>
      <c r="FB28" s="16"/>
      <c r="FC28" s="16"/>
      <c r="FD28" s="16"/>
      <c r="FE28" s="16"/>
    </row>
    <row r="29" spans="1:161" s="9" customFormat="1" ht="53.25" customHeight="1" x14ac:dyDescent="0.2">
      <c r="A29" s="10"/>
      <c r="B29" s="17"/>
      <c r="C29" s="17"/>
      <c r="D29" s="17"/>
      <c r="E29" s="17"/>
      <c r="F29" s="17"/>
      <c r="G29" s="17"/>
      <c r="H29" s="17"/>
      <c r="I29" s="17"/>
      <c r="J29" s="17"/>
      <c r="K29" s="17"/>
      <c r="L29" s="17"/>
      <c r="M29" s="17"/>
      <c r="N29" s="17"/>
      <c r="O29" s="17"/>
      <c r="P29" s="17"/>
      <c r="Q29" s="18"/>
      <c r="R29" s="10"/>
      <c r="S29" s="19" t="s">
        <v>25</v>
      </c>
      <c r="T29" s="19"/>
      <c r="U29" s="19"/>
      <c r="V29" s="19"/>
      <c r="W29" s="19"/>
      <c r="X29" s="19"/>
      <c r="Y29" s="19"/>
      <c r="Z29" s="19"/>
      <c r="AA29" s="19"/>
      <c r="AB29" s="19"/>
      <c r="AC29" s="19"/>
      <c r="AD29" s="19"/>
      <c r="AE29" s="19"/>
      <c r="AF29" s="19"/>
      <c r="AG29" s="19"/>
      <c r="AH29" s="19"/>
      <c r="AI29" s="20"/>
      <c r="AJ29" s="16"/>
      <c r="AK29" s="16"/>
      <c r="AL29" s="16"/>
      <c r="AM29" s="16"/>
      <c r="AN29" s="16"/>
      <c r="AO29" s="16"/>
      <c r="AP29" s="16"/>
      <c r="AQ29" s="16"/>
      <c r="AR29" s="16"/>
      <c r="AS29" s="16"/>
      <c r="AT29" s="16"/>
      <c r="AU29" s="16"/>
      <c r="AV29" s="16"/>
      <c r="AW29" s="16"/>
      <c r="AX29" s="16"/>
      <c r="AY29" s="16"/>
      <c r="AZ29" s="16"/>
      <c r="BA29" s="16"/>
      <c r="BB29" s="16"/>
      <c r="BC29" s="16"/>
      <c r="BD29" s="16"/>
      <c r="BE29" s="16"/>
      <c r="BF29" s="16"/>
      <c r="BG29" s="16"/>
      <c r="BH29" s="16"/>
      <c r="BI29" s="16"/>
      <c r="BJ29" s="16"/>
      <c r="BK29" s="16"/>
      <c r="BL29" s="16"/>
      <c r="BM29" s="16"/>
      <c r="BN29" s="16"/>
      <c r="BO29" s="16"/>
      <c r="BP29" s="16"/>
      <c r="BQ29" s="16"/>
      <c r="BR29" s="16"/>
      <c r="BS29" s="16"/>
      <c r="BT29" s="16"/>
      <c r="BU29" s="16"/>
      <c r="BV29" s="16"/>
      <c r="BW29" s="16"/>
      <c r="BX29" s="16"/>
      <c r="BY29" s="16"/>
      <c r="BZ29" s="16"/>
      <c r="CA29" s="16"/>
      <c r="CB29" s="16"/>
      <c r="CC29" s="16"/>
      <c r="CD29" s="16"/>
      <c r="CE29" s="16"/>
      <c r="CF29" s="16"/>
      <c r="CG29" s="16"/>
      <c r="CH29" s="16"/>
      <c r="CI29" s="16"/>
      <c r="CJ29" s="16"/>
      <c r="CK29" s="16"/>
      <c r="CL29" s="16"/>
      <c r="CM29" s="16"/>
      <c r="CN29" s="16"/>
      <c r="CO29" s="16"/>
      <c r="CP29" s="16"/>
      <c r="CQ29" s="16"/>
      <c r="CR29" s="16"/>
      <c r="CS29" s="16"/>
      <c r="CT29" s="16"/>
      <c r="CU29" s="16"/>
      <c r="CV29" s="16"/>
      <c r="CW29" s="16"/>
      <c r="CX29" s="16"/>
      <c r="CY29" s="16"/>
      <c r="CZ29" s="16"/>
      <c r="DA29" s="16"/>
      <c r="DB29" s="16"/>
      <c r="DC29" s="16"/>
      <c r="DD29" s="16"/>
      <c r="DE29" s="16"/>
      <c r="DF29" s="16"/>
      <c r="DG29" s="16"/>
      <c r="DH29" s="16"/>
      <c r="DI29" s="16"/>
      <c r="DJ29" s="16"/>
      <c r="DK29" s="16"/>
      <c r="DL29" s="16"/>
      <c r="DM29" s="16"/>
      <c r="DN29" s="16"/>
      <c r="DO29" s="16"/>
      <c r="DP29" s="16"/>
      <c r="DQ29" s="16"/>
      <c r="DR29" s="16"/>
      <c r="DS29" s="16"/>
      <c r="DT29" s="16"/>
      <c r="DU29" s="16"/>
      <c r="DV29" s="16"/>
      <c r="DW29" s="16"/>
      <c r="DX29" s="16"/>
      <c r="DY29" s="16"/>
      <c r="DZ29" s="16"/>
      <c r="EA29" s="16"/>
      <c r="EB29" s="16"/>
      <c r="EC29" s="16"/>
      <c r="ED29" s="16"/>
      <c r="EE29" s="16"/>
      <c r="EF29" s="16"/>
      <c r="EG29" s="16"/>
      <c r="EH29" s="16"/>
      <c r="EI29" s="16"/>
      <c r="EJ29" s="16"/>
      <c r="EK29" s="16"/>
      <c r="EL29" s="16"/>
      <c r="EM29" s="16"/>
      <c r="EN29" s="16"/>
      <c r="EO29" s="16"/>
      <c r="EP29" s="16"/>
      <c r="EQ29" s="16"/>
      <c r="ER29" s="16"/>
      <c r="ES29" s="16"/>
      <c r="ET29" s="16"/>
      <c r="EU29" s="16"/>
      <c r="EV29" s="16"/>
      <c r="EW29" s="16"/>
      <c r="EX29" s="16"/>
      <c r="EY29" s="16"/>
      <c r="EZ29" s="16"/>
      <c r="FA29" s="16"/>
      <c r="FB29" s="16"/>
      <c r="FC29" s="16"/>
      <c r="FD29" s="16"/>
      <c r="FE29" s="16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4" t="s">
        <v>27</v>
      </c>
      <c r="B32" s="15"/>
      <c r="C32" s="15"/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/>
      <c r="BA32" s="15"/>
      <c r="BB32" s="15"/>
      <c r="BC32" s="15"/>
      <c r="BD32" s="15"/>
      <c r="BE32" s="15"/>
      <c r="BF32" s="15"/>
      <c r="BG32" s="15"/>
      <c r="BH32" s="15"/>
      <c r="BI32" s="15"/>
      <c r="BJ32" s="15"/>
      <c r="BK32" s="15"/>
      <c r="BL32" s="15"/>
      <c r="BM32" s="15"/>
      <c r="BN32" s="15"/>
      <c r="BO32" s="15"/>
      <c r="BP32" s="15"/>
      <c r="BQ32" s="15"/>
      <c r="BR32" s="15"/>
      <c r="BS32" s="15"/>
      <c r="BT32" s="15"/>
      <c r="BU32" s="15"/>
      <c r="BV32" s="15"/>
      <c r="BW32" s="15"/>
      <c r="BX32" s="15"/>
      <c r="BY32" s="15"/>
      <c r="BZ32" s="15"/>
      <c r="CA32" s="15"/>
      <c r="CB32" s="15"/>
      <c r="CC32" s="15"/>
      <c r="CD32" s="15"/>
      <c r="CE32" s="15"/>
      <c r="CF32" s="15"/>
      <c r="CG32" s="15"/>
      <c r="CH32" s="15"/>
      <c r="CI32" s="15"/>
      <c r="CJ32" s="15"/>
      <c r="CK32" s="15"/>
      <c r="CL32" s="15"/>
      <c r="CM32" s="15"/>
      <c r="CN32" s="15"/>
      <c r="CO32" s="15"/>
      <c r="CP32" s="15"/>
      <c r="CQ32" s="15"/>
      <c r="CR32" s="15"/>
      <c r="CS32" s="15"/>
      <c r="CT32" s="15"/>
      <c r="CU32" s="15"/>
      <c r="CV32" s="15"/>
      <c r="CW32" s="15"/>
      <c r="CX32" s="15"/>
      <c r="CY32" s="15"/>
      <c r="CZ32" s="15"/>
      <c r="DA32" s="15"/>
      <c r="DB32" s="15"/>
      <c r="DC32" s="15"/>
      <c r="DD32" s="15"/>
      <c r="DE32" s="15"/>
      <c r="DF32" s="15"/>
      <c r="DG32" s="15"/>
      <c r="DH32" s="15"/>
      <c r="DI32" s="15"/>
      <c r="DJ32" s="15"/>
      <c r="DK32" s="15"/>
      <c r="DL32" s="15"/>
      <c r="DM32" s="15"/>
      <c r="DN32" s="15"/>
      <c r="DO32" s="15"/>
      <c r="DP32" s="15"/>
      <c r="DQ32" s="15"/>
      <c r="DR32" s="15"/>
      <c r="DS32" s="15"/>
      <c r="DT32" s="15"/>
      <c r="DU32" s="15"/>
      <c r="DV32" s="15"/>
      <c r="DW32" s="15"/>
      <c r="DX32" s="15"/>
      <c r="DY32" s="15"/>
      <c r="DZ32" s="15"/>
      <c r="EA32" s="15"/>
      <c r="EB32" s="15"/>
      <c r="EC32" s="15"/>
      <c r="ED32" s="15"/>
      <c r="EE32" s="15"/>
      <c r="EF32" s="15"/>
      <c r="EG32" s="15"/>
      <c r="EH32" s="15"/>
      <c r="EI32" s="15"/>
      <c r="EJ32" s="15"/>
      <c r="EK32" s="15"/>
      <c r="EL32" s="15"/>
      <c r="EM32" s="15"/>
      <c r="EN32" s="15"/>
      <c r="EO32" s="15"/>
      <c r="EP32" s="15"/>
      <c r="EQ32" s="15"/>
      <c r="ER32" s="15"/>
      <c r="ES32" s="15"/>
      <c r="ET32" s="15"/>
      <c r="EU32" s="15"/>
      <c r="EV32" s="15"/>
      <c r="EW32" s="15"/>
      <c r="EX32" s="15"/>
      <c r="EY32" s="15"/>
      <c r="EZ32" s="15"/>
      <c r="FA32" s="15"/>
      <c r="FB32" s="15"/>
      <c r="FC32" s="15"/>
      <c r="FD32" s="15"/>
      <c r="FE32" s="15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workbookViewId="0">
      <selection activeCell="EO23" sqref="EO23:FE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58" t="s">
        <v>7</v>
      </c>
      <c r="B6" s="58"/>
      <c r="C6" s="58"/>
      <c r="D6" s="58"/>
      <c r="E6" s="58"/>
      <c r="F6" s="58"/>
      <c r="G6" s="58"/>
      <c r="H6" s="58"/>
      <c r="I6" s="58"/>
      <c r="J6" s="58"/>
      <c r="K6" s="58"/>
      <c r="L6" s="58"/>
      <c r="M6" s="58"/>
      <c r="N6" s="58"/>
      <c r="O6" s="58"/>
      <c r="P6" s="58"/>
      <c r="Q6" s="58"/>
      <c r="R6" s="58"/>
      <c r="S6" s="58"/>
      <c r="T6" s="58"/>
      <c r="U6" s="58"/>
      <c r="V6" s="58"/>
      <c r="W6" s="58"/>
      <c r="X6" s="58"/>
      <c r="Y6" s="58"/>
      <c r="Z6" s="58"/>
      <c r="AA6" s="58"/>
      <c r="AB6" s="58"/>
      <c r="AC6" s="58"/>
      <c r="AD6" s="58"/>
      <c r="AE6" s="58"/>
      <c r="AF6" s="58"/>
      <c r="AG6" s="58"/>
      <c r="AH6" s="58"/>
      <c r="AI6" s="58"/>
      <c r="AJ6" s="58"/>
      <c r="AK6" s="58"/>
      <c r="AL6" s="58"/>
      <c r="AM6" s="58"/>
      <c r="AN6" s="58"/>
      <c r="AO6" s="58"/>
      <c r="AP6" s="58"/>
      <c r="AQ6" s="58"/>
      <c r="AR6" s="58"/>
      <c r="AS6" s="58"/>
      <c r="AT6" s="58"/>
      <c r="AU6" s="58"/>
      <c r="AV6" s="58"/>
      <c r="AW6" s="58"/>
      <c r="AX6" s="58"/>
      <c r="AY6" s="58"/>
      <c r="AZ6" s="58"/>
      <c r="BA6" s="58"/>
      <c r="BB6" s="58"/>
      <c r="BC6" s="58"/>
      <c r="BD6" s="58"/>
      <c r="BE6" s="58"/>
      <c r="BF6" s="58"/>
      <c r="BG6" s="58"/>
      <c r="BH6" s="58"/>
      <c r="BI6" s="58"/>
      <c r="BJ6" s="58"/>
      <c r="BK6" s="58"/>
      <c r="BL6" s="58"/>
      <c r="BM6" s="58"/>
      <c r="BN6" s="58"/>
      <c r="BO6" s="58"/>
      <c r="BP6" s="58"/>
      <c r="BQ6" s="58"/>
      <c r="BR6" s="58"/>
      <c r="BS6" s="58"/>
      <c r="BT6" s="58"/>
      <c r="BU6" s="58"/>
      <c r="BV6" s="58"/>
      <c r="BW6" s="58"/>
      <c r="BX6" s="58"/>
      <c r="BY6" s="58"/>
      <c r="BZ6" s="58"/>
      <c r="CA6" s="58"/>
      <c r="CB6" s="58"/>
      <c r="CC6" s="58"/>
      <c r="CD6" s="58"/>
      <c r="CE6" s="58"/>
      <c r="CF6" s="58"/>
      <c r="CG6" s="58"/>
      <c r="CH6" s="58"/>
      <c r="CI6" s="58"/>
      <c r="CJ6" s="58"/>
      <c r="CK6" s="58"/>
      <c r="CL6" s="58"/>
      <c r="CM6" s="58"/>
      <c r="CN6" s="58"/>
      <c r="CO6" s="58"/>
      <c r="CP6" s="58"/>
      <c r="CQ6" s="58"/>
      <c r="CR6" s="58"/>
      <c r="CS6" s="58"/>
      <c r="CT6" s="58"/>
      <c r="CU6" s="58"/>
      <c r="CV6" s="58"/>
      <c r="CW6" s="58"/>
      <c r="CX6" s="58"/>
      <c r="CY6" s="58"/>
      <c r="CZ6" s="58"/>
      <c r="DA6" s="58"/>
      <c r="DB6" s="58"/>
      <c r="DC6" s="58"/>
      <c r="DD6" s="58"/>
      <c r="DE6" s="58"/>
      <c r="DF6" s="58"/>
      <c r="DG6" s="58"/>
      <c r="DH6" s="58"/>
      <c r="DI6" s="58"/>
      <c r="DJ6" s="58"/>
      <c r="DK6" s="58"/>
      <c r="DL6" s="58"/>
      <c r="DM6" s="58"/>
      <c r="DN6" s="58"/>
      <c r="DO6" s="58"/>
      <c r="DP6" s="58"/>
      <c r="DQ6" s="58"/>
      <c r="DR6" s="58"/>
      <c r="DS6" s="58"/>
      <c r="DT6" s="58"/>
      <c r="DU6" s="58"/>
      <c r="DV6" s="58"/>
      <c r="DW6" s="58"/>
      <c r="DX6" s="58"/>
      <c r="DY6" s="58"/>
      <c r="DZ6" s="58"/>
      <c r="EA6" s="58"/>
      <c r="EB6" s="58"/>
      <c r="EC6" s="58"/>
      <c r="ED6" s="58"/>
      <c r="EE6" s="58"/>
      <c r="EF6" s="58"/>
      <c r="EG6" s="58"/>
      <c r="EH6" s="58"/>
      <c r="EI6" s="58"/>
      <c r="EJ6" s="58"/>
      <c r="EK6" s="58"/>
      <c r="EL6" s="58"/>
      <c r="EM6" s="58"/>
      <c r="EN6" s="58"/>
      <c r="EO6" s="58"/>
      <c r="EP6" s="58"/>
      <c r="EQ6" s="58"/>
      <c r="ER6" s="58"/>
      <c r="ES6" s="58"/>
      <c r="ET6" s="58"/>
      <c r="EU6" s="58"/>
      <c r="EV6" s="58"/>
      <c r="EW6" s="58"/>
      <c r="EX6" s="58"/>
      <c r="EY6" s="58"/>
      <c r="EZ6" s="58"/>
      <c r="FA6" s="58"/>
      <c r="FB6" s="58"/>
      <c r="FC6" s="58"/>
      <c r="FD6" s="58"/>
      <c r="FE6" s="58"/>
    </row>
    <row r="7" spans="1:161" s="2" customFormat="1" ht="15.75" customHeight="1" x14ac:dyDescent="0.25">
      <c r="A7" s="58" t="s">
        <v>8</v>
      </c>
      <c r="B7" s="58"/>
      <c r="C7" s="58"/>
      <c r="D7" s="58"/>
      <c r="E7" s="58"/>
      <c r="F7" s="58"/>
      <c r="G7" s="58"/>
      <c r="H7" s="58"/>
      <c r="I7" s="58"/>
      <c r="J7" s="58"/>
      <c r="K7" s="58"/>
      <c r="L7" s="58"/>
      <c r="M7" s="58"/>
      <c r="N7" s="58"/>
      <c r="O7" s="58"/>
      <c r="P7" s="58"/>
      <c r="Q7" s="58"/>
      <c r="R7" s="58"/>
      <c r="S7" s="58"/>
      <c r="T7" s="58"/>
      <c r="U7" s="58"/>
      <c r="V7" s="58"/>
      <c r="W7" s="58"/>
      <c r="X7" s="58"/>
      <c r="Y7" s="58"/>
      <c r="Z7" s="58"/>
      <c r="AA7" s="58"/>
      <c r="AB7" s="58"/>
      <c r="AC7" s="58"/>
      <c r="AD7" s="58"/>
      <c r="AE7" s="58"/>
      <c r="AF7" s="58"/>
      <c r="AG7" s="58"/>
      <c r="AH7" s="58"/>
      <c r="AI7" s="58"/>
      <c r="AJ7" s="58"/>
      <c r="AK7" s="58"/>
      <c r="AL7" s="58"/>
      <c r="AM7" s="58"/>
      <c r="AN7" s="58"/>
      <c r="AO7" s="58"/>
      <c r="AP7" s="58"/>
      <c r="AQ7" s="58"/>
      <c r="AR7" s="58"/>
      <c r="AS7" s="58"/>
      <c r="AT7" s="58"/>
      <c r="AU7" s="58"/>
      <c r="AV7" s="58"/>
      <c r="AW7" s="58"/>
      <c r="AX7" s="58"/>
      <c r="AY7" s="58"/>
      <c r="AZ7" s="58"/>
      <c r="BA7" s="58"/>
      <c r="BB7" s="58"/>
      <c r="BC7" s="58"/>
      <c r="BD7" s="58"/>
      <c r="BE7" s="58"/>
      <c r="BF7" s="58"/>
      <c r="BG7" s="58"/>
      <c r="BH7" s="58"/>
      <c r="BI7" s="58"/>
      <c r="BJ7" s="58"/>
      <c r="BK7" s="58"/>
      <c r="BL7" s="58"/>
      <c r="BM7" s="58"/>
      <c r="BN7" s="58"/>
      <c r="BO7" s="58"/>
      <c r="BP7" s="58"/>
      <c r="BQ7" s="58"/>
      <c r="BR7" s="58"/>
      <c r="BS7" s="58"/>
      <c r="BT7" s="58"/>
      <c r="BU7" s="58"/>
      <c r="BV7" s="58"/>
      <c r="BW7" s="58"/>
      <c r="BX7" s="58"/>
      <c r="BY7" s="58"/>
      <c r="BZ7" s="58"/>
      <c r="CA7" s="58"/>
      <c r="CB7" s="58"/>
      <c r="CC7" s="58"/>
      <c r="CD7" s="58"/>
      <c r="CE7" s="58"/>
      <c r="CF7" s="58"/>
      <c r="CG7" s="58"/>
      <c r="CH7" s="58"/>
      <c r="CI7" s="58"/>
      <c r="CJ7" s="58"/>
      <c r="CK7" s="58"/>
      <c r="CL7" s="58"/>
      <c r="CM7" s="58"/>
      <c r="CN7" s="58"/>
      <c r="CO7" s="58"/>
      <c r="CP7" s="58"/>
      <c r="CQ7" s="58"/>
      <c r="CR7" s="58"/>
      <c r="CS7" s="58"/>
      <c r="CT7" s="58"/>
      <c r="CU7" s="58"/>
      <c r="CV7" s="58"/>
      <c r="CW7" s="58"/>
      <c r="CX7" s="58"/>
      <c r="CY7" s="58"/>
      <c r="CZ7" s="58"/>
      <c r="DA7" s="58"/>
      <c r="DB7" s="58"/>
      <c r="DC7" s="58"/>
      <c r="DD7" s="58"/>
      <c r="DE7" s="58"/>
      <c r="DF7" s="58"/>
      <c r="DG7" s="58"/>
      <c r="DH7" s="58"/>
      <c r="DI7" s="58"/>
      <c r="DJ7" s="58"/>
      <c r="DK7" s="58"/>
      <c r="DL7" s="58"/>
      <c r="DM7" s="58"/>
      <c r="DN7" s="58"/>
      <c r="DO7" s="58"/>
      <c r="DP7" s="58"/>
      <c r="DQ7" s="58"/>
      <c r="DR7" s="58"/>
      <c r="DS7" s="58"/>
      <c r="DT7" s="58"/>
      <c r="DU7" s="58"/>
      <c r="DV7" s="58"/>
      <c r="DW7" s="58"/>
      <c r="DX7" s="58"/>
      <c r="DY7" s="58"/>
      <c r="DZ7" s="58"/>
      <c r="EA7" s="58"/>
      <c r="EB7" s="58"/>
      <c r="EC7" s="58"/>
      <c r="ED7" s="58"/>
      <c r="EE7" s="58"/>
      <c r="EF7" s="58"/>
      <c r="EG7" s="58"/>
      <c r="EH7" s="58"/>
      <c r="EI7" s="58"/>
      <c r="EJ7" s="58"/>
      <c r="EK7" s="58"/>
      <c r="EL7" s="58"/>
      <c r="EM7" s="58"/>
      <c r="EN7" s="58"/>
      <c r="EO7" s="58"/>
      <c r="EP7" s="58"/>
      <c r="EQ7" s="58"/>
      <c r="ER7" s="58"/>
      <c r="ES7" s="58"/>
      <c r="ET7" s="58"/>
      <c r="EU7" s="58"/>
      <c r="EV7" s="58"/>
      <c r="EW7" s="58"/>
      <c r="EX7" s="58"/>
      <c r="EY7" s="58"/>
      <c r="EZ7" s="58"/>
      <c r="FA7" s="58"/>
      <c r="FB7" s="58"/>
      <c r="FC7" s="58"/>
      <c r="FD7" s="58"/>
      <c r="FE7" s="58"/>
    </row>
    <row r="8" spans="1:161" s="2" customFormat="1" ht="15.75" customHeight="1" x14ac:dyDescent="0.25">
      <c r="A8" s="58" t="s">
        <v>9</v>
      </c>
      <c r="B8" s="58"/>
      <c r="C8" s="58"/>
      <c r="D8" s="58"/>
      <c r="E8" s="58"/>
      <c r="F8" s="58"/>
      <c r="G8" s="58"/>
      <c r="H8" s="58"/>
      <c r="I8" s="58"/>
      <c r="J8" s="58"/>
      <c r="K8" s="58"/>
      <c r="L8" s="58"/>
      <c r="M8" s="58"/>
      <c r="N8" s="58"/>
      <c r="O8" s="58"/>
      <c r="P8" s="58"/>
      <c r="Q8" s="58"/>
      <c r="R8" s="58"/>
      <c r="S8" s="58"/>
      <c r="T8" s="58"/>
      <c r="U8" s="58"/>
      <c r="V8" s="58"/>
      <c r="W8" s="58"/>
      <c r="X8" s="58"/>
      <c r="Y8" s="58"/>
      <c r="Z8" s="58"/>
      <c r="AA8" s="58"/>
      <c r="AB8" s="58"/>
      <c r="AC8" s="58"/>
      <c r="AD8" s="58"/>
      <c r="AE8" s="58"/>
      <c r="AF8" s="58"/>
      <c r="AG8" s="58"/>
      <c r="AH8" s="58"/>
      <c r="AI8" s="58"/>
      <c r="AJ8" s="58"/>
      <c r="AK8" s="58"/>
      <c r="AL8" s="58"/>
      <c r="AM8" s="58"/>
      <c r="AN8" s="58"/>
      <c r="AO8" s="58"/>
      <c r="AP8" s="58"/>
      <c r="AQ8" s="58"/>
      <c r="AR8" s="58"/>
      <c r="AS8" s="58"/>
      <c r="AT8" s="58"/>
      <c r="AU8" s="58"/>
      <c r="AV8" s="58"/>
      <c r="AW8" s="58"/>
      <c r="AX8" s="58"/>
      <c r="AY8" s="58"/>
      <c r="AZ8" s="58"/>
      <c r="BA8" s="58"/>
      <c r="BB8" s="58"/>
      <c r="BC8" s="58"/>
      <c r="BD8" s="58"/>
      <c r="BE8" s="58"/>
      <c r="BF8" s="58"/>
      <c r="BG8" s="58"/>
      <c r="BH8" s="58"/>
      <c r="BI8" s="58"/>
      <c r="BJ8" s="58"/>
      <c r="BK8" s="58"/>
      <c r="BL8" s="58"/>
      <c r="BM8" s="58"/>
      <c r="BN8" s="58"/>
      <c r="BO8" s="58"/>
      <c r="BP8" s="58"/>
      <c r="BQ8" s="58"/>
      <c r="BR8" s="58"/>
      <c r="BS8" s="58"/>
      <c r="BT8" s="58"/>
      <c r="BU8" s="58"/>
      <c r="BV8" s="58"/>
      <c r="BW8" s="58"/>
      <c r="BX8" s="58"/>
      <c r="BY8" s="58"/>
      <c r="BZ8" s="58"/>
      <c r="CA8" s="58"/>
      <c r="CB8" s="58"/>
      <c r="CC8" s="58"/>
      <c r="CD8" s="58"/>
      <c r="CE8" s="58"/>
      <c r="CF8" s="58"/>
      <c r="CG8" s="58"/>
      <c r="CH8" s="58"/>
      <c r="CI8" s="58"/>
      <c r="CJ8" s="58"/>
      <c r="CK8" s="58"/>
      <c r="CL8" s="58"/>
      <c r="CM8" s="58"/>
      <c r="CN8" s="58"/>
      <c r="CO8" s="58"/>
      <c r="CP8" s="58"/>
      <c r="CQ8" s="58"/>
      <c r="CR8" s="58"/>
      <c r="CS8" s="58"/>
      <c r="CT8" s="58"/>
      <c r="CU8" s="58"/>
      <c r="CV8" s="58"/>
      <c r="CW8" s="58"/>
      <c r="CX8" s="58"/>
      <c r="CY8" s="58"/>
      <c r="CZ8" s="58"/>
      <c r="DA8" s="58"/>
      <c r="DB8" s="58"/>
      <c r="DC8" s="58"/>
      <c r="DD8" s="58"/>
      <c r="DE8" s="58"/>
      <c r="DF8" s="58"/>
      <c r="DG8" s="58"/>
      <c r="DH8" s="58"/>
      <c r="DI8" s="58"/>
      <c r="DJ8" s="58"/>
      <c r="DK8" s="58"/>
      <c r="DL8" s="58"/>
      <c r="DM8" s="58"/>
      <c r="DN8" s="58"/>
      <c r="DO8" s="58"/>
      <c r="DP8" s="58"/>
      <c r="DQ8" s="58"/>
      <c r="DR8" s="58"/>
      <c r="DS8" s="58"/>
      <c r="DT8" s="58"/>
      <c r="DU8" s="58"/>
      <c r="DV8" s="58"/>
      <c r="DW8" s="58"/>
      <c r="DX8" s="58"/>
      <c r="DY8" s="58"/>
      <c r="DZ8" s="58"/>
      <c r="EA8" s="58"/>
      <c r="EB8" s="58"/>
      <c r="EC8" s="58"/>
      <c r="ED8" s="58"/>
      <c r="EE8" s="58"/>
      <c r="EF8" s="58"/>
      <c r="EG8" s="58"/>
      <c r="EH8" s="58"/>
      <c r="EI8" s="58"/>
      <c r="EJ8" s="58"/>
      <c r="EK8" s="58"/>
      <c r="EL8" s="58"/>
      <c r="EM8" s="58"/>
      <c r="EN8" s="58"/>
      <c r="EO8" s="58"/>
      <c r="EP8" s="58"/>
      <c r="EQ8" s="58"/>
      <c r="ER8" s="58"/>
      <c r="ES8" s="58"/>
      <c r="ET8" s="58"/>
      <c r="EU8" s="58"/>
      <c r="EV8" s="58"/>
      <c r="EW8" s="58"/>
      <c r="EX8" s="58"/>
      <c r="EY8" s="58"/>
      <c r="EZ8" s="58"/>
      <c r="FA8" s="58"/>
      <c r="FB8" s="58"/>
      <c r="FC8" s="58"/>
      <c r="FD8" s="58"/>
      <c r="FE8" s="58"/>
    </row>
    <row r="10" spans="1:161" s="2" customFormat="1" ht="15.75" x14ac:dyDescent="0.25">
      <c r="A10" s="59" t="s">
        <v>10</v>
      </c>
      <c r="B10" s="59"/>
      <c r="C10" s="59"/>
      <c r="D10" s="59"/>
      <c r="E10" s="59"/>
      <c r="F10" s="59"/>
      <c r="G10" s="59"/>
      <c r="H10" s="59"/>
      <c r="I10" s="59"/>
      <c r="J10" s="59"/>
      <c r="K10" s="59"/>
      <c r="L10" s="59"/>
      <c r="M10" s="59"/>
      <c r="N10" s="59"/>
      <c r="O10" s="59"/>
      <c r="P10" s="59"/>
      <c r="Q10" s="59"/>
      <c r="R10" s="59"/>
      <c r="S10" s="59"/>
      <c r="T10" s="59"/>
      <c r="U10" s="59"/>
      <c r="V10" s="59"/>
      <c r="W10" s="59"/>
      <c r="X10" s="59"/>
      <c r="Y10" s="59"/>
      <c r="Z10" s="59"/>
      <c r="AA10" s="59"/>
      <c r="AB10" s="59"/>
      <c r="AC10" s="59"/>
      <c r="AD10" s="59"/>
      <c r="AE10" s="59"/>
      <c r="AF10" s="59"/>
      <c r="AG10" s="59"/>
      <c r="AH10" s="59"/>
      <c r="AI10" s="59"/>
      <c r="AJ10" s="59"/>
      <c r="AK10" s="59"/>
      <c r="AL10" s="59"/>
      <c r="AM10" s="59"/>
      <c r="AN10" s="59"/>
      <c r="AO10" s="59"/>
      <c r="AP10" s="59"/>
      <c r="AQ10" s="59"/>
      <c r="AR10" s="59"/>
      <c r="AS10" s="59"/>
      <c r="AT10" s="59"/>
      <c r="AU10" s="59"/>
      <c r="AV10" s="59"/>
      <c r="AW10" s="59"/>
      <c r="AX10" s="59"/>
      <c r="AY10" s="59"/>
      <c r="AZ10" s="59"/>
      <c r="BA10" s="59"/>
      <c r="BB10" s="59"/>
      <c r="BC10" s="59"/>
      <c r="BD10" s="59"/>
      <c r="BE10" s="59"/>
      <c r="BF10" s="59"/>
      <c r="BG10" s="59"/>
      <c r="BH10" s="59"/>
      <c r="BI10" s="59"/>
      <c r="BJ10" s="59"/>
      <c r="BK10" s="59"/>
      <c r="BL10" s="59"/>
      <c r="BM10" s="59"/>
      <c r="BN10" s="59"/>
      <c r="BO10" s="59"/>
      <c r="BP10" s="59"/>
      <c r="BQ10" s="59"/>
      <c r="BR10" s="59"/>
      <c r="BS10" s="59"/>
      <c r="BT10" s="59"/>
      <c r="BU10" s="59"/>
      <c r="BV10" s="59"/>
      <c r="BW10" s="59"/>
      <c r="BX10" s="59"/>
      <c r="BY10" s="59"/>
      <c r="BZ10" s="59"/>
      <c r="CA10" s="59"/>
      <c r="CB10" s="59"/>
      <c r="CC10" s="59"/>
      <c r="CD10" s="59"/>
      <c r="CE10" s="59"/>
      <c r="CF10" s="59"/>
      <c r="CG10" s="59"/>
      <c r="CH10" s="59"/>
      <c r="CI10" s="59"/>
      <c r="CJ10" s="59"/>
      <c r="CK10" s="59"/>
      <c r="CL10" s="59"/>
      <c r="CM10" s="59"/>
      <c r="CN10" s="59"/>
      <c r="CO10" s="59"/>
      <c r="CP10" s="59"/>
      <c r="CQ10" s="59"/>
      <c r="CR10" s="59"/>
      <c r="CS10" s="59"/>
      <c r="CT10" s="59"/>
      <c r="CU10" s="59"/>
      <c r="CV10" s="59"/>
      <c r="CW10" s="59"/>
      <c r="CX10" s="59"/>
      <c r="CY10" s="59"/>
      <c r="CZ10" s="59"/>
      <c r="DA10" s="59"/>
      <c r="DB10" s="59"/>
      <c r="DC10" s="59"/>
      <c r="DD10" s="59"/>
      <c r="DE10" s="59"/>
      <c r="DF10" s="59"/>
      <c r="DG10" s="59"/>
      <c r="DH10" s="59"/>
      <c r="DI10" s="59"/>
      <c r="DJ10" s="59"/>
      <c r="DK10" s="59"/>
      <c r="DL10" s="59"/>
      <c r="DM10" s="59"/>
      <c r="DN10" s="59"/>
      <c r="DO10" s="59"/>
      <c r="DP10" s="59"/>
      <c r="DQ10" s="59"/>
      <c r="DR10" s="59"/>
      <c r="DS10" s="59"/>
      <c r="DT10" s="59"/>
      <c r="DU10" s="59"/>
      <c r="DV10" s="59"/>
      <c r="DW10" s="59"/>
      <c r="DX10" s="59"/>
      <c r="DY10" s="59"/>
      <c r="DZ10" s="59"/>
      <c r="EA10" s="59"/>
      <c r="EB10" s="59"/>
      <c r="EC10" s="59"/>
      <c r="ED10" s="59"/>
      <c r="EE10" s="59"/>
      <c r="EF10" s="59"/>
      <c r="EG10" s="59"/>
      <c r="EH10" s="59"/>
      <c r="EI10" s="59"/>
      <c r="EJ10" s="59"/>
      <c r="EK10" s="59"/>
      <c r="EL10" s="59"/>
      <c r="EM10" s="59"/>
      <c r="EN10" s="59"/>
      <c r="EO10" s="59"/>
      <c r="EP10" s="59"/>
      <c r="EQ10" s="59"/>
      <c r="ER10" s="59"/>
      <c r="ES10" s="59"/>
      <c r="ET10" s="59"/>
      <c r="EU10" s="59"/>
      <c r="EV10" s="59"/>
      <c r="EW10" s="59"/>
      <c r="EX10" s="59"/>
      <c r="EY10" s="59"/>
      <c r="EZ10" s="59"/>
      <c r="FA10" s="59"/>
      <c r="FB10" s="59"/>
      <c r="FC10" s="59"/>
      <c r="FD10" s="59"/>
      <c r="FE10" s="59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60" t="s">
        <v>69</v>
      </c>
      <c r="AC12" s="60"/>
      <c r="AD12" s="60"/>
      <c r="AE12" s="60"/>
      <c r="AF12" s="60"/>
      <c r="AG12" s="60"/>
      <c r="AH12" s="60"/>
      <c r="AI12" s="60"/>
      <c r="AJ12" s="60"/>
      <c r="AK12" s="60"/>
      <c r="AL12" s="60"/>
      <c r="AM12" s="60"/>
      <c r="AN12" s="60"/>
      <c r="AO12" s="60"/>
      <c r="AP12" s="60"/>
      <c r="AQ12" s="60"/>
      <c r="AR12" s="60"/>
      <c r="AS12" s="60"/>
      <c r="AT12" s="60"/>
      <c r="AU12" s="60"/>
      <c r="AV12" s="60"/>
      <c r="AW12" s="60"/>
      <c r="AX12" s="60"/>
      <c r="AY12" s="60"/>
      <c r="AZ12" s="60"/>
      <c r="BA12" s="60"/>
      <c r="BB12" s="60"/>
      <c r="BC12" s="60"/>
      <c r="BD12" s="60"/>
      <c r="BE12" s="60"/>
      <c r="BF12" s="60"/>
      <c r="BG12" s="60"/>
      <c r="BH12" s="60"/>
      <c r="BI12" s="60"/>
      <c r="BJ12" s="60"/>
      <c r="BK12" s="60"/>
      <c r="BL12" s="60"/>
      <c r="BM12" s="60"/>
      <c r="BN12" s="60"/>
      <c r="BO12" s="60"/>
      <c r="BP12" s="60"/>
      <c r="BQ12" s="60"/>
      <c r="BR12" s="60"/>
      <c r="BS12" s="60"/>
      <c r="BT12" s="60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60" t="s">
        <v>31</v>
      </c>
      <c r="Z14" s="60"/>
      <c r="AA14" s="60"/>
      <c r="AB14" s="60"/>
      <c r="AC14" s="60"/>
      <c r="AD14" s="60"/>
      <c r="AE14" s="60"/>
      <c r="AF14" s="60"/>
      <c r="AG14" s="60"/>
      <c r="AH14" s="60"/>
      <c r="AI14" s="60"/>
      <c r="AJ14" s="60"/>
      <c r="AK14" s="60"/>
      <c r="AL14" s="60"/>
      <c r="AM14" s="60"/>
      <c r="AN14" s="60"/>
      <c r="AO14" s="60"/>
      <c r="AP14" s="60"/>
      <c r="AQ14" s="60"/>
      <c r="AR14" s="60"/>
      <c r="AS14" s="60"/>
      <c r="AT14" s="60"/>
      <c r="AU14" s="60"/>
      <c r="AV14" s="60"/>
      <c r="AW14" s="60"/>
      <c r="AX14" s="60"/>
      <c r="AY14" s="60"/>
      <c r="AZ14" s="60"/>
      <c r="BA14" s="60"/>
      <c r="BB14" s="60"/>
      <c r="BC14" s="60"/>
      <c r="BD14" s="60"/>
      <c r="BE14" s="60"/>
      <c r="BF14" s="60"/>
      <c r="BG14" s="60"/>
      <c r="BH14" s="60"/>
      <c r="BI14" s="60"/>
      <c r="BJ14" s="60"/>
      <c r="BK14" s="60"/>
      <c r="BL14" s="60"/>
      <c r="BM14" s="60"/>
      <c r="BN14" s="60"/>
      <c r="BO14" s="60"/>
      <c r="BP14" s="60"/>
      <c r="BQ14" s="60"/>
      <c r="BR14" s="60"/>
      <c r="BS14" s="60"/>
      <c r="BT14" s="60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48" t="s">
        <v>90</v>
      </c>
      <c r="U16" s="48"/>
      <c r="V16" s="48"/>
      <c r="W16" s="48"/>
      <c r="X16" s="48"/>
      <c r="Y16" s="48"/>
      <c r="Z16" s="48"/>
      <c r="AA16" s="48"/>
      <c r="AB16" s="48"/>
      <c r="AC16" s="48"/>
      <c r="AD16" s="48"/>
      <c r="AE16" s="48"/>
      <c r="AF16" s="48"/>
      <c r="AG16" s="48"/>
      <c r="AH16" s="48"/>
      <c r="AI16" s="48"/>
      <c r="AJ16" s="48"/>
      <c r="AK16" s="48"/>
      <c r="AL16" s="48"/>
      <c r="AM16" s="48"/>
      <c r="AN16" s="48"/>
      <c r="AO16" s="48"/>
      <c r="AP16" s="48"/>
      <c r="AQ16" s="48"/>
      <c r="AR16" s="48"/>
      <c r="AS16" s="48"/>
      <c r="AT16" s="48"/>
      <c r="AU16" s="48"/>
      <c r="AV16" s="48"/>
      <c r="AW16" s="48"/>
      <c r="AX16" s="48"/>
      <c r="AY16" s="48"/>
      <c r="AZ16" s="48"/>
      <c r="BA16" s="48"/>
      <c r="BB16" s="48"/>
      <c r="BC16" s="48"/>
      <c r="BD16" s="48"/>
      <c r="BE16" s="48"/>
      <c r="BF16" s="48"/>
      <c r="BG16" s="48"/>
      <c r="BH16" s="48"/>
      <c r="BI16" s="48"/>
      <c r="BJ16" s="48"/>
      <c r="BK16" s="48"/>
      <c r="BL16" s="48"/>
      <c r="BM16" s="48"/>
      <c r="BN16" s="48"/>
      <c r="BO16" s="48"/>
      <c r="BP16" s="48"/>
      <c r="BQ16" s="48"/>
      <c r="BR16" s="48"/>
      <c r="BS16" s="48"/>
      <c r="BT16" s="48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49"/>
      <c r="B18" s="50"/>
      <c r="C18" s="50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1"/>
      <c r="R18" s="26"/>
      <c r="S18" s="27"/>
      <c r="T18" s="27"/>
      <c r="U18" s="27"/>
      <c r="V18" s="27"/>
      <c r="W18" s="27"/>
      <c r="X18" s="27"/>
      <c r="Y18" s="27"/>
      <c r="Z18" s="27"/>
      <c r="AA18" s="27"/>
      <c r="AB18" s="27"/>
      <c r="AC18" s="27"/>
      <c r="AD18" s="27"/>
      <c r="AE18" s="27"/>
      <c r="AF18" s="27"/>
      <c r="AG18" s="27"/>
      <c r="AH18" s="27"/>
      <c r="AI18" s="28"/>
      <c r="AJ18" s="26" t="s">
        <v>15</v>
      </c>
      <c r="AK18" s="27"/>
      <c r="AL18" s="27"/>
      <c r="AM18" s="27"/>
      <c r="AN18" s="27"/>
      <c r="AO18" s="27"/>
      <c r="AP18" s="27"/>
      <c r="AQ18" s="27"/>
      <c r="AR18" s="27"/>
      <c r="AS18" s="27"/>
      <c r="AT18" s="27"/>
      <c r="AU18" s="27"/>
      <c r="AV18" s="27"/>
      <c r="AW18" s="27"/>
      <c r="AX18" s="27"/>
      <c r="AY18" s="27"/>
      <c r="AZ18" s="27"/>
      <c r="BA18" s="28"/>
      <c r="BB18" s="35" t="s">
        <v>20</v>
      </c>
      <c r="BC18" s="36"/>
      <c r="BD18" s="36"/>
      <c r="BE18" s="36"/>
      <c r="BF18" s="36"/>
      <c r="BG18" s="36"/>
      <c r="BH18" s="36"/>
      <c r="BI18" s="36"/>
      <c r="BJ18" s="36"/>
      <c r="BK18" s="36"/>
      <c r="BL18" s="36"/>
      <c r="BM18" s="36"/>
      <c r="BN18" s="36"/>
      <c r="BO18" s="36"/>
      <c r="BP18" s="36"/>
      <c r="BQ18" s="36"/>
      <c r="BR18" s="36"/>
      <c r="BS18" s="36"/>
      <c r="BT18" s="36"/>
      <c r="BU18" s="36"/>
      <c r="BV18" s="36"/>
      <c r="BW18" s="36"/>
      <c r="BX18" s="36"/>
      <c r="BY18" s="36"/>
      <c r="BZ18" s="36"/>
      <c r="CA18" s="36"/>
      <c r="CB18" s="36"/>
      <c r="CC18" s="36"/>
      <c r="CD18" s="36"/>
      <c r="CE18" s="36"/>
      <c r="CF18" s="36"/>
      <c r="CG18" s="37"/>
      <c r="CH18" s="26" t="s">
        <v>21</v>
      </c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27"/>
      <c r="CW18" s="27"/>
      <c r="CX18" s="27"/>
      <c r="CY18" s="27"/>
      <c r="CZ18" s="27"/>
      <c r="DA18" s="27"/>
      <c r="DB18" s="28"/>
      <c r="DC18" s="26" t="s">
        <v>22</v>
      </c>
      <c r="DD18" s="27"/>
      <c r="DE18" s="27"/>
      <c r="DF18" s="27"/>
      <c r="DG18" s="27"/>
      <c r="DH18" s="27"/>
      <c r="DI18" s="27"/>
      <c r="DJ18" s="27"/>
      <c r="DK18" s="27"/>
      <c r="DL18" s="27"/>
      <c r="DM18" s="27"/>
      <c r="DN18" s="27"/>
      <c r="DO18" s="27"/>
      <c r="DP18" s="27"/>
      <c r="DQ18" s="27"/>
      <c r="DR18" s="27"/>
      <c r="DS18" s="27"/>
      <c r="DT18" s="28"/>
      <c r="DU18" s="35" t="s">
        <v>23</v>
      </c>
      <c r="DV18" s="36"/>
      <c r="DW18" s="36"/>
      <c r="DX18" s="36"/>
      <c r="DY18" s="36"/>
      <c r="DZ18" s="36"/>
      <c r="EA18" s="36"/>
      <c r="EB18" s="36"/>
      <c r="EC18" s="36"/>
      <c r="ED18" s="36"/>
      <c r="EE18" s="36"/>
      <c r="EF18" s="36"/>
      <c r="EG18" s="36"/>
      <c r="EH18" s="36"/>
      <c r="EI18" s="36"/>
      <c r="EJ18" s="36"/>
      <c r="EK18" s="36"/>
      <c r="EL18" s="36"/>
      <c r="EM18" s="36"/>
      <c r="EN18" s="37"/>
      <c r="EO18" s="26" t="s">
        <v>24</v>
      </c>
      <c r="EP18" s="27"/>
      <c r="EQ18" s="27"/>
      <c r="ER18" s="27"/>
      <c r="ES18" s="27"/>
      <c r="ET18" s="27"/>
      <c r="EU18" s="27"/>
      <c r="EV18" s="27"/>
      <c r="EW18" s="27"/>
      <c r="EX18" s="27"/>
      <c r="EY18" s="27"/>
      <c r="EZ18" s="27"/>
      <c r="FA18" s="27"/>
      <c r="FB18" s="27"/>
      <c r="FC18" s="27"/>
      <c r="FD18" s="27"/>
      <c r="FE18" s="28"/>
    </row>
    <row r="19" spans="1:161" s="9" customFormat="1" ht="15" customHeight="1" x14ac:dyDescent="0.2">
      <c r="A19" s="52"/>
      <c r="B19" s="53"/>
      <c r="C19" s="53"/>
      <c r="D19" s="53"/>
      <c r="E19" s="53"/>
      <c r="F19" s="53"/>
      <c r="G19" s="53"/>
      <c r="H19" s="53"/>
      <c r="I19" s="53"/>
      <c r="J19" s="53"/>
      <c r="K19" s="53"/>
      <c r="L19" s="53"/>
      <c r="M19" s="53"/>
      <c r="N19" s="53"/>
      <c r="O19" s="53"/>
      <c r="P19" s="53"/>
      <c r="Q19" s="54"/>
      <c r="R19" s="29"/>
      <c r="S19" s="30"/>
      <c r="T19" s="30"/>
      <c r="U19" s="30"/>
      <c r="V19" s="30"/>
      <c r="W19" s="30"/>
      <c r="X19" s="30"/>
      <c r="Y19" s="30"/>
      <c r="Z19" s="30"/>
      <c r="AA19" s="30"/>
      <c r="AB19" s="30"/>
      <c r="AC19" s="30"/>
      <c r="AD19" s="30"/>
      <c r="AE19" s="30"/>
      <c r="AF19" s="30"/>
      <c r="AG19" s="30"/>
      <c r="AH19" s="30"/>
      <c r="AI19" s="31"/>
      <c r="AJ19" s="29"/>
      <c r="AK19" s="30"/>
      <c r="AL19" s="30"/>
      <c r="AM19" s="30"/>
      <c r="AN19" s="30"/>
      <c r="AO19" s="30"/>
      <c r="AP19" s="30"/>
      <c r="AQ19" s="30"/>
      <c r="AR19" s="30"/>
      <c r="AS19" s="30"/>
      <c r="AT19" s="30"/>
      <c r="AU19" s="30"/>
      <c r="AV19" s="30"/>
      <c r="AW19" s="30"/>
      <c r="AX19" s="30"/>
      <c r="AY19" s="30"/>
      <c r="AZ19" s="30"/>
      <c r="BA19" s="31"/>
      <c r="BB19" s="38" t="s">
        <v>16</v>
      </c>
      <c r="BC19" s="39"/>
      <c r="BD19" s="39"/>
      <c r="BE19" s="39"/>
      <c r="BF19" s="39"/>
      <c r="BG19" s="39"/>
      <c r="BH19" s="39"/>
      <c r="BI19" s="39"/>
      <c r="BJ19" s="39"/>
      <c r="BK19" s="39"/>
      <c r="BL19" s="39"/>
      <c r="BM19" s="39"/>
      <c r="BN19" s="39"/>
      <c r="BO19" s="39"/>
      <c r="BP19" s="39"/>
      <c r="BQ19" s="40"/>
      <c r="BR19" s="38" t="s">
        <v>17</v>
      </c>
      <c r="BS19" s="39"/>
      <c r="BT19" s="39"/>
      <c r="BU19" s="39"/>
      <c r="BV19" s="39"/>
      <c r="BW19" s="39"/>
      <c r="BX19" s="39"/>
      <c r="BY19" s="39"/>
      <c r="BZ19" s="39"/>
      <c r="CA19" s="39"/>
      <c r="CB19" s="39"/>
      <c r="CC19" s="39"/>
      <c r="CD19" s="39"/>
      <c r="CE19" s="39"/>
      <c r="CF19" s="39"/>
      <c r="CG19" s="40"/>
      <c r="CH19" s="29"/>
      <c r="CI19" s="30"/>
      <c r="CJ19" s="30"/>
      <c r="CK19" s="30"/>
      <c r="CL19" s="30"/>
      <c r="CM19" s="30"/>
      <c r="CN19" s="30"/>
      <c r="CO19" s="30"/>
      <c r="CP19" s="30"/>
      <c r="CQ19" s="30"/>
      <c r="CR19" s="30"/>
      <c r="CS19" s="30"/>
      <c r="CT19" s="30"/>
      <c r="CU19" s="30"/>
      <c r="CV19" s="30"/>
      <c r="CW19" s="30"/>
      <c r="CX19" s="30"/>
      <c r="CY19" s="30"/>
      <c r="CZ19" s="30"/>
      <c r="DA19" s="30"/>
      <c r="DB19" s="31"/>
      <c r="DC19" s="29"/>
      <c r="DD19" s="30"/>
      <c r="DE19" s="30"/>
      <c r="DF19" s="30"/>
      <c r="DG19" s="30"/>
      <c r="DH19" s="30"/>
      <c r="DI19" s="30"/>
      <c r="DJ19" s="30"/>
      <c r="DK19" s="30"/>
      <c r="DL19" s="30"/>
      <c r="DM19" s="30"/>
      <c r="DN19" s="30"/>
      <c r="DO19" s="30"/>
      <c r="DP19" s="30"/>
      <c r="DQ19" s="30"/>
      <c r="DR19" s="30"/>
      <c r="DS19" s="30"/>
      <c r="DT19" s="31"/>
      <c r="DU19" s="41" t="s">
        <v>18</v>
      </c>
      <c r="DV19" s="42"/>
      <c r="DW19" s="42"/>
      <c r="DX19" s="42"/>
      <c r="DY19" s="42"/>
      <c r="DZ19" s="42"/>
      <c r="EA19" s="42"/>
      <c r="EB19" s="42"/>
      <c r="EC19" s="42"/>
      <c r="ED19" s="43"/>
      <c r="EE19" s="41" t="s">
        <v>19</v>
      </c>
      <c r="EF19" s="42"/>
      <c r="EG19" s="42"/>
      <c r="EH19" s="42"/>
      <c r="EI19" s="42"/>
      <c r="EJ19" s="42"/>
      <c r="EK19" s="42"/>
      <c r="EL19" s="42"/>
      <c r="EM19" s="42"/>
      <c r="EN19" s="43"/>
      <c r="EO19" s="29"/>
      <c r="EP19" s="30"/>
      <c r="EQ19" s="30"/>
      <c r="ER19" s="30"/>
      <c r="ES19" s="30"/>
      <c r="ET19" s="30"/>
      <c r="EU19" s="30"/>
      <c r="EV19" s="30"/>
      <c r="EW19" s="30"/>
      <c r="EX19" s="30"/>
      <c r="EY19" s="30"/>
      <c r="EZ19" s="30"/>
      <c r="FA19" s="30"/>
      <c r="FB19" s="30"/>
      <c r="FC19" s="30"/>
      <c r="FD19" s="30"/>
      <c r="FE19" s="31"/>
    </row>
    <row r="20" spans="1:161" s="9" customFormat="1" ht="19.5" customHeight="1" x14ac:dyDescent="0.2">
      <c r="A20" s="55"/>
      <c r="B20" s="56"/>
      <c r="C20" s="56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7"/>
      <c r="R20" s="32"/>
      <c r="S20" s="33"/>
      <c r="T20" s="33"/>
      <c r="U20" s="33"/>
      <c r="V20" s="33"/>
      <c r="W20" s="33"/>
      <c r="X20" s="33"/>
      <c r="Y20" s="33"/>
      <c r="Z20" s="33"/>
      <c r="AA20" s="33"/>
      <c r="AB20" s="33"/>
      <c r="AC20" s="33"/>
      <c r="AD20" s="33"/>
      <c r="AE20" s="33"/>
      <c r="AF20" s="33"/>
      <c r="AG20" s="33"/>
      <c r="AH20" s="33"/>
      <c r="AI20" s="34"/>
      <c r="AJ20" s="32"/>
      <c r="AK20" s="33"/>
      <c r="AL20" s="33"/>
      <c r="AM20" s="33"/>
      <c r="AN20" s="33"/>
      <c r="AO20" s="33"/>
      <c r="AP20" s="33"/>
      <c r="AQ20" s="33"/>
      <c r="AR20" s="33"/>
      <c r="AS20" s="33"/>
      <c r="AT20" s="33"/>
      <c r="AU20" s="33"/>
      <c r="AV20" s="33"/>
      <c r="AW20" s="33"/>
      <c r="AX20" s="33"/>
      <c r="AY20" s="33"/>
      <c r="AZ20" s="33"/>
      <c r="BA20" s="34"/>
      <c r="BB20" s="47" t="s">
        <v>18</v>
      </c>
      <c r="BC20" s="47"/>
      <c r="BD20" s="47"/>
      <c r="BE20" s="47"/>
      <c r="BF20" s="47"/>
      <c r="BG20" s="47"/>
      <c r="BH20" s="47"/>
      <c r="BI20" s="47"/>
      <c r="BJ20" s="47" t="s">
        <v>19</v>
      </c>
      <c r="BK20" s="47"/>
      <c r="BL20" s="47"/>
      <c r="BM20" s="47"/>
      <c r="BN20" s="47"/>
      <c r="BO20" s="47"/>
      <c r="BP20" s="47"/>
      <c r="BQ20" s="47"/>
      <c r="BR20" s="47" t="s">
        <v>18</v>
      </c>
      <c r="BS20" s="47"/>
      <c r="BT20" s="47"/>
      <c r="BU20" s="47"/>
      <c r="BV20" s="47"/>
      <c r="BW20" s="47"/>
      <c r="BX20" s="47"/>
      <c r="BY20" s="47"/>
      <c r="BZ20" s="47" t="s">
        <v>19</v>
      </c>
      <c r="CA20" s="47"/>
      <c r="CB20" s="47"/>
      <c r="CC20" s="47"/>
      <c r="CD20" s="47"/>
      <c r="CE20" s="47"/>
      <c r="CF20" s="47"/>
      <c r="CG20" s="47"/>
      <c r="CH20" s="32"/>
      <c r="CI20" s="33"/>
      <c r="CJ20" s="33"/>
      <c r="CK20" s="33"/>
      <c r="CL20" s="33"/>
      <c r="CM20" s="33"/>
      <c r="CN20" s="33"/>
      <c r="CO20" s="33"/>
      <c r="CP20" s="33"/>
      <c r="CQ20" s="33"/>
      <c r="CR20" s="33"/>
      <c r="CS20" s="33"/>
      <c r="CT20" s="33"/>
      <c r="CU20" s="33"/>
      <c r="CV20" s="33"/>
      <c r="CW20" s="33"/>
      <c r="CX20" s="33"/>
      <c r="CY20" s="33"/>
      <c r="CZ20" s="33"/>
      <c r="DA20" s="33"/>
      <c r="DB20" s="34"/>
      <c r="DC20" s="32"/>
      <c r="DD20" s="33"/>
      <c r="DE20" s="33"/>
      <c r="DF20" s="33"/>
      <c r="DG20" s="33"/>
      <c r="DH20" s="33"/>
      <c r="DI20" s="33"/>
      <c r="DJ20" s="33"/>
      <c r="DK20" s="33"/>
      <c r="DL20" s="33"/>
      <c r="DM20" s="33"/>
      <c r="DN20" s="33"/>
      <c r="DO20" s="33"/>
      <c r="DP20" s="33"/>
      <c r="DQ20" s="33"/>
      <c r="DR20" s="33"/>
      <c r="DS20" s="33"/>
      <c r="DT20" s="34"/>
      <c r="DU20" s="44"/>
      <c r="DV20" s="45"/>
      <c r="DW20" s="45"/>
      <c r="DX20" s="45"/>
      <c r="DY20" s="45"/>
      <c r="DZ20" s="45"/>
      <c r="EA20" s="45"/>
      <c r="EB20" s="45"/>
      <c r="EC20" s="45"/>
      <c r="ED20" s="46"/>
      <c r="EE20" s="44"/>
      <c r="EF20" s="45"/>
      <c r="EG20" s="45"/>
      <c r="EH20" s="45"/>
      <c r="EI20" s="45"/>
      <c r="EJ20" s="45"/>
      <c r="EK20" s="45"/>
      <c r="EL20" s="45"/>
      <c r="EM20" s="45"/>
      <c r="EN20" s="46"/>
      <c r="EO20" s="32"/>
      <c r="EP20" s="33"/>
      <c r="EQ20" s="33"/>
      <c r="ER20" s="33"/>
      <c r="ES20" s="33"/>
      <c r="ET20" s="33"/>
      <c r="EU20" s="33"/>
      <c r="EV20" s="33"/>
      <c r="EW20" s="33"/>
      <c r="EX20" s="33"/>
      <c r="EY20" s="33"/>
      <c r="EZ20" s="33"/>
      <c r="FA20" s="33"/>
      <c r="FB20" s="33"/>
      <c r="FC20" s="33"/>
      <c r="FD20" s="33"/>
      <c r="FE20" s="34"/>
    </row>
    <row r="21" spans="1:161" s="9" customFormat="1" ht="14.25" customHeight="1" x14ac:dyDescent="0.2">
      <c r="A21" s="23">
        <v>1</v>
      </c>
      <c r="B21" s="24"/>
      <c r="C21" s="24"/>
      <c r="D21" s="24"/>
      <c r="E21" s="24"/>
      <c r="F21" s="24"/>
      <c r="G21" s="24"/>
      <c r="H21" s="24"/>
      <c r="I21" s="24"/>
      <c r="J21" s="24"/>
      <c r="K21" s="24"/>
      <c r="L21" s="24"/>
      <c r="M21" s="24"/>
      <c r="N21" s="24"/>
      <c r="O21" s="24"/>
      <c r="P21" s="24"/>
      <c r="Q21" s="25"/>
      <c r="R21" s="23">
        <v>2</v>
      </c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5"/>
      <c r="AJ21" s="16">
        <v>3</v>
      </c>
      <c r="AK21" s="16"/>
      <c r="AL21" s="16"/>
      <c r="AM21" s="16"/>
      <c r="AN21" s="16"/>
      <c r="AO21" s="16"/>
      <c r="AP21" s="16"/>
      <c r="AQ21" s="16"/>
      <c r="AR21" s="16"/>
      <c r="AS21" s="16"/>
      <c r="AT21" s="16"/>
      <c r="AU21" s="16"/>
      <c r="AV21" s="16"/>
      <c r="AW21" s="16"/>
      <c r="AX21" s="16"/>
      <c r="AY21" s="16"/>
      <c r="AZ21" s="16"/>
      <c r="BA21" s="16"/>
      <c r="BB21" s="16">
        <v>4</v>
      </c>
      <c r="BC21" s="16"/>
      <c r="BD21" s="16"/>
      <c r="BE21" s="16"/>
      <c r="BF21" s="16"/>
      <c r="BG21" s="16"/>
      <c r="BH21" s="16"/>
      <c r="BI21" s="16"/>
      <c r="BJ21" s="16">
        <v>5</v>
      </c>
      <c r="BK21" s="16"/>
      <c r="BL21" s="16"/>
      <c r="BM21" s="16"/>
      <c r="BN21" s="16"/>
      <c r="BO21" s="16"/>
      <c r="BP21" s="16"/>
      <c r="BQ21" s="16"/>
      <c r="BR21" s="16">
        <v>6</v>
      </c>
      <c r="BS21" s="16"/>
      <c r="BT21" s="16"/>
      <c r="BU21" s="16"/>
      <c r="BV21" s="16"/>
      <c r="BW21" s="16"/>
      <c r="BX21" s="16"/>
      <c r="BY21" s="16"/>
      <c r="BZ21" s="16">
        <v>7</v>
      </c>
      <c r="CA21" s="16"/>
      <c r="CB21" s="16"/>
      <c r="CC21" s="16"/>
      <c r="CD21" s="16"/>
      <c r="CE21" s="16"/>
      <c r="CF21" s="16"/>
      <c r="CG21" s="16"/>
      <c r="CH21" s="16">
        <v>8</v>
      </c>
      <c r="CI21" s="16"/>
      <c r="CJ21" s="16"/>
      <c r="CK21" s="16"/>
      <c r="CL21" s="16"/>
      <c r="CM21" s="16"/>
      <c r="CN21" s="16"/>
      <c r="CO21" s="16"/>
      <c r="CP21" s="16"/>
      <c r="CQ21" s="16"/>
      <c r="CR21" s="16"/>
      <c r="CS21" s="16"/>
      <c r="CT21" s="16"/>
      <c r="CU21" s="16"/>
      <c r="CV21" s="16"/>
      <c r="CW21" s="16"/>
      <c r="CX21" s="16"/>
      <c r="CY21" s="16"/>
      <c r="CZ21" s="16"/>
      <c r="DA21" s="16"/>
      <c r="DB21" s="16"/>
      <c r="DC21" s="16">
        <v>9</v>
      </c>
      <c r="DD21" s="16"/>
      <c r="DE21" s="16"/>
      <c r="DF21" s="16"/>
      <c r="DG21" s="16"/>
      <c r="DH21" s="16"/>
      <c r="DI21" s="16"/>
      <c r="DJ21" s="16"/>
      <c r="DK21" s="16"/>
      <c r="DL21" s="16"/>
      <c r="DM21" s="16"/>
      <c r="DN21" s="16"/>
      <c r="DO21" s="16"/>
      <c r="DP21" s="16"/>
      <c r="DQ21" s="16"/>
      <c r="DR21" s="16"/>
      <c r="DS21" s="16"/>
      <c r="DT21" s="16"/>
      <c r="DU21" s="16">
        <v>10</v>
      </c>
      <c r="DV21" s="16"/>
      <c r="DW21" s="16"/>
      <c r="DX21" s="16"/>
      <c r="DY21" s="16"/>
      <c r="DZ21" s="16"/>
      <c r="EA21" s="16"/>
      <c r="EB21" s="16"/>
      <c r="EC21" s="16"/>
      <c r="ED21" s="16"/>
      <c r="EE21" s="16">
        <v>11</v>
      </c>
      <c r="EF21" s="16"/>
      <c r="EG21" s="16"/>
      <c r="EH21" s="16"/>
      <c r="EI21" s="16"/>
      <c r="EJ21" s="16"/>
      <c r="EK21" s="16"/>
      <c r="EL21" s="16"/>
      <c r="EM21" s="16"/>
      <c r="EN21" s="16"/>
      <c r="EO21" s="16">
        <v>12</v>
      </c>
      <c r="EP21" s="16"/>
      <c r="EQ21" s="16"/>
      <c r="ER21" s="16"/>
      <c r="ES21" s="16"/>
      <c r="ET21" s="16"/>
      <c r="EU21" s="16"/>
      <c r="EV21" s="16"/>
      <c r="EW21" s="16"/>
      <c r="EX21" s="16"/>
      <c r="EY21" s="16"/>
      <c r="EZ21" s="16"/>
      <c r="FA21" s="16"/>
      <c r="FB21" s="16"/>
      <c r="FC21" s="16"/>
      <c r="FD21" s="16"/>
      <c r="FE21" s="16"/>
    </row>
    <row r="22" spans="1:161" s="9" customFormat="1" ht="13.5" customHeight="1" x14ac:dyDescent="0.2">
      <c r="A22" s="10"/>
      <c r="B22" s="17" t="s">
        <v>11</v>
      </c>
      <c r="C22" s="17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  <c r="O22" s="17"/>
      <c r="P22" s="17"/>
      <c r="Q22" s="18"/>
      <c r="R22" s="10"/>
      <c r="S22" s="19" t="s">
        <v>12</v>
      </c>
      <c r="T22" s="19"/>
      <c r="U22" s="19"/>
      <c r="V22" s="19"/>
      <c r="W22" s="19"/>
      <c r="X22" s="19"/>
      <c r="Y22" s="19"/>
      <c r="Z22" s="19"/>
      <c r="AA22" s="19"/>
      <c r="AB22" s="19"/>
      <c r="AC22" s="19"/>
      <c r="AD22" s="19"/>
      <c r="AE22" s="19"/>
      <c r="AF22" s="19"/>
      <c r="AG22" s="19"/>
      <c r="AH22" s="19"/>
      <c r="AI22" s="20"/>
      <c r="AJ22" s="61">
        <v>2.2000000000000002</v>
      </c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16"/>
      <c r="BC22" s="16"/>
      <c r="BD22" s="16"/>
      <c r="BE22" s="16"/>
      <c r="BF22" s="16"/>
      <c r="BG22" s="16"/>
      <c r="BH22" s="16"/>
      <c r="BI22" s="16"/>
      <c r="BJ22" s="16"/>
      <c r="BK22" s="16"/>
      <c r="BL22" s="16"/>
      <c r="BM22" s="16"/>
      <c r="BN22" s="16"/>
      <c r="BO22" s="16"/>
      <c r="BP22" s="16"/>
      <c r="BQ22" s="16"/>
      <c r="BR22" s="61">
        <v>14.4</v>
      </c>
      <c r="BS22" s="61"/>
      <c r="BT22" s="61"/>
      <c r="BU22" s="61"/>
      <c r="BV22" s="61"/>
      <c r="BW22" s="61"/>
      <c r="BX22" s="61"/>
      <c r="BY22" s="61"/>
      <c r="BZ22" s="61">
        <v>14.4</v>
      </c>
      <c r="CA22" s="61"/>
      <c r="CB22" s="61"/>
      <c r="CC22" s="61"/>
      <c r="CD22" s="61"/>
      <c r="CE22" s="61"/>
      <c r="CF22" s="61"/>
      <c r="CG22" s="61"/>
      <c r="CH22" s="61">
        <v>2.2000000000000002</v>
      </c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>
        <v>14.4</v>
      </c>
      <c r="DD22" s="61"/>
      <c r="DE22" s="61"/>
      <c r="DF22" s="61"/>
      <c r="DG22" s="61"/>
      <c r="DH22" s="61"/>
      <c r="DI22" s="61"/>
      <c r="DJ22" s="61"/>
      <c r="DK22" s="61"/>
      <c r="DL22" s="61"/>
      <c r="DM22" s="61"/>
      <c r="DN22" s="61"/>
      <c r="DO22" s="61"/>
      <c r="DP22" s="61"/>
      <c r="DQ22" s="61"/>
      <c r="DR22" s="61"/>
      <c r="DS22" s="61"/>
      <c r="DT22" s="61"/>
      <c r="DU22" s="16">
        <v>3</v>
      </c>
      <c r="DV22" s="16"/>
      <c r="DW22" s="16"/>
      <c r="DX22" s="16"/>
      <c r="DY22" s="16"/>
      <c r="DZ22" s="16"/>
      <c r="EA22" s="16"/>
      <c r="EB22" s="16"/>
      <c r="EC22" s="16"/>
      <c r="ED22" s="16"/>
      <c r="EE22" s="61">
        <f>1525/744</f>
        <v>2.049731182795699</v>
      </c>
      <c r="EF22" s="61"/>
      <c r="EG22" s="61"/>
      <c r="EH22" s="61"/>
      <c r="EI22" s="61"/>
      <c r="EJ22" s="61"/>
      <c r="EK22" s="61"/>
      <c r="EL22" s="61"/>
      <c r="EM22" s="61"/>
      <c r="EN22" s="61"/>
      <c r="EO22" s="61">
        <f>AJ22+EE22</f>
        <v>4.2497311827956992</v>
      </c>
      <c r="EP22" s="16"/>
      <c r="EQ22" s="16"/>
      <c r="ER22" s="16"/>
      <c r="ES22" s="16"/>
      <c r="ET22" s="16"/>
      <c r="EU22" s="16"/>
      <c r="EV22" s="16"/>
      <c r="EW22" s="16"/>
      <c r="EX22" s="16"/>
      <c r="EY22" s="16"/>
      <c r="EZ22" s="16"/>
      <c r="FA22" s="16"/>
      <c r="FB22" s="16"/>
      <c r="FC22" s="16"/>
      <c r="FD22" s="16"/>
      <c r="FE22" s="16"/>
    </row>
    <row r="23" spans="1:161" s="9" customFormat="1" ht="39.75" customHeight="1" x14ac:dyDescent="0.2">
      <c r="A23" s="10"/>
      <c r="B23" s="17" t="s">
        <v>33</v>
      </c>
      <c r="C23" s="17"/>
      <c r="D23" s="17"/>
      <c r="E23" s="17"/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8"/>
      <c r="R23" s="10"/>
      <c r="S23" s="19" t="s">
        <v>13</v>
      </c>
      <c r="T23" s="19"/>
      <c r="U23" s="19"/>
      <c r="V23" s="19"/>
      <c r="W23" s="19"/>
      <c r="X23" s="19"/>
      <c r="Y23" s="19"/>
      <c r="Z23" s="19"/>
      <c r="AA23" s="19"/>
      <c r="AB23" s="19"/>
      <c r="AC23" s="19"/>
      <c r="AD23" s="19"/>
      <c r="AE23" s="19"/>
      <c r="AF23" s="19"/>
      <c r="AG23" s="19"/>
      <c r="AH23" s="19"/>
      <c r="AI23" s="20"/>
      <c r="AJ23" s="62">
        <f>1159/744</f>
        <v>1.5577956989247312</v>
      </c>
      <c r="AK23" s="62"/>
      <c r="AL23" s="62"/>
      <c r="AM23" s="62"/>
      <c r="AN23" s="62"/>
      <c r="AO23" s="62"/>
      <c r="AP23" s="62"/>
      <c r="AQ23" s="62"/>
      <c r="AR23" s="62"/>
      <c r="AS23" s="62"/>
      <c r="AT23" s="62"/>
      <c r="AU23" s="62"/>
      <c r="AV23" s="62"/>
      <c r="AW23" s="62"/>
      <c r="AX23" s="62"/>
      <c r="AY23" s="62"/>
      <c r="AZ23" s="62"/>
      <c r="BA23" s="62"/>
      <c r="BB23" s="16"/>
      <c r="BC23" s="16"/>
      <c r="BD23" s="16"/>
      <c r="BE23" s="16"/>
      <c r="BF23" s="16"/>
      <c r="BG23" s="16"/>
      <c r="BH23" s="16"/>
      <c r="BI23" s="16"/>
      <c r="BJ23" s="16"/>
      <c r="BK23" s="16"/>
      <c r="BL23" s="16"/>
      <c r="BM23" s="16"/>
      <c r="BN23" s="16"/>
      <c r="BO23" s="16"/>
      <c r="BP23" s="16"/>
      <c r="BQ23" s="16"/>
      <c r="BR23" s="16"/>
      <c r="BS23" s="16"/>
      <c r="BT23" s="16"/>
      <c r="BU23" s="16"/>
      <c r="BV23" s="16"/>
      <c r="BW23" s="16"/>
      <c r="BX23" s="16"/>
      <c r="BY23" s="16"/>
      <c r="BZ23" s="16"/>
      <c r="CA23" s="16"/>
      <c r="CB23" s="16"/>
      <c r="CC23" s="16"/>
      <c r="CD23" s="16"/>
      <c r="CE23" s="16"/>
      <c r="CF23" s="16"/>
      <c r="CG23" s="16"/>
      <c r="CH23" s="16"/>
      <c r="CI23" s="16"/>
      <c r="CJ23" s="16"/>
      <c r="CK23" s="16"/>
      <c r="CL23" s="16"/>
      <c r="CM23" s="16"/>
      <c r="CN23" s="16"/>
      <c r="CO23" s="16"/>
      <c r="CP23" s="16"/>
      <c r="CQ23" s="16"/>
      <c r="CR23" s="16"/>
      <c r="CS23" s="16"/>
      <c r="CT23" s="16"/>
      <c r="CU23" s="16"/>
      <c r="CV23" s="16"/>
      <c r="CW23" s="16"/>
      <c r="CX23" s="16"/>
      <c r="CY23" s="16"/>
      <c r="CZ23" s="16"/>
      <c r="DA23" s="16"/>
      <c r="DB23" s="16"/>
      <c r="DC23" s="16"/>
      <c r="DD23" s="16"/>
      <c r="DE23" s="16"/>
      <c r="DF23" s="16"/>
      <c r="DG23" s="16"/>
      <c r="DH23" s="16"/>
      <c r="DI23" s="16"/>
      <c r="DJ23" s="16"/>
      <c r="DK23" s="16"/>
      <c r="DL23" s="16"/>
      <c r="DM23" s="16"/>
      <c r="DN23" s="16"/>
      <c r="DO23" s="16"/>
      <c r="DP23" s="16"/>
      <c r="DQ23" s="16"/>
      <c r="DR23" s="16"/>
      <c r="DS23" s="16"/>
      <c r="DT23" s="16"/>
      <c r="DU23" s="62">
        <f>1838/744</f>
        <v>2.4704301075268815</v>
      </c>
      <c r="DV23" s="62"/>
      <c r="DW23" s="62"/>
      <c r="DX23" s="62"/>
      <c r="DY23" s="62"/>
      <c r="DZ23" s="62"/>
      <c r="EA23" s="62"/>
      <c r="EB23" s="62"/>
      <c r="EC23" s="62"/>
      <c r="ED23" s="62"/>
      <c r="EE23" s="62">
        <f>1838/744</f>
        <v>2.4704301075268815</v>
      </c>
      <c r="EF23" s="62"/>
      <c r="EG23" s="62"/>
      <c r="EH23" s="62"/>
      <c r="EI23" s="62"/>
      <c r="EJ23" s="62"/>
      <c r="EK23" s="62"/>
      <c r="EL23" s="62"/>
      <c r="EM23" s="62"/>
      <c r="EN23" s="62"/>
      <c r="EO23" s="61">
        <f>AJ23+EE23</f>
        <v>4.028225806451613</v>
      </c>
      <c r="EP23" s="61"/>
      <c r="EQ23" s="61"/>
      <c r="ER23" s="61"/>
      <c r="ES23" s="61"/>
      <c r="ET23" s="61"/>
      <c r="EU23" s="61"/>
      <c r="EV23" s="61"/>
      <c r="EW23" s="61"/>
      <c r="EX23" s="61"/>
      <c r="EY23" s="61"/>
      <c r="EZ23" s="61"/>
      <c r="FA23" s="61"/>
      <c r="FB23" s="61"/>
      <c r="FC23" s="61"/>
      <c r="FD23" s="61"/>
      <c r="FE23" s="61"/>
    </row>
    <row r="24" spans="1:161" s="9" customFormat="1" ht="39.75" customHeight="1" x14ac:dyDescent="0.2">
      <c r="A24" s="10"/>
      <c r="B24" s="17"/>
      <c r="C24" s="17"/>
      <c r="D24" s="17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8"/>
      <c r="R24" s="10"/>
      <c r="S24" s="19" t="s">
        <v>14</v>
      </c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  <c r="AE24" s="19"/>
      <c r="AF24" s="19"/>
      <c r="AG24" s="19"/>
      <c r="AH24" s="19"/>
      <c r="AI24" s="20"/>
      <c r="AJ24" s="16"/>
      <c r="AK24" s="16"/>
      <c r="AL24" s="16"/>
      <c r="AM24" s="16"/>
      <c r="AN24" s="16"/>
      <c r="AO24" s="16"/>
      <c r="AP24" s="16"/>
      <c r="AQ24" s="16"/>
      <c r="AR24" s="16"/>
      <c r="AS24" s="16"/>
      <c r="AT24" s="16"/>
      <c r="AU24" s="16"/>
      <c r="AV24" s="16"/>
      <c r="AW24" s="16"/>
      <c r="AX24" s="16"/>
      <c r="AY24" s="16"/>
      <c r="AZ24" s="16"/>
      <c r="BA24" s="16"/>
      <c r="BB24" s="16"/>
      <c r="BC24" s="16"/>
      <c r="BD24" s="16"/>
      <c r="BE24" s="16"/>
      <c r="BF24" s="16"/>
      <c r="BG24" s="16"/>
      <c r="BH24" s="16"/>
      <c r="BI24" s="16"/>
      <c r="BJ24" s="16"/>
      <c r="BK24" s="16"/>
      <c r="BL24" s="16"/>
      <c r="BM24" s="16"/>
      <c r="BN24" s="16"/>
      <c r="BO24" s="16"/>
      <c r="BP24" s="16"/>
      <c r="BQ24" s="16"/>
      <c r="BR24" s="16"/>
      <c r="BS24" s="16"/>
      <c r="BT24" s="16"/>
      <c r="BU24" s="16"/>
      <c r="BV24" s="16"/>
      <c r="BW24" s="16"/>
      <c r="BX24" s="16"/>
      <c r="BY24" s="16"/>
      <c r="BZ24" s="16"/>
      <c r="CA24" s="16"/>
      <c r="CB24" s="16"/>
      <c r="CC24" s="16"/>
      <c r="CD24" s="16"/>
      <c r="CE24" s="16"/>
      <c r="CF24" s="16"/>
      <c r="CG24" s="16"/>
      <c r="CH24" s="16"/>
      <c r="CI24" s="16"/>
      <c r="CJ24" s="16"/>
      <c r="CK24" s="16"/>
      <c r="CL24" s="16"/>
      <c r="CM24" s="16"/>
      <c r="CN24" s="16"/>
      <c r="CO24" s="16"/>
      <c r="CP24" s="16"/>
      <c r="CQ24" s="16"/>
      <c r="CR24" s="16"/>
      <c r="CS24" s="16"/>
      <c r="CT24" s="16"/>
      <c r="CU24" s="16"/>
      <c r="CV24" s="16"/>
      <c r="CW24" s="16"/>
      <c r="CX24" s="16"/>
      <c r="CY24" s="16"/>
      <c r="CZ24" s="16"/>
      <c r="DA24" s="16"/>
      <c r="DB24" s="16"/>
      <c r="DC24" s="16"/>
      <c r="DD24" s="16"/>
      <c r="DE24" s="16"/>
      <c r="DF24" s="16"/>
      <c r="DG24" s="16"/>
      <c r="DH24" s="16"/>
      <c r="DI24" s="16"/>
      <c r="DJ24" s="16"/>
      <c r="DK24" s="16"/>
      <c r="DL24" s="16"/>
      <c r="DM24" s="16"/>
      <c r="DN24" s="16"/>
      <c r="DO24" s="16"/>
      <c r="DP24" s="16"/>
      <c r="DQ24" s="16"/>
      <c r="DR24" s="16"/>
      <c r="DS24" s="16"/>
      <c r="DT24" s="16"/>
      <c r="DU24" s="16"/>
      <c r="DV24" s="16"/>
      <c r="DW24" s="16"/>
      <c r="DX24" s="16"/>
      <c r="DY24" s="16"/>
      <c r="DZ24" s="16"/>
      <c r="EA24" s="16"/>
      <c r="EB24" s="16"/>
      <c r="EC24" s="16"/>
      <c r="ED24" s="16"/>
      <c r="EE24" s="16"/>
      <c r="EF24" s="16"/>
      <c r="EG24" s="16"/>
      <c r="EH24" s="16"/>
      <c r="EI24" s="16"/>
      <c r="EJ24" s="16"/>
      <c r="EK24" s="16"/>
      <c r="EL24" s="16"/>
      <c r="EM24" s="16"/>
      <c r="EN24" s="16"/>
      <c r="EO24" s="16"/>
      <c r="EP24" s="16"/>
      <c r="EQ24" s="16"/>
      <c r="ER24" s="16"/>
      <c r="ES24" s="16"/>
      <c r="ET24" s="16"/>
      <c r="EU24" s="16"/>
      <c r="EV24" s="16"/>
      <c r="EW24" s="16"/>
      <c r="EX24" s="16"/>
      <c r="EY24" s="16"/>
      <c r="EZ24" s="16"/>
      <c r="FA24" s="16"/>
      <c r="FB24" s="16"/>
      <c r="FC24" s="16"/>
      <c r="FD24" s="16"/>
      <c r="FE24" s="16"/>
    </row>
    <row r="25" spans="1:161" s="9" customFormat="1" ht="53.25" customHeight="1" x14ac:dyDescent="0.2">
      <c r="A25" s="10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8"/>
      <c r="R25" s="10"/>
      <c r="S25" s="19" t="s">
        <v>25</v>
      </c>
      <c r="T25" s="19"/>
      <c r="U25" s="19"/>
      <c r="V25" s="19"/>
      <c r="W25" s="19"/>
      <c r="X25" s="19"/>
      <c r="Y25" s="19"/>
      <c r="Z25" s="19"/>
      <c r="AA25" s="19"/>
      <c r="AB25" s="19"/>
      <c r="AC25" s="19"/>
      <c r="AD25" s="19"/>
      <c r="AE25" s="19"/>
      <c r="AF25" s="19"/>
      <c r="AG25" s="19"/>
      <c r="AH25" s="19"/>
      <c r="AI25" s="20"/>
      <c r="AJ25" s="16"/>
      <c r="AK25" s="16"/>
      <c r="AL25" s="16"/>
      <c r="AM25" s="16"/>
      <c r="AN25" s="16"/>
      <c r="AO25" s="16"/>
      <c r="AP25" s="16"/>
      <c r="AQ25" s="16"/>
      <c r="AR25" s="16"/>
      <c r="AS25" s="16"/>
      <c r="AT25" s="16"/>
      <c r="AU25" s="16"/>
      <c r="AV25" s="16"/>
      <c r="AW25" s="16"/>
      <c r="AX25" s="16"/>
      <c r="AY25" s="16"/>
      <c r="AZ25" s="16"/>
      <c r="BA25" s="16"/>
      <c r="BB25" s="16"/>
      <c r="BC25" s="16"/>
      <c r="BD25" s="16"/>
      <c r="BE25" s="16"/>
      <c r="BF25" s="16"/>
      <c r="BG25" s="16"/>
      <c r="BH25" s="16"/>
      <c r="BI25" s="16"/>
      <c r="BJ25" s="16"/>
      <c r="BK25" s="16"/>
      <c r="BL25" s="16"/>
      <c r="BM25" s="16"/>
      <c r="BN25" s="16"/>
      <c r="BO25" s="16"/>
      <c r="BP25" s="16"/>
      <c r="BQ25" s="16"/>
      <c r="BR25" s="16"/>
      <c r="BS25" s="16"/>
      <c r="BT25" s="16"/>
      <c r="BU25" s="16"/>
      <c r="BV25" s="16"/>
      <c r="BW25" s="16"/>
      <c r="BX25" s="16"/>
      <c r="BY25" s="16"/>
      <c r="BZ25" s="16"/>
      <c r="CA25" s="16"/>
      <c r="CB25" s="16"/>
      <c r="CC25" s="16"/>
      <c r="CD25" s="16"/>
      <c r="CE25" s="16"/>
      <c r="CF25" s="16"/>
      <c r="CG25" s="16"/>
      <c r="CH25" s="16"/>
      <c r="CI25" s="16"/>
      <c r="CJ25" s="16"/>
      <c r="CK25" s="16"/>
      <c r="CL25" s="16"/>
      <c r="CM25" s="16"/>
      <c r="CN25" s="16"/>
      <c r="CO25" s="16"/>
      <c r="CP25" s="16"/>
      <c r="CQ25" s="16"/>
      <c r="CR25" s="16"/>
      <c r="CS25" s="16"/>
      <c r="CT25" s="16"/>
      <c r="CU25" s="16"/>
      <c r="CV25" s="16"/>
      <c r="CW25" s="16"/>
      <c r="CX25" s="16"/>
      <c r="CY25" s="16"/>
      <c r="CZ25" s="16"/>
      <c r="DA25" s="16"/>
      <c r="DB25" s="16"/>
      <c r="DC25" s="16"/>
      <c r="DD25" s="16"/>
      <c r="DE25" s="16"/>
      <c r="DF25" s="16"/>
      <c r="DG25" s="16"/>
      <c r="DH25" s="16"/>
      <c r="DI25" s="16"/>
      <c r="DJ25" s="16"/>
      <c r="DK25" s="16"/>
      <c r="DL25" s="16"/>
      <c r="DM25" s="16"/>
      <c r="DN25" s="16"/>
      <c r="DO25" s="16"/>
      <c r="DP25" s="16"/>
      <c r="DQ25" s="16"/>
      <c r="DR25" s="16"/>
      <c r="DS25" s="16"/>
      <c r="DT25" s="16"/>
      <c r="DU25" s="16"/>
      <c r="DV25" s="16"/>
      <c r="DW25" s="16"/>
      <c r="DX25" s="16"/>
      <c r="DY25" s="16"/>
      <c r="DZ25" s="16"/>
      <c r="EA25" s="16"/>
      <c r="EB25" s="16"/>
      <c r="EC25" s="16"/>
      <c r="ED25" s="16"/>
      <c r="EE25" s="16"/>
      <c r="EF25" s="16"/>
      <c r="EG25" s="16"/>
      <c r="EH25" s="16"/>
      <c r="EI25" s="16"/>
      <c r="EJ25" s="16"/>
      <c r="EK25" s="16"/>
      <c r="EL25" s="16"/>
      <c r="EM25" s="16"/>
      <c r="EN25" s="16"/>
      <c r="EO25" s="16"/>
      <c r="EP25" s="16"/>
      <c r="EQ25" s="16"/>
      <c r="ER25" s="16"/>
      <c r="ES25" s="16"/>
      <c r="ET25" s="16"/>
      <c r="EU25" s="16"/>
      <c r="EV25" s="16"/>
      <c r="EW25" s="16"/>
      <c r="EX25" s="16"/>
      <c r="EY25" s="16"/>
      <c r="EZ25" s="16"/>
      <c r="FA25" s="16"/>
      <c r="FB25" s="16"/>
      <c r="FC25" s="16"/>
      <c r="FD25" s="16"/>
      <c r="FE25" s="16"/>
    </row>
    <row r="26" spans="1:161" s="9" customFormat="1" ht="57" customHeight="1" x14ac:dyDescent="0.2">
      <c r="A26" s="10"/>
      <c r="B26" s="21" t="s">
        <v>26</v>
      </c>
      <c r="C26" s="21"/>
      <c r="D26" s="21"/>
      <c r="E26" s="21"/>
      <c r="F26" s="21"/>
      <c r="G26" s="21"/>
      <c r="H26" s="21"/>
      <c r="I26" s="21"/>
      <c r="J26" s="21"/>
      <c r="K26" s="21"/>
      <c r="L26" s="21"/>
      <c r="M26" s="21"/>
      <c r="N26" s="21"/>
      <c r="O26" s="21"/>
      <c r="P26" s="21"/>
      <c r="Q26" s="22"/>
      <c r="R26" s="10"/>
      <c r="S26" s="19" t="s">
        <v>12</v>
      </c>
      <c r="T26" s="19"/>
      <c r="U26" s="19"/>
      <c r="V26" s="19"/>
      <c r="W26" s="19"/>
      <c r="X26" s="19"/>
      <c r="Y26" s="19"/>
      <c r="Z26" s="19"/>
      <c r="AA26" s="19"/>
      <c r="AB26" s="19"/>
      <c r="AC26" s="19"/>
      <c r="AD26" s="19"/>
      <c r="AE26" s="19"/>
      <c r="AF26" s="19"/>
      <c r="AG26" s="19"/>
      <c r="AH26" s="19"/>
      <c r="AI26" s="20"/>
      <c r="AJ26" s="16"/>
      <c r="AK26" s="16"/>
      <c r="AL26" s="16"/>
      <c r="AM26" s="16"/>
      <c r="AN26" s="16"/>
      <c r="AO26" s="16"/>
      <c r="AP26" s="16"/>
      <c r="AQ26" s="16"/>
      <c r="AR26" s="16"/>
      <c r="AS26" s="16"/>
      <c r="AT26" s="16"/>
      <c r="AU26" s="16"/>
      <c r="AV26" s="16"/>
      <c r="AW26" s="16"/>
      <c r="AX26" s="16"/>
      <c r="AY26" s="16"/>
      <c r="AZ26" s="16"/>
      <c r="BA26" s="16"/>
      <c r="BB26" s="16"/>
      <c r="BC26" s="16"/>
      <c r="BD26" s="16"/>
      <c r="BE26" s="16"/>
      <c r="BF26" s="16"/>
      <c r="BG26" s="16"/>
      <c r="BH26" s="16"/>
      <c r="BI26" s="16"/>
      <c r="BJ26" s="16"/>
      <c r="BK26" s="16"/>
      <c r="BL26" s="16"/>
      <c r="BM26" s="16"/>
      <c r="BN26" s="16"/>
      <c r="BO26" s="16"/>
      <c r="BP26" s="16"/>
      <c r="BQ26" s="16"/>
      <c r="BR26" s="16"/>
      <c r="BS26" s="16"/>
      <c r="BT26" s="16"/>
      <c r="BU26" s="16"/>
      <c r="BV26" s="16"/>
      <c r="BW26" s="16"/>
      <c r="BX26" s="16"/>
      <c r="BY26" s="16"/>
      <c r="BZ26" s="16"/>
      <c r="CA26" s="16"/>
      <c r="CB26" s="16"/>
      <c r="CC26" s="16"/>
      <c r="CD26" s="16"/>
      <c r="CE26" s="16"/>
      <c r="CF26" s="16"/>
      <c r="CG26" s="16"/>
      <c r="CH26" s="16"/>
      <c r="CI26" s="16"/>
      <c r="CJ26" s="16"/>
      <c r="CK26" s="16"/>
      <c r="CL26" s="16"/>
      <c r="CM26" s="16"/>
      <c r="CN26" s="16"/>
      <c r="CO26" s="16"/>
      <c r="CP26" s="16"/>
      <c r="CQ26" s="16"/>
      <c r="CR26" s="16"/>
      <c r="CS26" s="16"/>
      <c r="CT26" s="16"/>
      <c r="CU26" s="16"/>
      <c r="CV26" s="16"/>
      <c r="CW26" s="16"/>
      <c r="CX26" s="16"/>
      <c r="CY26" s="16"/>
      <c r="CZ26" s="16"/>
      <c r="DA26" s="16"/>
      <c r="DB26" s="16"/>
      <c r="DC26" s="16"/>
      <c r="DD26" s="16"/>
      <c r="DE26" s="16"/>
      <c r="DF26" s="16"/>
      <c r="DG26" s="16"/>
      <c r="DH26" s="16"/>
      <c r="DI26" s="16"/>
      <c r="DJ26" s="16"/>
      <c r="DK26" s="16"/>
      <c r="DL26" s="16"/>
      <c r="DM26" s="16"/>
      <c r="DN26" s="16"/>
      <c r="DO26" s="16"/>
      <c r="DP26" s="16"/>
      <c r="DQ26" s="16"/>
      <c r="DR26" s="16"/>
      <c r="DS26" s="16"/>
      <c r="DT26" s="16"/>
      <c r="DU26" s="16"/>
      <c r="DV26" s="16"/>
      <c r="DW26" s="16"/>
      <c r="DX26" s="16"/>
      <c r="DY26" s="16"/>
      <c r="DZ26" s="16"/>
      <c r="EA26" s="16"/>
      <c r="EB26" s="16"/>
      <c r="EC26" s="16"/>
      <c r="ED26" s="16"/>
      <c r="EE26" s="16"/>
      <c r="EF26" s="16"/>
      <c r="EG26" s="16"/>
      <c r="EH26" s="16"/>
      <c r="EI26" s="16"/>
      <c r="EJ26" s="16"/>
      <c r="EK26" s="16"/>
      <c r="EL26" s="16"/>
      <c r="EM26" s="16"/>
      <c r="EN26" s="16"/>
      <c r="EO26" s="16"/>
      <c r="EP26" s="16"/>
      <c r="EQ26" s="16"/>
      <c r="ER26" s="16"/>
      <c r="ES26" s="16"/>
      <c r="ET26" s="16"/>
      <c r="EU26" s="16"/>
      <c r="EV26" s="16"/>
      <c r="EW26" s="16"/>
      <c r="EX26" s="16"/>
      <c r="EY26" s="16"/>
      <c r="EZ26" s="16"/>
      <c r="FA26" s="16"/>
      <c r="FB26" s="16"/>
      <c r="FC26" s="16"/>
      <c r="FD26" s="16"/>
      <c r="FE26" s="16"/>
    </row>
    <row r="27" spans="1:161" s="9" customFormat="1" ht="39.75" customHeight="1" x14ac:dyDescent="0.2">
      <c r="A27" s="10"/>
      <c r="B27" s="17"/>
      <c r="C27" s="17"/>
      <c r="D27" s="17"/>
      <c r="E27" s="17"/>
      <c r="F27" s="17"/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8"/>
      <c r="R27" s="10"/>
      <c r="S27" s="19" t="s">
        <v>13</v>
      </c>
      <c r="T27" s="19"/>
      <c r="U27" s="19"/>
      <c r="V27" s="19"/>
      <c r="W27" s="19"/>
      <c r="X27" s="19"/>
      <c r="Y27" s="19"/>
      <c r="Z27" s="19"/>
      <c r="AA27" s="19"/>
      <c r="AB27" s="19"/>
      <c r="AC27" s="19"/>
      <c r="AD27" s="19"/>
      <c r="AE27" s="19"/>
      <c r="AF27" s="19"/>
      <c r="AG27" s="19"/>
      <c r="AH27" s="19"/>
      <c r="AI27" s="20"/>
      <c r="AJ27" s="16"/>
      <c r="AK27" s="16"/>
      <c r="AL27" s="16"/>
      <c r="AM27" s="16"/>
      <c r="AN27" s="16"/>
      <c r="AO27" s="16"/>
      <c r="AP27" s="16"/>
      <c r="AQ27" s="16"/>
      <c r="AR27" s="16"/>
      <c r="AS27" s="16"/>
      <c r="AT27" s="16"/>
      <c r="AU27" s="16"/>
      <c r="AV27" s="16"/>
      <c r="AW27" s="16"/>
      <c r="AX27" s="16"/>
      <c r="AY27" s="16"/>
      <c r="AZ27" s="16"/>
      <c r="BA27" s="16"/>
      <c r="BB27" s="16"/>
      <c r="BC27" s="16"/>
      <c r="BD27" s="16"/>
      <c r="BE27" s="16"/>
      <c r="BF27" s="16"/>
      <c r="BG27" s="16"/>
      <c r="BH27" s="16"/>
      <c r="BI27" s="16"/>
      <c r="BJ27" s="16"/>
      <c r="BK27" s="16"/>
      <c r="BL27" s="16"/>
      <c r="BM27" s="16"/>
      <c r="BN27" s="16"/>
      <c r="BO27" s="16"/>
      <c r="BP27" s="16"/>
      <c r="BQ27" s="16"/>
      <c r="BR27" s="16"/>
      <c r="BS27" s="16"/>
      <c r="BT27" s="16"/>
      <c r="BU27" s="16"/>
      <c r="BV27" s="16"/>
      <c r="BW27" s="16"/>
      <c r="BX27" s="16"/>
      <c r="BY27" s="16"/>
      <c r="BZ27" s="16"/>
      <c r="CA27" s="16"/>
      <c r="CB27" s="16"/>
      <c r="CC27" s="16"/>
      <c r="CD27" s="16"/>
      <c r="CE27" s="16"/>
      <c r="CF27" s="16"/>
      <c r="CG27" s="16"/>
      <c r="CH27" s="16"/>
      <c r="CI27" s="16"/>
      <c r="CJ27" s="16"/>
      <c r="CK27" s="16"/>
      <c r="CL27" s="16"/>
      <c r="CM27" s="16"/>
      <c r="CN27" s="16"/>
      <c r="CO27" s="16"/>
      <c r="CP27" s="16"/>
      <c r="CQ27" s="16"/>
      <c r="CR27" s="16"/>
      <c r="CS27" s="16"/>
      <c r="CT27" s="16"/>
      <c r="CU27" s="16"/>
      <c r="CV27" s="16"/>
      <c r="CW27" s="16"/>
      <c r="CX27" s="16"/>
      <c r="CY27" s="16"/>
      <c r="CZ27" s="16"/>
      <c r="DA27" s="16"/>
      <c r="DB27" s="16"/>
      <c r="DC27" s="16"/>
      <c r="DD27" s="16"/>
      <c r="DE27" s="16"/>
      <c r="DF27" s="16"/>
      <c r="DG27" s="16"/>
      <c r="DH27" s="16"/>
      <c r="DI27" s="16"/>
      <c r="DJ27" s="16"/>
      <c r="DK27" s="16"/>
      <c r="DL27" s="16"/>
      <c r="DM27" s="16"/>
      <c r="DN27" s="16"/>
      <c r="DO27" s="16"/>
      <c r="DP27" s="16"/>
      <c r="DQ27" s="16"/>
      <c r="DR27" s="16"/>
      <c r="DS27" s="16"/>
      <c r="DT27" s="16"/>
      <c r="DU27" s="16"/>
      <c r="DV27" s="16"/>
      <c r="DW27" s="16"/>
      <c r="DX27" s="16"/>
      <c r="DY27" s="16"/>
      <c r="DZ27" s="16"/>
      <c r="EA27" s="16"/>
      <c r="EB27" s="16"/>
      <c r="EC27" s="16"/>
      <c r="ED27" s="16"/>
      <c r="EE27" s="16"/>
      <c r="EF27" s="16"/>
      <c r="EG27" s="16"/>
      <c r="EH27" s="16"/>
      <c r="EI27" s="16"/>
      <c r="EJ27" s="16"/>
      <c r="EK27" s="16"/>
      <c r="EL27" s="16"/>
      <c r="EM27" s="16"/>
      <c r="EN27" s="16"/>
      <c r="EO27" s="16"/>
      <c r="EP27" s="16"/>
      <c r="EQ27" s="16"/>
      <c r="ER27" s="16"/>
      <c r="ES27" s="16"/>
      <c r="ET27" s="16"/>
      <c r="EU27" s="16"/>
      <c r="EV27" s="16"/>
      <c r="EW27" s="16"/>
      <c r="EX27" s="16"/>
      <c r="EY27" s="16"/>
      <c r="EZ27" s="16"/>
      <c r="FA27" s="16"/>
      <c r="FB27" s="16"/>
      <c r="FC27" s="16"/>
      <c r="FD27" s="16"/>
      <c r="FE27" s="16"/>
    </row>
    <row r="28" spans="1:161" s="9" customFormat="1" ht="39.75" customHeight="1" x14ac:dyDescent="0.2">
      <c r="A28" s="10"/>
      <c r="B28" s="17"/>
      <c r="C28" s="17"/>
      <c r="D28" s="17"/>
      <c r="E28" s="17"/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8"/>
      <c r="R28" s="10"/>
      <c r="S28" s="19" t="s">
        <v>14</v>
      </c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20"/>
      <c r="AJ28" s="16"/>
      <c r="AK28" s="16"/>
      <c r="AL28" s="16"/>
      <c r="AM28" s="16"/>
      <c r="AN28" s="16"/>
      <c r="AO28" s="16"/>
      <c r="AP28" s="16"/>
      <c r="AQ28" s="16"/>
      <c r="AR28" s="16"/>
      <c r="AS28" s="16"/>
      <c r="AT28" s="16"/>
      <c r="AU28" s="16"/>
      <c r="AV28" s="16"/>
      <c r="AW28" s="16"/>
      <c r="AX28" s="16"/>
      <c r="AY28" s="16"/>
      <c r="AZ28" s="16"/>
      <c r="BA28" s="16"/>
      <c r="BB28" s="16"/>
      <c r="BC28" s="16"/>
      <c r="BD28" s="16"/>
      <c r="BE28" s="16"/>
      <c r="BF28" s="16"/>
      <c r="BG28" s="16"/>
      <c r="BH28" s="16"/>
      <c r="BI28" s="16"/>
      <c r="BJ28" s="16"/>
      <c r="BK28" s="16"/>
      <c r="BL28" s="16"/>
      <c r="BM28" s="16"/>
      <c r="BN28" s="16"/>
      <c r="BO28" s="16"/>
      <c r="BP28" s="16"/>
      <c r="BQ28" s="16"/>
      <c r="BR28" s="16"/>
      <c r="BS28" s="16"/>
      <c r="BT28" s="16"/>
      <c r="BU28" s="16"/>
      <c r="BV28" s="16"/>
      <c r="BW28" s="16"/>
      <c r="BX28" s="16"/>
      <c r="BY28" s="16"/>
      <c r="BZ28" s="16"/>
      <c r="CA28" s="16"/>
      <c r="CB28" s="16"/>
      <c r="CC28" s="16"/>
      <c r="CD28" s="16"/>
      <c r="CE28" s="16"/>
      <c r="CF28" s="16"/>
      <c r="CG28" s="16"/>
      <c r="CH28" s="16"/>
      <c r="CI28" s="16"/>
      <c r="CJ28" s="16"/>
      <c r="CK28" s="16"/>
      <c r="CL28" s="16"/>
      <c r="CM28" s="16"/>
      <c r="CN28" s="16"/>
      <c r="CO28" s="16"/>
      <c r="CP28" s="16"/>
      <c r="CQ28" s="16"/>
      <c r="CR28" s="16"/>
      <c r="CS28" s="16"/>
      <c r="CT28" s="16"/>
      <c r="CU28" s="16"/>
      <c r="CV28" s="16"/>
      <c r="CW28" s="16"/>
      <c r="CX28" s="16"/>
      <c r="CY28" s="16"/>
      <c r="CZ28" s="16"/>
      <c r="DA28" s="16"/>
      <c r="DB28" s="16"/>
      <c r="DC28" s="16"/>
      <c r="DD28" s="16"/>
      <c r="DE28" s="16"/>
      <c r="DF28" s="16"/>
      <c r="DG28" s="16"/>
      <c r="DH28" s="16"/>
      <c r="DI28" s="16"/>
      <c r="DJ28" s="16"/>
      <c r="DK28" s="16"/>
      <c r="DL28" s="16"/>
      <c r="DM28" s="16"/>
      <c r="DN28" s="16"/>
      <c r="DO28" s="16"/>
      <c r="DP28" s="16"/>
      <c r="DQ28" s="16"/>
      <c r="DR28" s="16"/>
      <c r="DS28" s="16"/>
      <c r="DT28" s="16"/>
      <c r="DU28" s="16"/>
      <c r="DV28" s="16"/>
      <c r="DW28" s="16"/>
      <c r="DX28" s="16"/>
      <c r="DY28" s="16"/>
      <c r="DZ28" s="16"/>
      <c r="EA28" s="16"/>
      <c r="EB28" s="16"/>
      <c r="EC28" s="16"/>
      <c r="ED28" s="16"/>
      <c r="EE28" s="16"/>
      <c r="EF28" s="16"/>
      <c r="EG28" s="16"/>
      <c r="EH28" s="16"/>
      <c r="EI28" s="16"/>
      <c r="EJ28" s="16"/>
      <c r="EK28" s="16"/>
      <c r="EL28" s="16"/>
      <c r="EM28" s="16"/>
      <c r="EN28" s="16"/>
      <c r="EO28" s="16"/>
      <c r="EP28" s="16"/>
      <c r="EQ28" s="16"/>
      <c r="ER28" s="16"/>
      <c r="ES28" s="16"/>
      <c r="ET28" s="16"/>
      <c r="EU28" s="16"/>
      <c r="EV28" s="16"/>
      <c r="EW28" s="16"/>
      <c r="EX28" s="16"/>
      <c r="EY28" s="16"/>
      <c r="EZ28" s="16"/>
      <c r="FA28" s="16"/>
      <c r="FB28" s="16"/>
      <c r="FC28" s="16"/>
      <c r="FD28" s="16"/>
      <c r="FE28" s="16"/>
    </row>
    <row r="29" spans="1:161" s="9" customFormat="1" ht="53.25" customHeight="1" x14ac:dyDescent="0.2">
      <c r="A29" s="10"/>
      <c r="B29" s="17"/>
      <c r="C29" s="17"/>
      <c r="D29" s="17"/>
      <c r="E29" s="17"/>
      <c r="F29" s="17"/>
      <c r="G29" s="17"/>
      <c r="H29" s="17"/>
      <c r="I29" s="17"/>
      <c r="J29" s="17"/>
      <c r="K29" s="17"/>
      <c r="L29" s="17"/>
      <c r="M29" s="17"/>
      <c r="N29" s="17"/>
      <c r="O29" s="17"/>
      <c r="P29" s="17"/>
      <c r="Q29" s="18"/>
      <c r="R29" s="10"/>
      <c r="S29" s="19" t="s">
        <v>25</v>
      </c>
      <c r="T29" s="19"/>
      <c r="U29" s="19"/>
      <c r="V29" s="19"/>
      <c r="W29" s="19"/>
      <c r="X29" s="19"/>
      <c r="Y29" s="19"/>
      <c r="Z29" s="19"/>
      <c r="AA29" s="19"/>
      <c r="AB29" s="19"/>
      <c r="AC29" s="19"/>
      <c r="AD29" s="19"/>
      <c r="AE29" s="19"/>
      <c r="AF29" s="19"/>
      <c r="AG29" s="19"/>
      <c r="AH29" s="19"/>
      <c r="AI29" s="20"/>
      <c r="AJ29" s="16"/>
      <c r="AK29" s="16"/>
      <c r="AL29" s="16"/>
      <c r="AM29" s="16"/>
      <c r="AN29" s="16"/>
      <c r="AO29" s="16"/>
      <c r="AP29" s="16"/>
      <c r="AQ29" s="16"/>
      <c r="AR29" s="16"/>
      <c r="AS29" s="16"/>
      <c r="AT29" s="16"/>
      <c r="AU29" s="16"/>
      <c r="AV29" s="16"/>
      <c r="AW29" s="16"/>
      <c r="AX29" s="16"/>
      <c r="AY29" s="16"/>
      <c r="AZ29" s="16"/>
      <c r="BA29" s="16"/>
      <c r="BB29" s="16"/>
      <c r="BC29" s="16"/>
      <c r="BD29" s="16"/>
      <c r="BE29" s="16"/>
      <c r="BF29" s="16"/>
      <c r="BG29" s="16"/>
      <c r="BH29" s="16"/>
      <c r="BI29" s="16"/>
      <c r="BJ29" s="16"/>
      <c r="BK29" s="16"/>
      <c r="BL29" s="16"/>
      <c r="BM29" s="16"/>
      <c r="BN29" s="16"/>
      <c r="BO29" s="16"/>
      <c r="BP29" s="16"/>
      <c r="BQ29" s="16"/>
      <c r="BR29" s="16"/>
      <c r="BS29" s="16"/>
      <c r="BT29" s="16"/>
      <c r="BU29" s="16"/>
      <c r="BV29" s="16"/>
      <c r="BW29" s="16"/>
      <c r="BX29" s="16"/>
      <c r="BY29" s="16"/>
      <c r="BZ29" s="16"/>
      <c r="CA29" s="16"/>
      <c r="CB29" s="16"/>
      <c r="CC29" s="16"/>
      <c r="CD29" s="16"/>
      <c r="CE29" s="16"/>
      <c r="CF29" s="16"/>
      <c r="CG29" s="16"/>
      <c r="CH29" s="16"/>
      <c r="CI29" s="16"/>
      <c r="CJ29" s="16"/>
      <c r="CK29" s="16"/>
      <c r="CL29" s="16"/>
      <c r="CM29" s="16"/>
      <c r="CN29" s="16"/>
      <c r="CO29" s="16"/>
      <c r="CP29" s="16"/>
      <c r="CQ29" s="16"/>
      <c r="CR29" s="16"/>
      <c r="CS29" s="16"/>
      <c r="CT29" s="16"/>
      <c r="CU29" s="16"/>
      <c r="CV29" s="16"/>
      <c r="CW29" s="16"/>
      <c r="CX29" s="16"/>
      <c r="CY29" s="16"/>
      <c r="CZ29" s="16"/>
      <c r="DA29" s="16"/>
      <c r="DB29" s="16"/>
      <c r="DC29" s="16"/>
      <c r="DD29" s="16"/>
      <c r="DE29" s="16"/>
      <c r="DF29" s="16"/>
      <c r="DG29" s="16"/>
      <c r="DH29" s="16"/>
      <c r="DI29" s="16"/>
      <c r="DJ29" s="16"/>
      <c r="DK29" s="16"/>
      <c r="DL29" s="16"/>
      <c r="DM29" s="16"/>
      <c r="DN29" s="16"/>
      <c r="DO29" s="16"/>
      <c r="DP29" s="16"/>
      <c r="DQ29" s="16"/>
      <c r="DR29" s="16"/>
      <c r="DS29" s="16"/>
      <c r="DT29" s="16"/>
      <c r="DU29" s="16"/>
      <c r="DV29" s="16"/>
      <c r="DW29" s="16"/>
      <c r="DX29" s="16"/>
      <c r="DY29" s="16"/>
      <c r="DZ29" s="16"/>
      <c r="EA29" s="16"/>
      <c r="EB29" s="16"/>
      <c r="EC29" s="16"/>
      <c r="ED29" s="16"/>
      <c r="EE29" s="16"/>
      <c r="EF29" s="16"/>
      <c r="EG29" s="16"/>
      <c r="EH29" s="16"/>
      <c r="EI29" s="16"/>
      <c r="EJ29" s="16"/>
      <c r="EK29" s="16"/>
      <c r="EL29" s="16"/>
      <c r="EM29" s="16"/>
      <c r="EN29" s="16"/>
      <c r="EO29" s="16"/>
      <c r="EP29" s="16"/>
      <c r="EQ29" s="16"/>
      <c r="ER29" s="16"/>
      <c r="ES29" s="16"/>
      <c r="ET29" s="16"/>
      <c r="EU29" s="16"/>
      <c r="EV29" s="16"/>
      <c r="EW29" s="16"/>
      <c r="EX29" s="16"/>
      <c r="EY29" s="16"/>
      <c r="EZ29" s="16"/>
      <c r="FA29" s="16"/>
      <c r="FB29" s="16"/>
      <c r="FC29" s="16"/>
      <c r="FD29" s="16"/>
      <c r="FE29" s="16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4" t="s">
        <v>27</v>
      </c>
      <c r="B32" s="15"/>
      <c r="C32" s="15"/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/>
      <c r="BA32" s="15"/>
      <c r="BB32" s="15"/>
      <c r="BC32" s="15"/>
      <c r="BD32" s="15"/>
      <c r="BE32" s="15"/>
      <c r="BF32" s="15"/>
      <c r="BG32" s="15"/>
      <c r="BH32" s="15"/>
      <c r="BI32" s="15"/>
      <c r="BJ32" s="15"/>
      <c r="BK32" s="15"/>
      <c r="BL32" s="15"/>
      <c r="BM32" s="15"/>
      <c r="BN32" s="15"/>
      <c r="BO32" s="15"/>
      <c r="BP32" s="15"/>
      <c r="BQ32" s="15"/>
      <c r="BR32" s="15"/>
      <c r="BS32" s="15"/>
      <c r="BT32" s="15"/>
      <c r="BU32" s="15"/>
      <c r="BV32" s="15"/>
      <c r="BW32" s="15"/>
      <c r="BX32" s="15"/>
      <c r="BY32" s="15"/>
      <c r="BZ32" s="15"/>
      <c r="CA32" s="15"/>
      <c r="CB32" s="15"/>
      <c r="CC32" s="15"/>
      <c r="CD32" s="15"/>
      <c r="CE32" s="15"/>
      <c r="CF32" s="15"/>
      <c r="CG32" s="15"/>
      <c r="CH32" s="15"/>
      <c r="CI32" s="15"/>
      <c r="CJ32" s="15"/>
      <c r="CK32" s="15"/>
      <c r="CL32" s="15"/>
      <c r="CM32" s="15"/>
      <c r="CN32" s="15"/>
      <c r="CO32" s="15"/>
      <c r="CP32" s="15"/>
      <c r="CQ32" s="15"/>
      <c r="CR32" s="15"/>
      <c r="CS32" s="15"/>
      <c r="CT32" s="15"/>
      <c r="CU32" s="15"/>
      <c r="CV32" s="15"/>
      <c r="CW32" s="15"/>
      <c r="CX32" s="15"/>
      <c r="CY32" s="15"/>
      <c r="CZ32" s="15"/>
      <c r="DA32" s="15"/>
      <c r="DB32" s="15"/>
      <c r="DC32" s="15"/>
      <c r="DD32" s="15"/>
      <c r="DE32" s="15"/>
      <c r="DF32" s="15"/>
      <c r="DG32" s="15"/>
      <c r="DH32" s="15"/>
      <c r="DI32" s="15"/>
      <c r="DJ32" s="15"/>
      <c r="DK32" s="15"/>
      <c r="DL32" s="15"/>
      <c r="DM32" s="15"/>
      <c r="DN32" s="15"/>
      <c r="DO32" s="15"/>
      <c r="DP32" s="15"/>
      <c r="DQ32" s="15"/>
      <c r="DR32" s="15"/>
      <c r="DS32" s="15"/>
      <c r="DT32" s="15"/>
      <c r="DU32" s="15"/>
      <c r="DV32" s="15"/>
      <c r="DW32" s="15"/>
      <c r="DX32" s="15"/>
      <c r="DY32" s="15"/>
      <c r="DZ32" s="15"/>
      <c r="EA32" s="15"/>
      <c r="EB32" s="15"/>
      <c r="EC32" s="15"/>
      <c r="ED32" s="15"/>
      <c r="EE32" s="15"/>
      <c r="EF32" s="15"/>
      <c r="EG32" s="15"/>
      <c r="EH32" s="15"/>
      <c r="EI32" s="15"/>
      <c r="EJ32" s="15"/>
      <c r="EK32" s="15"/>
      <c r="EL32" s="15"/>
      <c r="EM32" s="15"/>
      <c r="EN32" s="15"/>
      <c r="EO32" s="15"/>
      <c r="EP32" s="15"/>
      <c r="EQ32" s="15"/>
      <c r="ER32" s="15"/>
      <c r="ES32" s="15"/>
      <c r="ET32" s="15"/>
      <c r="EU32" s="15"/>
      <c r="EV32" s="15"/>
      <c r="EW32" s="15"/>
      <c r="EX32" s="15"/>
      <c r="EY32" s="15"/>
      <c r="EZ32" s="15"/>
      <c r="FA32" s="15"/>
      <c r="FB32" s="15"/>
      <c r="FC32" s="15"/>
      <c r="FD32" s="15"/>
      <c r="FE32" s="15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workbookViewId="0">
      <selection activeCell="DU23" sqref="DU23:ED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58" t="s">
        <v>7</v>
      </c>
      <c r="B6" s="58"/>
      <c r="C6" s="58"/>
      <c r="D6" s="58"/>
      <c r="E6" s="58"/>
      <c r="F6" s="58"/>
      <c r="G6" s="58"/>
      <c r="H6" s="58"/>
      <c r="I6" s="58"/>
      <c r="J6" s="58"/>
      <c r="K6" s="58"/>
      <c r="L6" s="58"/>
      <c r="M6" s="58"/>
      <c r="N6" s="58"/>
      <c r="O6" s="58"/>
      <c r="P6" s="58"/>
      <c r="Q6" s="58"/>
      <c r="R6" s="58"/>
      <c r="S6" s="58"/>
      <c r="T6" s="58"/>
      <c r="U6" s="58"/>
      <c r="V6" s="58"/>
      <c r="W6" s="58"/>
      <c r="X6" s="58"/>
      <c r="Y6" s="58"/>
      <c r="Z6" s="58"/>
      <c r="AA6" s="58"/>
      <c r="AB6" s="58"/>
      <c r="AC6" s="58"/>
      <c r="AD6" s="58"/>
      <c r="AE6" s="58"/>
      <c r="AF6" s="58"/>
      <c r="AG6" s="58"/>
      <c r="AH6" s="58"/>
      <c r="AI6" s="58"/>
      <c r="AJ6" s="58"/>
      <c r="AK6" s="58"/>
      <c r="AL6" s="58"/>
      <c r="AM6" s="58"/>
      <c r="AN6" s="58"/>
      <c r="AO6" s="58"/>
      <c r="AP6" s="58"/>
      <c r="AQ6" s="58"/>
      <c r="AR6" s="58"/>
      <c r="AS6" s="58"/>
      <c r="AT6" s="58"/>
      <c r="AU6" s="58"/>
      <c r="AV6" s="58"/>
      <c r="AW6" s="58"/>
      <c r="AX6" s="58"/>
      <c r="AY6" s="58"/>
      <c r="AZ6" s="58"/>
      <c r="BA6" s="58"/>
      <c r="BB6" s="58"/>
      <c r="BC6" s="58"/>
      <c r="BD6" s="58"/>
      <c r="BE6" s="58"/>
      <c r="BF6" s="58"/>
      <c r="BG6" s="58"/>
      <c r="BH6" s="58"/>
      <c r="BI6" s="58"/>
      <c r="BJ6" s="58"/>
      <c r="BK6" s="58"/>
      <c r="BL6" s="58"/>
      <c r="BM6" s="58"/>
      <c r="BN6" s="58"/>
      <c r="BO6" s="58"/>
      <c r="BP6" s="58"/>
      <c r="BQ6" s="58"/>
      <c r="BR6" s="58"/>
      <c r="BS6" s="58"/>
      <c r="BT6" s="58"/>
      <c r="BU6" s="58"/>
      <c r="BV6" s="58"/>
      <c r="BW6" s="58"/>
      <c r="BX6" s="58"/>
      <c r="BY6" s="58"/>
      <c r="BZ6" s="58"/>
      <c r="CA6" s="58"/>
      <c r="CB6" s="58"/>
      <c r="CC6" s="58"/>
      <c r="CD6" s="58"/>
      <c r="CE6" s="58"/>
      <c r="CF6" s="58"/>
      <c r="CG6" s="58"/>
      <c r="CH6" s="58"/>
      <c r="CI6" s="58"/>
      <c r="CJ6" s="58"/>
      <c r="CK6" s="58"/>
      <c r="CL6" s="58"/>
      <c r="CM6" s="58"/>
      <c r="CN6" s="58"/>
      <c r="CO6" s="58"/>
      <c r="CP6" s="58"/>
      <c r="CQ6" s="58"/>
      <c r="CR6" s="58"/>
      <c r="CS6" s="58"/>
      <c r="CT6" s="58"/>
      <c r="CU6" s="58"/>
      <c r="CV6" s="58"/>
      <c r="CW6" s="58"/>
      <c r="CX6" s="58"/>
      <c r="CY6" s="58"/>
      <c r="CZ6" s="58"/>
      <c r="DA6" s="58"/>
      <c r="DB6" s="58"/>
      <c r="DC6" s="58"/>
      <c r="DD6" s="58"/>
      <c r="DE6" s="58"/>
      <c r="DF6" s="58"/>
      <c r="DG6" s="58"/>
      <c r="DH6" s="58"/>
      <c r="DI6" s="58"/>
      <c r="DJ6" s="58"/>
      <c r="DK6" s="58"/>
      <c r="DL6" s="58"/>
      <c r="DM6" s="58"/>
      <c r="DN6" s="58"/>
      <c r="DO6" s="58"/>
      <c r="DP6" s="58"/>
      <c r="DQ6" s="58"/>
      <c r="DR6" s="58"/>
      <c r="DS6" s="58"/>
      <c r="DT6" s="58"/>
      <c r="DU6" s="58"/>
      <c r="DV6" s="58"/>
      <c r="DW6" s="58"/>
      <c r="DX6" s="58"/>
      <c r="DY6" s="58"/>
      <c r="DZ6" s="58"/>
      <c r="EA6" s="58"/>
      <c r="EB6" s="58"/>
      <c r="EC6" s="58"/>
      <c r="ED6" s="58"/>
      <c r="EE6" s="58"/>
      <c r="EF6" s="58"/>
      <c r="EG6" s="58"/>
      <c r="EH6" s="58"/>
      <c r="EI6" s="58"/>
      <c r="EJ6" s="58"/>
      <c r="EK6" s="58"/>
      <c r="EL6" s="58"/>
      <c r="EM6" s="58"/>
      <c r="EN6" s="58"/>
      <c r="EO6" s="58"/>
      <c r="EP6" s="58"/>
      <c r="EQ6" s="58"/>
      <c r="ER6" s="58"/>
      <c r="ES6" s="58"/>
      <c r="ET6" s="58"/>
      <c r="EU6" s="58"/>
      <c r="EV6" s="58"/>
      <c r="EW6" s="58"/>
      <c r="EX6" s="58"/>
      <c r="EY6" s="58"/>
      <c r="EZ6" s="58"/>
      <c r="FA6" s="58"/>
      <c r="FB6" s="58"/>
      <c r="FC6" s="58"/>
      <c r="FD6" s="58"/>
      <c r="FE6" s="58"/>
    </row>
    <row r="7" spans="1:161" s="2" customFormat="1" ht="15.75" customHeight="1" x14ac:dyDescent="0.25">
      <c r="A7" s="58" t="s">
        <v>8</v>
      </c>
      <c r="B7" s="58"/>
      <c r="C7" s="58"/>
      <c r="D7" s="58"/>
      <c r="E7" s="58"/>
      <c r="F7" s="58"/>
      <c r="G7" s="58"/>
      <c r="H7" s="58"/>
      <c r="I7" s="58"/>
      <c r="J7" s="58"/>
      <c r="K7" s="58"/>
      <c r="L7" s="58"/>
      <c r="M7" s="58"/>
      <c r="N7" s="58"/>
      <c r="O7" s="58"/>
      <c r="P7" s="58"/>
      <c r="Q7" s="58"/>
      <c r="R7" s="58"/>
      <c r="S7" s="58"/>
      <c r="T7" s="58"/>
      <c r="U7" s="58"/>
      <c r="V7" s="58"/>
      <c r="W7" s="58"/>
      <c r="X7" s="58"/>
      <c r="Y7" s="58"/>
      <c r="Z7" s="58"/>
      <c r="AA7" s="58"/>
      <c r="AB7" s="58"/>
      <c r="AC7" s="58"/>
      <c r="AD7" s="58"/>
      <c r="AE7" s="58"/>
      <c r="AF7" s="58"/>
      <c r="AG7" s="58"/>
      <c r="AH7" s="58"/>
      <c r="AI7" s="58"/>
      <c r="AJ7" s="58"/>
      <c r="AK7" s="58"/>
      <c r="AL7" s="58"/>
      <c r="AM7" s="58"/>
      <c r="AN7" s="58"/>
      <c r="AO7" s="58"/>
      <c r="AP7" s="58"/>
      <c r="AQ7" s="58"/>
      <c r="AR7" s="58"/>
      <c r="AS7" s="58"/>
      <c r="AT7" s="58"/>
      <c r="AU7" s="58"/>
      <c r="AV7" s="58"/>
      <c r="AW7" s="58"/>
      <c r="AX7" s="58"/>
      <c r="AY7" s="58"/>
      <c r="AZ7" s="58"/>
      <c r="BA7" s="58"/>
      <c r="BB7" s="58"/>
      <c r="BC7" s="58"/>
      <c r="BD7" s="58"/>
      <c r="BE7" s="58"/>
      <c r="BF7" s="58"/>
      <c r="BG7" s="58"/>
      <c r="BH7" s="58"/>
      <c r="BI7" s="58"/>
      <c r="BJ7" s="58"/>
      <c r="BK7" s="58"/>
      <c r="BL7" s="58"/>
      <c r="BM7" s="58"/>
      <c r="BN7" s="58"/>
      <c r="BO7" s="58"/>
      <c r="BP7" s="58"/>
      <c r="BQ7" s="58"/>
      <c r="BR7" s="58"/>
      <c r="BS7" s="58"/>
      <c r="BT7" s="58"/>
      <c r="BU7" s="58"/>
      <c r="BV7" s="58"/>
      <c r="BW7" s="58"/>
      <c r="BX7" s="58"/>
      <c r="BY7" s="58"/>
      <c r="BZ7" s="58"/>
      <c r="CA7" s="58"/>
      <c r="CB7" s="58"/>
      <c r="CC7" s="58"/>
      <c r="CD7" s="58"/>
      <c r="CE7" s="58"/>
      <c r="CF7" s="58"/>
      <c r="CG7" s="58"/>
      <c r="CH7" s="58"/>
      <c r="CI7" s="58"/>
      <c r="CJ7" s="58"/>
      <c r="CK7" s="58"/>
      <c r="CL7" s="58"/>
      <c r="CM7" s="58"/>
      <c r="CN7" s="58"/>
      <c r="CO7" s="58"/>
      <c r="CP7" s="58"/>
      <c r="CQ7" s="58"/>
      <c r="CR7" s="58"/>
      <c r="CS7" s="58"/>
      <c r="CT7" s="58"/>
      <c r="CU7" s="58"/>
      <c r="CV7" s="58"/>
      <c r="CW7" s="58"/>
      <c r="CX7" s="58"/>
      <c r="CY7" s="58"/>
      <c r="CZ7" s="58"/>
      <c r="DA7" s="58"/>
      <c r="DB7" s="58"/>
      <c r="DC7" s="58"/>
      <c r="DD7" s="58"/>
      <c r="DE7" s="58"/>
      <c r="DF7" s="58"/>
      <c r="DG7" s="58"/>
      <c r="DH7" s="58"/>
      <c r="DI7" s="58"/>
      <c r="DJ7" s="58"/>
      <c r="DK7" s="58"/>
      <c r="DL7" s="58"/>
      <c r="DM7" s="58"/>
      <c r="DN7" s="58"/>
      <c r="DO7" s="58"/>
      <c r="DP7" s="58"/>
      <c r="DQ7" s="58"/>
      <c r="DR7" s="58"/>
      <c r="DS7" s="58"/>
      <c r="DT7" s="58"/>
      <c r="DU7" s="58"/>
      <c r="DV7" s="58"/>
      <c r="DW7" s="58"/>
      <c r="DX7" s="58"/>
      <c r="DY7" s="58"/>
      <c r="DZ7" s="58"/>
      <c r="EA7" s="58"/>
      <c r="EB7" s="58"/>
      <c r="EC7" s="58"/>
      <c r="ED7" s="58"/>
      <c r="EE7" s="58"/>
      <c r="EF7" s="58"/>
      <c r="EG7" s="58"/>
      <c r="EH7" s="58"/>
      <c r="EI7" s="58"/>
      <c r="EJ7" s="58"/>
      <c r="EK7" s="58"/>
      <c r="EL7" s="58"/>
      <c r="EM7" s="58"/>
      <c r="EN7" s="58"/>
      <c r="EO7" s="58"/>
      <c r="EP7" s="58"/>
      <c r="EQ7" s="58"/>
      <c r="ER7" s="58"/>
      <c r="ES7" s="58"/>
      <c r="ET7" s="58"/>
      <c r="EU7" s="58"/>
      <c r="EV7" s="58"/>
      <c r="EW7" s="58"/>
      <c r="EX7" s="58"/>
      <c r="EY7" s="58"/>
      <c r="EZ7" s="58"/>
      <c r="FA7" s="58"/>
      <c r="FB7" s="58"/>
      <c r="FC7" s="58"/>
      <c r="FD7" s="58"/>
      <c r="FE7" s="58"/>
    </row>
    <row r="8" spans="1:161" s="2" customFormat="1" ht="15.75" customHeight="1" x14ac:dyDescent="0.25">
      <c r="A8" s="58" t="s">
        <v>9</v>
      </c>
      <c r="B8" s="58"/>
      <c r="C8" s="58"/>
      <c r="D8" s="58"/>
      <c r="E8" s="58"/>
      <c r="F8" s="58"/>
      <c r="G8" s="58"/>
      <c r="H8" s="58"/>
      <c r="I8" s="58"/>
      <c r="J8" s="58"/>
      <c r="K8" s="58"/>
      <c r="L8" s="58"/>
      <c r="M8" s="58"/>
      <c r="N8" s="58"/>
      <c r="O8" s="58"/>
      <c r="P8" s="58"/>
      <c r="Q8" s="58"/>
      <c r="R8" s="58"/>
      <c r="S8" s="58"/>
      <c r="T8" s="58"/>
      <c r="U8" s="58"/>
      <c r="V8" s="58"/>
      <c r="W8" s="58"/>
      <c r="X8" s="58"/>
      <c r="Y8" s="58"/>
      <c r="Z8" s="58"/>
      <c r="AA8" s="58"/>
      <c r="AB8" s="58"/>
      <c r="AC8" s="58"/>
      <c r="AD8" s="58"/>
      <c r="AE8" s="58"/>
      <c r="AF8" s="58"/>
      <c r="AG8" s="58"/>
      <c r="AH8" s="58"/>
      <c r="AI8" s="58"/>
      <c r="AJ8" s="58"/>
      <c r="AK8" s="58"/>
      <c r="AL8" s="58"/>
      <c r="AM8" s="58"/>
      <c r="AN8" s="58"/>
      <c r="AO8" s="58"/>
      <c r="AP8" s="58"/>
      <c r="AQ8" s="58"/>
      <c r="AR8" s="58"/>
      <c r="AS8" s="58"/>
      <c r="AT8" s="58"/>
      <c r="AU8" s="58"/>
      <c r="AV8" s="58"/>
      <c r="AW8" s="58"/>
      <c r="AX8" s="58"/>
      <c r="AY8" s="58"/>
      <c r="AZ8" s="58"/>
      <c r="BA8" s="58"/>
      <c r="BB8" s="58"/>
      <c r="BC8" s="58"/>
      <c r="BD8" s="58"/>
      <c r="BE8" s="58"/>
      <c r="BF8" s="58"/>
      <c r="BG8" s="58"/>
      <c r="BH8" s="58"/>
      <c r="BI8" s="58"/>
      <c r="BJ8" s="58"/>
      <c r="BK8" s="58"/>
      <c r="BL8" s="58"/>
      <c r="BM8" s="58"/>
      <c r="BN8" s="58"/>
      <c r="BO8" s="58"/>
      <c r="BP8" s="58"/>
      <c r="BQ8" s="58"/>
      <c r="BR8" s="58"/>
      <c r="BS8" s="58"/>
      <c r="BT8" s="58"/>
      <c r="BU8" s="58"/>
      <c r="BV8" s="58"/>
      <c r="BW8" s="58"/>
      <c r="BX8" s="58"/>
      <c r="BY8" s="58"/>
      <c r="BZ8" s="58"/>
      <c r="CA8" s="58"/>
      <c r="CB8" s="58"/>
      <c r="CC8" s="58"/>
      <c r="CD8" s="58"/>
      <c r="CE8" s="58"/>
      <c r="CF8" s="58"/>
      <c r="CG8" s="58"/>
      <c r="CH8" s="58"/>
      <c r="CI8" s="58"/>
      <c r="CJ8" s="58"/>
      <c r="CK8" s="58"/>
      <c r="CL8" s="58"/>
      <c r="CM8" s="58"/>
      <c r="CN8" s="58"/>
      <c r="CO8" s="58"/>
      <c r="CP8" s="58"/>
      <c r="CQ8" s="58"/>
      <c r="CR8" s="58"/>
      <c r="CS8" s="58"/>
      <c r="CT8" s="58"/>
      <c r="CU8" s="58"/>
      <c r="CV8" s="58"/>
      <c r="CW8" s="58"/>
      <c r="CX8" s="58"/>
      <c r="CY8" s="58"/>
      <c r="CZ8" s="58"/>
      <c r="DA8" s="58"/>
      <c r="DB8" s="58"/>
      <c r="DC8" s="58"/>
      <c r="DD8" s="58"/>
      <c r="DE8" s="58"/>
      <c r="DF8" s="58"/>
      <c r="DG8" s="58"/>
      <c r="DH8" s="58"/>
      <c r="DI8" s="58"/>
      <c r="DJ8" s="58"/>
      <c r="DK8" s="58"/>
      <c r="DL8" s="58"/>
      <c r="DM8" s="58"/>
      <c r="DN8" s="58"/>
      <c r="DO8" s="58"/>
      <c r="DP8" s="58"/>
      <c r="DQ8" s="58"/>
      <c r="DR8" s="58"/>
      <c r="DS8" s="58"/>
      <c r="DT8" s="58"/>
      <c r="DU8" s="58"/>
      <c r="DV8" s="58"/>
      <c r="DW8" s="58"/>
      <c r="DX8" s="58"/>
      <c r="DY8" s="58"/>
      <c r="DZ8" s="58"/>
      <c r="EA8" s="58"/>
      <c r="EB8" s="58"/>
      <c r="EC8" s="58"/>
      <c r="ED8" s="58"/>
      <c r="EE8" s="58"/>
      <c r="EF8" s="58"/>
      <c r="EG8" s="58"/>
      <c r="EH8" s="58"/>
      <c r="EI8" s="58"/>
      <c r="EJ8" s="58"/>
      <c r="EK8" s="58"/>
      <c r="EL8" s="58"/>
      <c r="EM8" s="58"/>
      <c r="EN8" s="58"/>
      <c r="EO8" s="58"/>
      <c r="EP8" s="58"/>
      <c r="EQ8" s="58"/>
      <c r="ER8" s="58"/>
      <c r="ES8" s="58"/>
      <c r="ET8" s="58"/>
      <c r="EU8" s="58"/>
      <c r="EV8" s="58"/>
      <c r="EW8" s="58"/>
      <c r="EX8" s="58"/>
      <c r="EY8" s="58"/>
      <c r="EZ8" s="58"/>
      <c r="FA8" s="58"/>
      <c r="FB8" s="58"/>
      <c r="FC8" s="58"/>
      <c r="FD8" s="58"/>
      <c r="FE8" s="58"/>
    </row>
    <row r="10" spans="1:161" s="2" customFormat="1" ht="15.75" x14ac:dyDescent="0.25">
      <c r="A10" s="59" t="s">
        <v>10</v>
      </c>
      <c r="B10" s="59"/>
      <c r="C10" s="59"/>
      <c r="D10" s="59"/>
      <c r="E10" s="59"/>
      <c r="F10" s="59"/>
      <c r="G10" s="59"/>
      <c r="H10" s="59"/>
      <c r="I10" s="59"/>
      <c r="J10" s="59"/>
      <c r="K10" s="59"/>
      <c r="L10" s="59"/>
      <c r="M10" s="59"/>
      <c r="N10" s="59"/>
      <c r="O10" s="59"/>
      <c r="P10" s="59"/>
      <c r="Q10" s="59"/>
      <c r="R10" s="59"/>
      <c r="S10" s="59"/>
      <c r="T10" s="59"/>
      <c r="U10" s="59"/>
      <c r="V10" s="59"/>
      <c r="W10" s="59"/>
      <c r="X10" s="59"/>
      <c r="Y10" s="59"/>
      <c r="Z10" s="59"/>
      <c r="AA10" s="59"/>
      <c r="AB10" s="59"/>
      <c r="AC10" s="59"/>
      <c r="AD10" s="59"/>
      <c r="AE10" s="59"/>
      <c r="AF10" s="59"/>
      <c r="AG10" s="59"/>
      <c r="AH10" s="59"/>
      <c r="AI10" s="59"/>
      <c r="AJ10" s="59"/>
      <c r="AK10" s="59"/>
      <c r="AL10" s="59"/>
      <c r="AM10" s="59"/>
      <c r="AN10" s="59"/>
      <c r="AO10" s="59"/>
      <c r="AP10" s="59"/>
      <c r="AQ10" s="59"/>
      <c r="AR10" s="59"/>
      <c r="AS10" s="59"/>
      <c r="AT10" s="59"/>
      <c r="AU10" s="59"/>
      <c r="AV10" s="59"/>
      <c r="AW10" s="59"/>
      <c r="AX10" s="59"/>
      <c r="AY10" s="59"/>
      <c r="AZ10" s="59"/>
      <c r="BA10" s="59"/>
      <c r="BB10" s="59"/>
      <c r="BC10" s="59"/>
      <c r="BD10" s="59"/>
      <c r="BE10" s="59"/>
      <c r="BF10" s="59"/>
      <c r="BG10" s="59"/>
      <c r="BH10" s="59"/>
      <c r="BI10" s="59"/>
      <c r="BJ10" s="59"/>
      <c r="BK10" s="59"/>
      <c r="BL10" s="59"/>
      <c r="BM10" s="59"/>
      <c r="BN10" s="59"/>
      <c r="BO10" s="59"/>
      <c r="BP10" s="59"/>
      <c r="BQ10" s="59"/>
      <c r="BR10" s="59"/>
      <c r="BS10" s="59"/>
      <c r="BT10" s="59"/>
      <c r="BU10" s="59"/>
      <c r="BV10" s="59"/>
      <c r="BW10" s="59"/>
      <c r="BX10" s="59"/>
      <c r="BY10" s="59"/>
      <c r="BZ10" s="59"/>
      <c r="CA10" s="59"/>
      <c r="CB10" s="59"/>
      <c r="CC10" s="59"/>
      <c r="CD10" s="59"/>
      <c r="CE10" s="59"/>
      <c r="CF10" s="59"/>
      <c r="CG10" s="59"/>
      <c r="CH10" s="59"/>
      <c r="CI10" s="59"/>
      <c r="CJ10" s="59"/>
      <c r="CK10" s="59"/>
      <c r="CL10" s="59"/>
      <c r="CM10" s="59"/>
      <c r="CN10" s="59"/>
      <c r="CO10" s="59"/>
      <c r="CP10" s="59"/>
      <c r="CQ10" s="59"/>
      <c r="CR10" s="59"/>
      <c r="CS10" s="59"/>
      <c r="CT10" s="59"/>
      <c r="CU10" s="59"/>
      <c r="CV10" s="59"/>
      <c r="CW10" s="59"/>
      <c r="CX10" s="59"/>
      <c r="CY10" s="59"/>
      <c r="CZ10" s="59"/>
      <c r="DA10" s="59"/>
      <c r="DB10" s="59"/>
      <c r="DC10" s="59"/>
      <c r="DD10" s="59"/>
      <c r="DE10" s="59"/>
      <c r="DF10" s="59"/>
      <c r="DG10" s="59"/>
      <c r="DH10" s="59"/>
      <c r="DI10" s="59"/>
      <c r="DJ10" s="59"/>
      <c r="DK10" s="59"/>
      <c r="DL10" s="59"/>
      <c r="DM10" s="59"/>
      <c r="DN10" s="59"/>
      <c r="DO10" s="59"/>
      <c r="DP10" s="59"/>
      <c r="DQ10" s="59"/>
      <c r="DR10" s="59"/>
      <c r="DS10" s="59"/>
      <c r="DT10" s="59"/>
      <c r="DU10" s="59"/>
      <c r="DV10" s="59"/>
      <c r="DW10" s="59"/>
      <c r="DX10" s="59"/>
      <c r="DY10" s="59"/>
      <c r="DZ10" s="59"/>
      <c r="EA10" s="59"/>
      <c r="EB10" s="59"/>
      <c r="EC10" s="59"/>
      <c r="ED10" s="59"/>
      <c r="EE10" s="59"/>
      <c r="EF10" s="59"/>
      <c r="EG10" s="59"/>
      <c r="EH10" s="59"/>
      <c r="EI10" s="59"/>
      <c r="EJ10" s="59"/>
      <c r="EK10" s="59"/>
      <c r="EL10" s="59"/>
      <c r="EM10" s="59"/>
      <c r="EN10" s="59"/>
      <c r="EO10" s="59"/>
      <c r="EP10" s="59"/>
      <c r="EQ10" s="59"/>
      <c r="ER10" s="59"/>
      <c r="ES10" s="59"/>
      <c r="ET10" s="59"/>
      <c r="EU10" s="59"/>
      <c r="EV10" s="59"/>
      <c r="EW10" s="59"/>
      <c r="EX10" s="59"/>
      <c r="EY10" s="59"/>
      <c r="EZ10" s="59"/>
      <c r="FA10" s="59"/>
      <c r="FB10" s="59"/>
      <c r="FC10" s="59"/>
      <c r="FD10" s="59"/>
      <c r="FE10" s="59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60" t="s">
        <v>69</v>
      </c>
      <c r="AC12" s="60"/>
      <c r="AD12" s="60"/>
      <c r="AE12" s="60"/>
      <c r="AF12" s="60"/>
      <c r="AG12" s="60"/>
      <c r="AH12" s="60"/>
      <c r="AI12" s="60"/>
      <c r="AJ12" s="60"/>
      <c r="AK12" s="60"/>
      <c r="AL12" s="60"/>
      <c r="AM12" s="60"/>
      <c r="AN12" s="60"/>
      <c r="AO12" s="60"/>
      <c r="AP12" s="60"/>
      <c r="AQ12" s="60"/>
      <c r="AR12" s="60"/>
      <c r="AS12" s="60"/>
      <c r="AT12" s="60"/>
      <c r="AU12" s="60"/>
      <c r="AV12" s="60"/>
      <c r="AW12" s="60"/>
      <c r="AX12" s="60"/>
      <c r="AY12" s="60"/>
      <c r="AZ12" s="60"/>
      <c r="BA12" s="60"/>
      <c r="BB12" s="60"/>
      <c r="BC12" s="60"/>
      <c r="BD12" s="60"/>
      <c r="BE12" s="60"/>
      <c r="BF12" s="60"/>
      <c r="BG12" s="60"/>
      <c r="BH12" s="60"/>
      <c r="BI12" s="60"/>
      <c r="BJ12" s="60"/>
      <c r="BK12" s="60"/>
      <c r="BL12" s="60"/>
      <c r="BM12" s="60"/>
      <c r="BN12" s="60"/>
      <c r="BO12" s="60"/>
      <c r="BP12" s="60"/>
      <c r="BQ12" s="60"/>
      <c r="BR12" s="60"/>
      <c r="BS12" s="60"/>
      <c r="BT12" s="60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60" t="s">
        <v>31</v>
      </c>
      <c r="Z14" s="60"/>
      <c r="AA14" s="60"/>
      <c r="AB14" s="60"/>
      <c r="AC14" s="60"/>
      <c r="AD14" s="60"/>
      <c r="AE14" s="60"/>
      <c r="AF14" s="60"/>
      <c r="AG14" s="60"/>
      <c r="AH14" s="60"/>
      <c r="AI14" s="60"/>
      <c r="AJ14" s="60"/>
      <c r="AK14" s="60"/>
      <c r="AL14" s="60"/>
      <c r="AM14" s="60"/>
      <c r="AN14" s="60"/>
      <c r="AO14" s="60"/>
      <c r="AP14" s="60"/>
      <c r="AQ14" s="60"/>
      <c r="AR14" s="60"/>
      <c r="AS14" s="60"/>
      <c r="AT14" s="60"/>
      <c r="AU14" s="60"/>
      <c r="AV14" s="60"/>
      <c r="AW14" s="60"/>
      <c r="AX14" s="60"/>
      <c r="AY14" s="60"/>
      <c r="AZ14" s="60"/>
      <c r="BA14" s="60"/>
      <c r="BB14" s="60"/>
      <c r="BC14" s="60"/>
      <c r="BD14" s="60"/>
      <c r="BE14" s="60"/>
      <c r="BF14" s="60"/>
      <c r="BG14" s="60"/>
      <c r="BH14" s="60"/>
      <c r="BI14" s="60"/>
      <c r="BJ14" s="60"/>
      <c r="BK14" s="60"/>
      <c r="BL14" s="60"/>
      <c r="BM14" s="60"/>
      <c r="BN14" s="60"/>
      <c r="BO14" s="60"/>
      <c r="BP14" s="60"/>
      <c r="BQ14" s="60"/>
      <c r="BR14" s="60"/>
      <c r="BS14" s="60"/>
      <c r="BT14" s="60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48" t="s">
        <v>91</v>
      </c>
      <c r="U16" s="48"/>
      <c r="V16" s="48"/>
      <c r="W16" s="48"/>
      <c r="X16" s="48"/>
      <c r="Y16" s="48"/>
      <c r="Z16" s="48"/>
      <c r="AA16" s="48"/>
      <c r="AB16" s="48"/>
      <c r="AC16" s="48"/>
      <c r="AD16" s="48"/>
      <c r="AE16" s="48"/>
      <c r="AF16" s="48"/>
      <c r="AG16" s="48"/>
      <c r="AH16" s="48"/>
      <c r="AI16" s="48"/>
      <c r="AJ16" s="48"/>
      <c r="AK16" s="48"/>
      <c r="AL16" s="48"/>
      <c r="AM16" s="48"/>
      <c r="AN16" s="48"/>
      <c r="AO16" s="48"/>
      <c r="AP16" s="48"/>
      <c r="AQ16" s="48"/>
      <c r="AR16" s="48"/>
      <c r="AS16" s="48"/>
      <c r="AT16" s="48"/>
      <c r="AU16" s="48"/>
      <c r="AV16" s="48"/>
      <c r="AW16" s="48"/>
      <c r="AX16" s="48"/>
      <c r="AY16" s="48"/>
      <c r="AZ16" s="48"/>
      <c r="BA16" s="48"/>
      <c r="BB16" s="48"/>
      <c r="BC16" s="48"/>
      <c r="BD16" s="48"/>
      <c r="BE16" s="48"/>
      <c r="BF16" s="48"/>
      <c r="BG16" s="48"/>
      <c r="BH16" s="48"/>
      <c r="BI16" s="48"/>
      <c r="BJ16" s="48"/>
      <c r="BK16" s="48"/>
      <c r="BL16" s="48"/>
      <c r="BM16" s="48"/>
      <c r="BN16" s="48"/>
      <c r="BO16" s="48"/>
      <c r="BP16" s="48"/>
      <c r="BQ16" s="48"/>
      <c r="BR16" s="48"/>
      <c r="BS16" s="48"/>
      <c r="BT16" s="48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49"/>
      <c r="B18" s="50"/>
      <c r="C18" s="50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1"/>
      <c r="R18" s="26"/>
      <c r="S18" s="27"/>
      <c r="T18" s="27"/>
      <c r="U18" s="27"/>
      <c r="V18" s="27"/>
      <c r="W18" s="27"/>
      <c r="X18" s="27"/>
      <c r="Y18" s="27"/>
      <c r="Z18" s="27"/>
      <c r="AA18" s="27"/>
      <c r="AB18" s="27"/>
      <c r="AC18" s="27"/>
      <c r="AD18" s="27"/>
      <c r="AE18" s="27"/>
      <c r="AF18" s="27"/>
      <c r="AG18" s="27"/>
      <c r="AH18" s="27"/>
      <c r="AI18" s="28"/>
      <c r="AJ18" s="26" t="s">
        <v>15</v>
      </c>
      <c r="AK18" s="27"/>
      <c r="AL18" s="27"/>
      <c r="AM18" s="27"/>
      <c r="AN18" s="27"/>
      <c r="AO18" s="27"/>
      <c r="AP18" s="27"/>
      <c r="AQ18" s="27"/>
      <c r="AR18" s="27"/>
      <c r="AS18" s="27"/>
      <c r="AT18" s="27"/>
      <c r="AU18" s="27"/>
      <c r="AV18" s="27"/>
      <c r="AW18" s="27"/>
      <c r="AX18" s="27"/>
      <c r="AY18" s="27"/>
      <c r="AZ18" s="27"/>
      <c r="BA18" s="28"/>
      <c r="BB18" s="35" t="s">
        <v>20</v>
      </c>
      <c r="BC18" s="36"/>
      <c r="BD18" s="36"/>
      <c r="BE18" s="36"/>
      <c r="BF18" s="36"/>
      <c r="BG18" s="36"/>
      <c r="BH18" s="36"/>
      <c r="BI18" s="36"/>
      <c r="BJ18" s="36"/>
      <c r="BK18" s="36"/>
      <c r="BL18" s="36"/>
      <c r="BM18" s="36"/>
      <c r="BN18" s="36"/>
      <c r="BO18" s="36"/>
      <c r="BP18" s="36"/>
      <c r="BQ18" s="36"/>
      <c r="BR18" s="36"/>
      <c r="BS18" s="36"/>
      <c r="BT18" s="36"/>
      <c r="BU18" s="36"/>
      <c r="BV18" s="36"/>
      <c r="BW18" s="36"/>
      <c r="BX18" s="36"/>
      <c r="BY18" s="36"/>
      <c r="BZ18" s="36"/>
      <c r="CA18" s="36"/>
      <c r="CB18" s="36"/>
      <c r="CC18" s="36"/>
      <c r="CD18" s="36"/>
      <c r="CE18" s="36"/>
      <c r="CF18" s="36"/>
      <c r="CG18" s="37"/>
      <c r="CH18" s="26" t="s">
        <v>21</v>
      </c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27"/>
      <c r="CW18" s="27"/>
      <c r="CX18" s="27"/>
      <c r="CY18" s="27"/>
      <c r="CZ18" s="27"/>
      <c r="DA18" s="27"/>
      <c r="DB18" s="28"/>
      <c r="DC18" s="26" t="s">
        <v>22</v>
      </c>
      <c r="DD18" s="27"/>
      <c r="DE18" s="27"/>
      <c r="DF18" s="27"/>
      <c r="DG18" s="27"/>
      <c r="DH18" s="27"/>
      <c r="DI18" s="27"/>
      <c r="DJ18" s="27"/>
      <c r="DK18" s="27"/>
      <c r="DL18" s="27"/>
      <c r="DM18" s="27"/>
      <c r="DN18" s="27"/>
      <c r="DO18" s="27"/>
      <c r="DP18" s="27"/>
      <c r="DQ18" s="27"/>
      <c r="DR18" s="27"/>
      <c r="DS18" s="27"/>
      <c r="DT18" s="28"/>
      <c r="DU18" s="35" t="s">
        <v>23</v>
      </c>
      <c r="DV18" s="36"/>
      <c r="DW18" s="36"/>
      <c r="DX18" s="36"/>
      <c r="DY18" s="36"/>
      <c r="DZ18" s="36"/>
      <c r="EA18" s="36"/>
      <c r="EB18" s="36"/>
      <c r="EC18" s="36"/>
      <c r="ED18" s="36"/>
      <c r="EE18" s="36"/>
      <c r="EF18" s="36"/>
      <c r="EG18" s="36"/>
      <c r="EH18" s="36"/>
      <c r="EI18" s="36"/>
      <c r="EJ18" s="36"/>
      <c r="EK18" s="36"/>
      <c r="EL18" s="36"/>
      <c r="EM18" s="36"/>
      <c r="EN18" s="37"/>
      <c r="EO18" s="26" t="s">
        <v>24</v>
      </c>
      <c r="EP18" s="27"/>
      <c r="EQ18" s="27"/>
      <c r="ER18" s="27"/>
      <c r="ES18" s="27"/>
      <c r="ET18" s="27"/>
      <c r="EU18" s="27"/>
      <c r="EV18" s="27"/>
      <c r="EW18" s="27"/>
      <c r="EX18" s="27"/>
      <c r="EY18" s="27"/>
      <c r="EZ18" s="27"/>
      <c r="FA18" s="27"/>
      <c r="FB18" s="27"/>
      <c r="FC18" s="27"/>
      <c r="FD18" s="27"/>
      <c r="FE18" s="28"/>
    </row>
    <row r="19" spans="1:161" s="9" customFormat="1" ht="15" customHeight="1" x14ac:dyDescent="0.2">
      <c r="A19" s="52"/>
      <c r="B19" s="53"/>
      <c r="C19" s="53"/>
      <c r="D19" s="53"/>
      <c r="E19" s="53"/>
      <c r="F19" s="53"/>
      <c r="G19" s="53"/>
      <c r="H19" s="53"/>
      <c r="I19" s="53"/>
      <c r="J19" s="53"/>
      <c r="K19" s="53"/>
      <c r="L19" s="53"/>
      <c r="M19" s="53"/>
      <c r="N19" s="53"/>
      <c r="O19" s="53"/>
      <c r="P19" s="53"/>
      <c r="Q19" s="54"/>
      <c r="R19" s="29"/>
      <c r="S19" s="30"/>
      <c r="T19" s="30"/>
      <c r="U19" s="30"/>
      <c r="V19" s="30"/>
      <c r="W19" s="30"/>
      <c r="X19" s="30"/>
      <c r="Y19" s="30"/>
      <c r="Z19" s="30"/>
      <c r="AA19" s="30"/>
      <c r="AB19" s="30"/>
      <c r="AC19" s="30"/>
      <c r="AD19" s="30"/>
      <c r="AE19" s="30"/>
      <c r="AF19" s="30"/>
      <c r="AG19" s="30"/>
      <c r="AH19" s="30"/>
      <c r="AI19" s="31"/>
      <c r="AJ19" s="29"/>
      <c r="AK19" s="30"/>
      <c r="AL19" s="30"/>
      <c r="AM19" s="30"/>
      <c r="AN19" s="30"/>
      <c r="AO19" s="30"/>
      <c r="AP19" s="30"/>
      <c r="AQ19" s="30"/>
      <c r="AR19" s="30"/>
      <c r="AS19" s="30"/>
      <c r="AT19" s="30"/>
      <c r="AU19" s="30"/>
      <c r="AV19" s="30"/>
      <c r="AW19" s="30"/>
      <c r="AX19" s="30"/>
      <c r="AY19" s="30"/>
      <c r="AZ19" s="30"/>
      <c r="BA19" s="31"/>
      <c r="BB19" s="38" t="s">
        <v>16</v>
      </c>
      <c r="BC19" s="39"/>
      <c r="BD19" s="39"/>
      <c r="BE19" s="39"/>
      <c r="BF19" s="39"/>
      <c r="BG19" s="39"/>
      <c r="BH19" s="39"/>
      <c r="BI19" s="39"/>
      <c r="BJ19" s="39"/>
      <c r="BK19" s="39"/>
      <c r="BL19" s="39"/>
      <c r="BM19" s="39"/>
      <c r="BN19" s="39"/>
      <c r="BO19" s="39"/>
      <c r="BP19" s="39"/>
      <c r="BQ19" s="40"/>
      <c r="BR19" s="38" t="s">
        <v>17</v>
      </c>
      <c r="BS19" s="39"/>
      <c r="BT19" s="39"/>
      <c r="BU19" s="39"/>
      <c r="BV19" s="39"/>
      <c r="BW19" s="39"/>
      <c r="BX19" s="39"/>
      <c r="BY19" s="39"/>
      <c r="BZ19" s="39"/>
      <c r="CA19" s="39"/>
      <c r="CB19" s="39"/>
      <c r="CC19" s="39"/>
      <c r="CD19" s="39"/>
      <c r="CE19" s="39"/>
      <c r="CF19" s="39"/>
      <c r="CG19" s="40"/>
      <c r="CH19" s="29"/>
      <c r="CI19" s="30"/>
      <c r="CJ19" s="30"/>
      <c r="CK19" s="30"/>
      <c r="CL19" s="30"/>
      <c r="CM19" s="30"/>
      <c r="CN19" s="30"/>
      <c r="CO19" s="30"/>
      <c r="CP19" s="30"/>
      <c r="CQ19" s="30"/>
      <c r="CR19" s="30"/>
      <c r="CS19" s="30"/>
      <c r="CT19" s="30"/>
      <c r="CU19" s="30"/>
      <c r="CV19" s="30"/>
      <c r="CW19" s="30"/>
      <c r="CX19" s="30"/>
      <c r="CY19" s="30"/>
      <c r="CZ19" s="30"/>
      <c r="DA19" s="30"/>
      <c r="DB19" s="31"/>
      <c r="DC19" s="29"/>
      <c r="DD19" s="30"/>
      <c r="DE19" s="30"/>
      <c r="DF19" s="30"/>
      <c r="DG19" s="30"/>
      <c r="DH19" s="30"/>
      <c r="DI19" s="30"/>
      <c r="DJ19" s="30"/>
      <c r="DK19" s="30"/>
      <c r="DL19" s="30"/>
      <c r="DM19" s="30"/>
      <c r="DN19" s="30"/>
      <c r="DO19" s="30"/>
      <c r="DP19" s="30"/>
      <c r="DQ19" s="30"/>
      <c r="DR19" s="30"/>
      <c r="DS19" s="30"/>
      <c r="DT19" s="31"/>
      <c r="DU19" s="41" t="s">
        <v>18</v>
      </c>
      <c r="DV19" s="42"/>
      <c r="DW19" s="42"/>
      <c r="DX19" s="42"/>
      <c r="DY19" s="42"/>
      <c r="DZ19" s="42"/>
      <c r="EA19" s="42"/>
      <c r="EB19" s="42"/>
      <c r="EC19" s="42"/>
      <c r="ED19" s="43"/>
      <c r="EE19" s="41" t="s">
        <v>19</v>
      </c>
      <c r="EF19" s="42"/>
      <c r="EG19" s="42"/>
      <c r="EH19" s="42"/>
      <c r="EI19" s="42"/>
      <c r="EJ19" s="42"/>
      <c r="EK19" s="42"/>
      <c r="EL19" s="42"/>
      <c r="EM19" s="42"/>
      <c r="EN19" s="43"/>
      <c r="EO19" s="29"/>
      <c r="EP19" s="30"/>
      <c r="EQ19" s="30"/>
      <c r="ER19" s="30"/>
      <c r="ES19" s="30"/>
      <c r="ET19" s="30"/>
      <c r="EU19" s="30"/>
      <c r="EV19" s="30"/>
      <c r="EW19" s="30"/>
      <c r="EX19" s="30"/>
      <c r="EY19" s="30"/>
      <c r="EZ19" s="30"/>
      <c r="FA19" s="30"/>
      <c r="FB19" s="30"/>
      <c r="FC19" s="30"/>
      <c r="FD19" s="30"/>
      <c r="FE19" s="31"/>
    </row>
    <row r="20" spans="1:161" s="9" customFormat="1" ht="19.5" customHeight="1" x14ac:dyDescent="0.2">
      <c r="A20" s="55"/>
      <c r="B20" s="56"/>
      <c r="C20" s="56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7"/>
      <c r="R20" s="32"/>
      <c r="S20" s="33"/>
      <c r="T20" s="33"/>
      <c r="U20" s="33"/>
      <c r="V20" s="33"/>
      <c r="W20" s="33"/>
      <c r="X20" s="33"/>
      <c r="Y20" s="33"/>
      <c r="Z20" s="33"/>
      <c r="AA20" s="33"/>
      <c r="AB20" s="33"/>
      <c r="AC20" s="33"/>
      <c r="AD20" s="33"/>
      <c r="AE20" s="33"/>
      <c r="AF20" s="33"/>
      <c r="AG20" s="33"/>
      <c r="AH20" s="33"/>
      <c r="AI20" s="34"/>
      <c r="AJ20" s="32"/>
      <c r="AK20" s="33"/>
      <c r="AL20" s="33"/>
      <c r="AM20" s="33"/>
      <c r="AN20" s="33"/>
      <c r="AO20" s="33"/>
      <c r="AP20" s="33"/>
      <c r="AQ20" s="33"/>
      <c r="AR20" s="33"/>
      <c r="AS20" s="33"/>
      <c r="AT20" s="33"/>
      <c r="AU20" s="33"/>
      <c r="AV20" s="33"/>
      <c r="AW20" s="33"/>
      <c r="AX20" s="33"/>
      <c r="AY20" s="33"/>
      <c r="AZ20" s="33"/>
      <c r="BA20" s="34"/>
      <c r="BB20" s="47" t="s">
        <v>18</v>
      </c>
      <c r="BC20" s="47"/>
      <c r="BD20" s="47"/>
      <c r="BE20" s="47"/>
      <c r="BF20" s="47"/>
      <c r="BG20" s="47"/>
      <c r="BH20" s="47"/>
      <c r="BI20" s="47"/>
      <c r="BJ20" s="47" t="s">
        <v>19</v>
      </c>
      <c r="BK20" s="47"/>
      <c r="BL20" s="47"/>
      <c r="BM20" s="47"/>
      <c r="BN20" s="47"/>
      <c r="BO20" s="47"/>
      <c r="BP20" s="47"/>
      <c r="BQ20" s="47"/>
      <c r="BR20" s="47" t="s">
        <v>18</v>
      </c>
      <c r="BS20" s="47"/>
      <c r="BT20" s="47"/>
      <c r="BU20" s="47"/>
      <c r="BV20" s="47"/>
      <c r="BW20" s="47"/>
      <c r="BX20" s="47"/>
      <c r="BY20" s="47"/>
      <c r="BZ20" s="47" t="s">
        <v>19</v>
      </c>
      <c r="CA20" s="47"/>
      <c r="CB20" s="47"/>
      <c r="CC20" s="47"/>
      <c r="CD20" s="47"/>
      <c r="CE20" s="47"/>
      <c r="CF20" s="47"/>
      <c r="CG20" s="47"/>
      <c r="CH20" s="32"/>
      <c r="CI20" s="33"/>
      <c r="CJ20" s="33"/>
      <c r="CK20" s="33"/>
      <c r="CL20" s="33"/>
      <c r="CM20" s="33"/>
      <c r="CN20" s="33"/>
      <c r="CO20" s="33"/>
      <c r="CP20" s="33"/>
      <c r="CQ20" s="33"/>
      <c r="CR20" s="33"/>
      <c r="CS20" s="33"/>
      <c r="CT20" s="33"/>
      <c r="CU20" s="33"/>
      <c r="CV20" s="33"/>
      <c r="CW20" s="33"/>
      <c r="CX20" s="33"/>
      <c r="CY20" s="33"/>
      <c r="CZ20" s="33"/>
      <c r="DA20" s="33"/>
      <c r="DB20" s="34"/>
      <c r="DC20" s="32"/>
      <c r="DD20" s="33"/>
      <c r="DE20" s="33"/>
      <c r="DF20" s="33"/>
      <c r="DG20" s="33"/>
      <c r="DH20" s="33"/>
      <c r="DI20" s="33"/>
      <c r="DJ20" s="33"/>
      <c r="DK20" s="33"/>
      <c r="DL20" s="33"/>
      <c r="DM20" s="33"/>
      <c r="DN20" s="33"/>
      <c r="DO20" s="33"/>
      <c r="DP20" s="33"/>
      <c r="DQ20" s="33"/>
      <c r="DR20" s="33"/>
      <c r="DS20" s="33"/>
      <c r="DT20" s="34"/>
      <c r="DU20" s="44"/>
      <c r="DV20" s="45"/>
      <c r="DW20" s="45"/>
      <c r="DX20" s="45"/>
      <c r="DY20" s="45"/>
      <c r="DZ20" s="45"/>
      <c r="EA20" s="45"/>
      <c r="EB20" s="45"/>
      <c r="EC20" s="45"/>
      <c r="ED20" s="46"/>
      <c r="EE20" s="44"/>
      <c r="EF20" s="45"/>
      <c r="EG20" s="45"/>
      <c r="EH20" s="45"/>
      <c r="EI20" s="45"/>
      <c r="EJ20" s="45"/>
      <c r="EK20" s="45"/>
      <c r="EL20" s="45"/>
      <c r="EM20" s="45"/>
      <c r="EN20" s="46"/>
      <c r="EO20" s="32"/>
      <c r="EP20" s="33"/>
      <c r="EQ20" s="33"/>
      <c r="ER20" s="33"/>
      <c r="ES20" s="33"/>
      <c r="ET20" s="33"/>
      <c r="EU20" s="33"/>
      <c r="EV20" s="33"/>
      <c r="EW20" s="33"/>
      <c r="EX20" s="33"/>
      <c r="EY20" s="33"/>
      <c r="EZ20" s="33"/>
      <c r="FA20" s="33"/>
      <c r="FB20" s="33"/>
      <c r="FC20" s="33"/>
      <c r="FD20" s="33"/>
      <c r="FE20" s="34"/>
    </row>
    <row r="21" spans="1:161" s="9" customFormat="1" ht="14.25" customHeight="1" x14ac:dyDescent="0.2">
      <c r="A21" s="23">
        <v>1</v>
      </c>
      <c r="B21" s="24"/>
      <c r="C21" s="24"/>
      <c r="D21" s="24"/>
      <c r="E21" s="24"/>
      <c r="F21" s="24"/>
      <c r="G21" s="24"/>
      <c r="H21" s="24"/>
      <c r="I21" s="24"/>
      <c r="J21" s="24"/>
      <c r="K21" s="24"/>
      <c r="L21" s="24"/>
      <c r="M21" s="24"/>
      <c r="N21" s="24"/>
      <c r="O21" s="24"/>
      <c r="P21" s="24"/>
      <c r="Q21" s="25"/>
      <c r="R21" s="23">
        <v>2</v>
      </c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5"/>
      <c r="AJ21" s="16">
        <v>3</v>
      </c>
      <c r="AK21" s="16"/>
      <c r="AL21" s="16"/>
      <c r="AM21" s="16"/>
      <c r="AN21" s="16"/>
      <c r="AO21" s="16"/>
      <c r="AP21" s="16"/>
      <c r="AQ21" s="16"/>
      <c r="AR21" s="16"/>
      <c r="AS21" s="16"/>
      <c r="AT21" s="16"/>
      <c r="AU21" s="16"/>
      <c r="AV21" s="16"/>
      <c r="AW21" s="16"/>
      <c r="AX21" s="16"/>
      <c r="AY21" s="16"/>
      <c r="AZ21" s="16"/>
      <c r="BA21" s="16"/>
      <c r="BB21" s="16">
        <v>4</v>
      </c>
      <c r="BC21" s="16"/>
      <c r="BD21" s="16"/>
      <c r="BE21" s="16"/>
      <c r="BF21" s="16"/>
      <c r="BG21" s="16"/>
      <c r="BH21" s="16"/>
      <c r="BI21" s="16"/>
      <c r="BJ21" s="16">
        <v>5</v>
      </c>
      <c r="BK21" s="16"/>
      <c r="BL21" s="16"/>
      <c r="BM21" s="16"/>
      <c r="BN21" s="16"/>
      <c r="BO21" s="16"/>
      <c r="BP21" s="16"/>
      <c r="BQ21" s="16"/>
      <c r="BR21" s="16">
        <v>6</v>
      </c>
      <c r="BS21" s="16"/>
      <c r="BT21" s="16"/>
      <c r="BU21" s="16"/>
      <c r="BV21" s="16"/>
      <c r="BW21" s="16"/>
      <c r="BX21" s="16"/>
      <c r="BY21" s="16"/>
      <c r="BZ21" s="16">
        <v>7</v>
      </c>
      <c r="CA21" s="16"/>
      <c r="CB21" s="16"/>
      <c r="CC21" s="16"/>
      <c r="CD21" s="16"/>
      <c r="CE21" s="16"/>
      <c r="CF21" s="16"/>
      <c r="CG21" s="16"/>
      <c r="CH21" s="16">
        <v>8</v>
      </c>
      <c r="CI21" s="16"/>
      <c r="CJ21" s="16"/>
      <c r="CK21" s="16"/>
      <c r="CL21" s="16"/>
      <c r="CM21" s="16"/>
      <c r="CN21" s="16"/>
      <c r="CO21" s="16"/>
      <c r="CP21" s="16"/>
      <c r="CQ21" s="16"/>
      <c r="CR21" s="16"/>
      <c r="CS21" s="16"/>
      <c r="CT21" s="16"/>
      <c r="CU21" s="16"/>
      <c r="CV21" s="16"/>
      <c r="CW21" s="16"/>
      <c r="CX21" s="16"/>
      <c r="CY21" s="16"/>
      <c r="CZ21" s="16"/>
      <c r="DA21" s="16"/>
      <c r="DB21" s="16"/>
      <c r="DC21" s="16">
        <v>9</v>
      </c>
      <c r="DD21" s="16"/>
      <c r="DE21" s="16"/>
      <c r="DF21" s="16"/>
      <c r="DG21" s="16"/>
      <c r="DH21" s="16"/>
      <c r="DI21" s="16"/>
      <c r="DJ21" s="16"/>
      <c r="DK21" s="16"/>
      <c r="DL21" s="16"/>
      <c r="DM21" s="16"/>
      <c r="DN21" s="16"/>
      <c r="DO21" s="16"/>
      <c r="DP21" s="16"/>
      <c r="DQ21" s="16"/>
      <c r="DR21" s="16"/>
      <c r="DS21" s="16"/>
      <c r="DT21" s="16"/>
      <c r="DU21" s="16">
        <v>10</v>
      </c>
      <c r="DV21" s="16"/>
      <c r="DW21" s="16"/>
      <c r="DX21" s="16"/>
      <c r="DY21" s="16"/>
      <c r="DZ21" s="16"/>
      <c r="EA21" s="16"/>
      <c r="EB21" s="16"/>
      <c r="EC21" s="16"/>
      <c r="ED21" s="16"/>
      <c r="EE21" s="16">
        <v>11</v>
      </c>
      <c r="EF21" s="16"/>
      <c r="EG21" s="16"/>
      <c r="EH21" s="16"/>
      <c r="EI21" s="16"/>
      <c r="EJ21" s="16"/>
      <c r="EK21" s="16"/>
      <c r="EL21" s="16"/>
      <c r="EM21" s="16"/>
      <c r="EN21" s="16"/>
      <c r="EO21" s="16">
        <v>12</v>
      </c>
      <c r="EP21" s="16"/>
      <c r="EQ21" s="16"/>
      <c r="ER21" s="16"/>
      <c r="ES21" s="16"/>
      <c r="ET21" s="16"/>
      <c r="EU21" s="16"/>
      <c r="EV21" s="16"/>
      <c r="EW21" s="16"/>
      <c r="EX21" s="16"/>
      <c r="EY21" s="16"/>
      <c r="EZ21" s="16"/>
      <c r="FA21" s="16"/>
      <c r="FB21" s="16"/>
      <c r="FC21" s="16"/>
      <c r="FD21" s="16"/>
      <c r="FE21" s="16"/>
    </row>
    <row r="22" spans="1:161" s="9" customFormat="1" ht="13.5" customHeight="1" x14ac:dyDescent="0.2">
      <c r="A22" s="10"/>
      <c r="B22" s="17" t="s">
        <v>11</v>
      </c>
      <c r="C22" s="17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  <c r="O22" s="17"/>
      <c r="P22" s="17"/>
      <c r="Q22" s="18"/>
      <c r="R22" s="10"/>
      <c r="S22" s="19" t="s">
        <v>12</v>
      </c>
      <c r="T22" s="19"/>
      <c r="U22" s="19"/>
      <c r="V22" s="19"/>
      <c r="W22" s="19"/>
      <c r="X22" s="19"/>
      <c r="Y22" s="19"/>
      <c r="Z22" s="19"/>
      <c r="AA22" s="19"/>
      <c r="AB22" s="19"/>
      <c r="AC22" s="19"/>
      <c r="AD22" s="19"/>
      <c r="AE22" s="19"/>
      <c r="AF22" s="19"/>
      <c r="AG22" s="19"/>
      <c r="AH22" s="19"/>
      <c r="AI22" s="20"/>
      <c r="AJ22" s="61">
        <v>2.8</v>
      </c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16"/>
      <c r="BC22" s="16"/>
      <c r="BD22" s="16"/>
      <c r="BE22" s="16"/>
      <c r="BF22" s="16"/>
      <c r="BG22" s="16"/>
      <c r="BH22" s="16"/>
      <c r="BI22" s="16"/>
      <c r="BJ22" s="16"/>
      <c r="BK22" s="16"/>
      <c r="BL22" s="16"/>
      <c r="BM22" s="16"/>
      <c r="BN22" s="16"/>
      <c r="BO22" s="16"/>
      <c r="BP22" s="16"/>
      <c r="BQ22" s="16"/>
      <c r="BR22" s="61">
        <v>16.5</v>
      </c>
      <c r="BS22" s="61"/>
      <c r="BT22" s="61"/>
      <c r="BU22" s="61"/>
      <c r="BV22" s="61"/>
      <c r="BW22" s="61"/>
      <c r="BX22" s="61"/>
      <c r="BY22" s="61"/>
      <c r="BZ22" s="61">
        <v>16.5</v>
      </c>
      <c r="CA22" s="61"/>
      <c r="CB22" s="61"/>
      <c r="CC22" s="61"/>
      <c r="CD22" s="61"/>
      <c r="CE22" s="61"/>
      <c r="CF22" s="61"/>
      <c r="CG22" s="61"/>
      <c r="CH22" s="61">
        <v>2.8</v>
      </c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>
        <v>16.5</v>
      </c>
      <c r="DD22" s="61"/>
      <c r="DE22" s="61"/>
      <c r="DF22" s="61"/>
      <c r="DG22" s="61"/>
      <c r="DH22" s="61"/>
      <c r="DI22" s="61"/>
      <c r="DJ22" s="61"/>
      <c r="DK22" s="61"/>
      <c r="DL22" s="61"/>
      <c r="DM22" s="61"/>
      <c r="DN22" s="61"/>
      <c r="DO22" s="61"/>
      <c r="DP22" s="61"/>
      <c r="DQ22" s="61"/>
      <c r="DR22" s="61"/>
      <c r="DS22" s="61"/>
      <c r="DT22" s="61"/>
      <c r="DU22" s="16">
        <v>3</v>
      </c>
      <c r="DV22" s="16"/>
      <c r="DW22" s="16"/>
      <c r="DX22" s="16"/>
      <c r="DY22" s="16"/>
      <c r="DZ22" s="16"/>
      <c r="EA22" s="16"/>
      <c r="EB22" s="16"/>
      <c r="EC22" s="16"/>
      <c r="ED22" s="16"/>
      <c r="EE22" s="61">
        <f>1581/720</f>
        <v>2.1958333333333333</v>
      </c>
      <c r="EF22" s="61"/>
      <c r="EG22" s="61"/>
      <c r="EH22" s="61"/>
      <c r="EI22" s="61"/>
      <c r="EJ22" s="61"/>
      <c r="EK22" s="61"/>
      <c r="EL22" s="61"/>
      <c r="EM22" s="61"/>
      <c r="EN22" s="61"/>
      <c r="EO22" s="61">
        <f>AJ22+EE22</f>
        <v>4.9958333333333336</v>
      </c>
      <c r="EP22" s="16"/>
      <c r="EQ22" s="16"/>
      <c r="ER22" s="16"/>
      <c r="ES22" s="16"/>
      <c r="ET22" s="16"/>
      <c r="EU22" s="16"/>
      <c r="EV22" s="16"/>
      <c r="EW22" s="16"/>
      <c r="EX22" s="16"/>
      <c r="EY22" s="16"/>
      <c r="EZ22" s="16"/>
      <c r="FA22" s="16"/>
      <c r="FB22" s="16"/>
      <c r="FC22" s="16"/>
      <c r="FD22" s="16"/>
      <c r="FE22" s="16"/>
    </row>
    <row r="23" spans="1:161" s="9" customFormat="1" ht="39.75" customHeight="1" x14ac:dyDescent="0.2">
      <c r="A23" s="10"/>
      <c r="B23" s="17" t="s">
        <v>33</v>
      </c>
      <c r="C23" s="17"/>
      <c r="D23" s="17"/>
      <c r="E23" s="17"/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8"/>
      <c r="R23" s="10"/>
      <c r="S23" s="19" t="s">
        <v>13</v>
      </c>
      <c r="T23" s="19"/>
      <c r="U23" s="19"/>
      <c r="V23" s="19"/>
      <c r="W23" s="19"/>
      <c r="X23" s="19"/>
      <c r="Y23" s="19"/>
      <c r="Z23" s="19"/>
      <c r="AA23" s="19"/>
      <c r="AB23" s="19"/>
      <c r="AC23" s="19"/>
      <c r="AD23" s="19"/>
      <c r="AE23" s="19"/>
      <c r="AF23" s="19"/>
      <c r="AG23" s="19"/>
      <c r="AH23" s="19"/>
      <c r="AI23" s="20"/>
      <c r="AJ23" s="62">
        <f>1946/720</f>
        <v>2.7027777777777779</v>
      </c>
      <c r="AK23" s="62"/>
      <c r="AL23" s="62"/>
      <c r="AM23" s="62"/>
      <c r="AN23" s="62"/>
      <c r="AO23" s="62"/>
      <c r="AP23" s="62"/>
      <c r="AQ23" s="62"/>
      <c r="AR23" s="62"/>
      <c r="AS23" s="62"/>
      <c r="AT23" s="62"/>
      <c r="AU23" s="62"/>
      <c r="AV23" s="62"/>
      <c r="AW23" s="62"/>
      <c r="AX23" s="62"/>
      <c r="AY23" s="62"/>
      <c r="AZ23" s="62"/>
      <c r="BA23" s="62"/>
      <c r="BB23" s="16"/>
      <c r="BC23" s="16"/>
      <c r="BD23" s="16"/>
      <c r="BE23" s="16"/>
      <c r="BF23" s="16"/>
      <c r="BG23" s="16"/>
      <c r="BH23" s="16"/>
      <c r="BI23" s="16"/>
      <c r="BJ23" s="16"/>
      <c r="BK23" s="16"/>
      <c r="BL23" s="16"/>
      <c r="BM23" s="16"/>
      <c r="BN23" s="16"/>
      <c r="BO23" s="16"/>
      <c r="BP23" s="16"/>
      <c r="BQ23" s="16"/>
      <c r="BR23" s="16"/>
      <c r="BS23" s="16"/>
      <c r="BT23" s="16"/>
      <c r="BU23" s="16"/>
      <c r="BV23" s="16"/>
      <c r="BW23" s="16"/>
      <c r="BX23" s="16"/>
      <c r="BY23" s="16"/>
      <c r="BZ23" s="16"/>
      <c r="CA23" s="16"/>
      <c r="CB23" s="16"/>
      <c r="CC23" s="16"/>
      <c r="CD23" s="16"/>
      <c r="CE23" s="16"/>
      <c r="CF23" s="16"/>
      <c r="CG23" s="16"/>
      <c r="CH23" s="16"/>
      <c r="CI23" s="16"/>
      <c r="CJ23" s="16"/>
      <c r="CK23" s="16"/>
      <c r="CL23" s="16"/>
      <c r="CM23" s="16"/>
      <c r="CN23" s="16"/>
      <c r="CO23" s="16"/>
      <c r="CP23" s="16"/>
      <c r="CQ23" s="16"/>
      <c r="CR23" s="16"/>
      <c r="CS23" s="16"/>
      <c r="CT23" s="16"/>
      <c r="CU23" s="16"/>
      <c r="CV23" s="16"/>
      <c r="CW23" s="16"/>
      <c r="CX23" s="16"/>
      <c r="CY23" s="16"/>
      <c r="CZ23" s="16"/>
      <c r="DA23" s="16"/>
      <c r="DB23" s="16"/>
      <c r="DC23" s="16"/>
      <c r="DD23" s="16"/>
      <c r="DE23" s="16"/>
      <c r="DF23" s="16"/>
      <c r="DG23" s="16"/>
      <c r="DH23" s="16"/>
      <c r="DI23" s="16"/>
      <c r="DJ23" s="16"/>
      <c r="DK23" s="16"/>
      <c r="DL23" s="16"/>
      <c r="DM23" s="16"/>
      <c r="DN23" s="16"/>
      <c r="DO23" s="16"/>
      <c r="DP23" s="16"/>
      <c r="DQ23" s="16"/>
      <c r="DR23" s="16"/>
      <c r="DS23" s="16"/>
      <c r="DT23" s="16"/>
      <c r="DU23" s="62">
        <f>2111/720</f>
        <v>2.9319444444444445</v>
      </c>
      <c r="DV23" s="62"/>
      <c r="DW23" s="62"/>
      <c r="DX23" s="62"/>
      <c r="DY23" s="62"/>
      <c r="DZ23" s="62"/>
      <c r="EA23" s="62"/>
      <c r="EB23" s="62"/>
      <c r="EC23" s="62"/>
      <c r="ED23" s="62"/>
      <c r="EE23" s="62">
        <f>2111/720</f>
        <v>2.9319444444444445</v>
      </c>
      <c r="EF23" s="62"/>
      <c r="EG23" s="62"/>
      <c r="EH23" s="62"/>
      <c r="EI23" s="62"/>
      <c r="EJ23" s="62"/>
      <c r="EK23" s="62"/>
      <c r="EL23" s="62"/>
      <c r="EM23" s="62"/>
      <c r="EN23" s="62"/>
      <c r="EO23" s="61">
        <f>AJ23+EE23</f>
        <v>5.6347222222222229</v>
      </c>
      <c r="EP23" s="61"/>
      <c r="EQ23" s="61"/>
      <c r="ER23" s="61"/>
      <c r="ES23" s="61"/>
      <c r="ET23" s="61"/>
      <c r="EU23" s="61"/>
      <c r="EV23" s="61"/>
      <c r="EW23" s="61"/>
      <c r="EX23" s="61"/>
      <c r="EY23" s="61"/>
      <c r="EZ23" s="61"/>
      <c r="FA23" s="61"/>
      <c r="FB23" s="61"/>
      <c r="FC23" s="61"/>
      <c r="FD23" s="61"/>
      <c r="FE23" s="61"/>
    </row>
    <row r="24" spans="1:161" s="9" customFormat="1" ht="39.75" customHeight="1" x14ac:dyDescent="0.2">
      <c r="A24" s="10"/>
      <c r="B24" s="17"/>
      <c r="C24" s="17"/>
      <c r="D24" s="17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8"/>
      <c r="R24" s="10"/>
      <c r="S24" s="19" t="s">
        <v>14</v>
      </c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  <c r="AE24" s="19"/>
      <c r="AF24" s="19"/>
      <c r="AG24" s="19"/>
      <c r="AH24" s="19"/>
      <c r="AI24" s="20"/>
      <c r="AJ24" s="16"/>
      <c r="AK24" s="16"/>
      <c r="AL24" s="16"/>
      <c r="AM24" s="16"/>
      <c r="AN24" s="16"/>
      <c r="AO24" s="16"/>
      <c r="AP24" s="16"/>
      <c r="AQ24" s="16"/>
      <c r="AR24" s="16"/>
      <c r="AS24" s="16"/>
      <c r="AT24" s="16"/>
      <c r="AU24" s="16"/>
      <c r="AV24" s="16"/>
      <c r="AW24" s="16"/>
      <c r="AX24" s="16"/>
      <c r="AY24" s="16"/>
      <c r="AZ24" s="16"/>
      <c r="BA24" s="16"/>
      <c r="BB24" s="16"/>
      <c r="BC24" s="16"/>
      <c r="BD24" s="16"/>
      <c r="BE24" s="16"/>
      <c r="BF24" s="16"/>
      <c r="BG24" s="16"/>
      <c r="BH24" s="16"/>
      <c r="BI24" s="16"/>
      <c r="BJ24" s="16"/>
      <c r="BK24" s="16"/>
      <c r="BL24" s="16"/>
      <c r="BM24" s="16"/>
      <c r="BN24" s="16"/>
      <c r="BO24" s="16"/>
      <c r="BP24" s="16"/>
      <c r="BQ24" s="16"/>
      <c r="BR24" s="16"/>
      <c r="BS24" s="16"/>
      <c r="BT24" s="16"/>
      <c r="BU24" s="16"/>
      <c r="BV24" s="16"/>
      <c r="BW24" s="16"/>
      <c r="BX24" s="16"/>
      <c r="BY24" s="16"/>
      <c r="BZ24" s="16"/>
      <c r="CA24" s="16"/>
      <c r="CB24" s="16"/>
      <c r="CC24" s="16"/>
      <c r="CD24" s="16"/>
      <c r="CE24" s="16"/>
      <c r="CF24" s="16"/>
      <c r="CG24" s="16"/>
      <c r="CH24" s="16"/>
      <c r="CI24" s="16"/>
      <c r="CJ24" s="16"/>
      <c r="CK24" s="16"/>
      <c r="CL24" s="16"/>
      <c r="CM24" s="16"/>
      <c r="CN24" s="16"/>
      <c r="CO24" s="16"/>
      <c r="CP24" s="16"/>
      <c r="CQ24" s="16"/>
      <c r="CR24" s="16"/>
      <c r="CS24" s="16"/>
      <c r="CT24" s="16"/>
      <c r="CU24" s="16"/>
      <c r="CV24" s="16"/>
      <c r="CW24" s="16"/>
      <c r="CX24" s="16"/>
      <c r="CY24" s="16"/>
      <c r="CZ24" s="16"/>
      <c r="DA24" s="16"/>
      <c r="DB24" s="16"/>
      <c r="DC24" s="16"/>
      <c r="DD24" s="16"/>
      <c r="DE24" s="16"/>
      <c r="DF24" s="16"/>
      <c r="DG24" s="16"/>
      <c r="DH24" s="16"/>
      <c r="DI24" s="16"/>
      <c r="DJ24" s="16"/>
      <c r="DK24" s="16"/>
      <c r="DL24" s="16"/>
      <c r="DM24" s="16"/>
      <c r="DN24" s="16"/>
      <c r="DO24" s="16"/>
      <c r="DP24" s="16"/>
      <c r="DQ24" s="16"/>
      <c r="DR24" s="16"/>
      <c r="DS24" s="16"/>
      <c r="DT24" s="16"/>
      <c r="DU24" s="16"/>
      <c r="DV24" s="16"/>
      <c r="DW24" s="16"/>
      <c r="DX24" s="16"/>
      <c r="DY24" s="16"/>
      <c r="DZ24" s="16"/>
      <c r="EA24" s="16"/>
      <c r="EB24" s="16"/>
      <c r="EC24" s="16"/>
      <c r="ED24" s="16"/>
      <c r="EE24" s="16"/>
      <c r="EF24" s="16"/>
      <c r="EG24" s="16"/>
      <c r="EH24" s="16"/>
      <c r="EI24" s="16"/>
      <c r="EJ24" s="16"/>
      <c r="EK24" s="16"/>
      <c r="EL24" s="16"/>
      <c r="EM24" s="16"/>
      <c r="EN24" s="16"/>
      <c r="EO24" s="16"/>
      <c r="EP24" s="16"/>
      <c r="EQ24" s="16"/>
      <c r="ER24" s="16"/>
      <c r="ES24" s="16"/>
      <c r="ET24" s="16"/>
      <c r="EU24" s="16"/>
      <c r="EV24" s="16"/>
      <c r="EW24" s="16"/>
      <c r="EX24" s="16"/>
      <c r="EY24" s="16"/>
      <c r="EZ24" s="16"/>
      <c r="FA24" s="16"/>
      <c r="FB24" s="16"/>
      <c r="FC24" s="16"/>
      <c r="FD24" s="16"/>
      <c r="FE24" s="16"/>
    </row>
    <row r="25" spans="1:161" s="9" customFormat="1" ht="53.25" customHeight="1" x14ac:dyDescent="0.2">
      <c r="A25" s="10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8"/>
      <c r="R25" s="10"/>
      <c r="S25" s="19" t="s">
        <v>25</v>
      </c>
      <c r="T25" s="19"/>
      <c r="U25" s="19"/>
      <c r="V25" s="19"/>
      <c r="W25" s="19"/>
      <c r="X25" s="19"/>
      <c r="Y25" s="19"/>
      <c r="Z25" s="19"/>
      <c r="AA25" s="19"/>
      <c r="AB25" s="19"/>
      <c r="AC25" s="19"/>
      <c r="AD25" s="19"/>
      <c r="AE25" s="19"/>
      <c r="AF25" s="19"/>
      <c r="AG25" s="19"/>
      <c r="AH25" s="19"/>
      <c r="AI25" s="20"/>
      <c r="AJ25" s="16"/>
      <c r="AK25" s="16"/>
      <c r="AL25" s="16"/>
      <c r="AM25" s="16"/>
      <c r="AN25" s="16"/>
      <c r="AO25" s="16"/>
      <c r="AP25" s="16"/>
      <c r="AQ25" s="16"/>
      <c r="AR25" s="16"/>
      <c r="AS25" s="16"/>
      <c r="AT25" s="16"/>
      <c r="AU25" s="16"/>
      <c r="AV25" s="16"/>
      <c r="AW25" s="16"/>
      <c r="AX25" s="16"/>
      <c r="AY25" s="16"/>
      <c r="AZ25" s="16"/>
      <c r="BA25" s="16"/>
      <c r="BB25" s="16"/>
      <c r="BC25" s="16"/>
      <c r="BD25" s="16"/>
      <c r="BE25" s="16"/>
      <c r="BF25" s="16"/>
      <c r="BG25" s="16"/>
      <c r="BH25" s="16"/>
      <c r="BI25" s="16"/>
      <c r="BJ25" s="16"/>
      <c r="BK25" s="16"/>
      <c r="BL25" s="16"/>
      <c r="BM25" s="16"/>
      <c r="BN25" s="16"/>
      <c r="BO25" s="16"/>
      <c r="BP25" s="16"/>
      <c r="BQ25" s="16"/>
      <c r="BR25" s="16"/>
      <c r="BS25" s="16"/>
      <c r="BT25" s="16"/>
      <c r="BU25" s="16"/>
      <c r="BV25" s="16"/>
      <c r="BW25" s="16"/>
      <c r="BX25" s="16"/>
      <c r="BY25" s="16"/>
      <c r="BZ25" s="16"/>
      <c r="CA25" s="16"/>
      <c r="CB25" s="16"/>
      <c r="CC25" s="16"/>
      <c r="CD25" s="16"/>
      <c r="CE25" s="16"/>
      <c r="CF25" s="16"/>
      <c r="CG25" s="16"/>
      <c r="CH25" s="16"/>
      <c r="CI25" s="16"/>
      <c r="CJ25" s="16"/>
      <c r="CK25" s="16"/>
      <c r="CL25" s="16"/>
      <c r="CM25" s="16"/>
      <c r="CN25" s="16"/>
      <c r="CO25" s="16"/>
      <c r="CP25" s="16"/>
      <c r="CQ25" s="16"/>
      <c r="CR25" s="16"/>
      <c r="CS25" s="16"/>
      <c r="CT25" s="16"/>
      <c r="CU25" s="16"/>
      <c r="CV25" s="16"/>
      <c r="CW25" s="16"/>
      <c r="CX25" s="16"/>
      <c r="CY25" s="16"/>
      <c r="CZ25" s="16"/>
      <c r="DA25" s="16"/>
      <c r="DB25" s="16"/>
      <c r="DC25" s="16"/>
      <c r="DD25" s="16"/>
      <c r="DE25" s="16"/>
      <c r="DF25" s="16"/>
      <c r="DG25" s="16"/>
      <c r="DH25" s="16"/>
      <c r="DI25" s="16"/>
      <c r="DJ25" s="16"/>
      <c r="DK25" s="16"/>
      <c r="DL25" s="16"/>
      <c r="DM25" s="16"/>
      <c r="DN25" s="16"/>
      <c r="DO25" s="16"/>
      <c r="DP25" s="16"/>
      <c r="DQ25" s="16"/>
      <c r="DR25" s="16"/>
      <c r="DS25" s="16"/>
      <c r="DT25" s="16"/>
      <c r="DU25" s="16"/>
      <c r="DV25" s="16"/>
      <c r="DW25" s="16"/>
      <c r="DX25" s="16"/>
      <c r="DY25" s="16"/>
      <c r="DZ25" s="16"/>
      <c r="EA25" s="16"/>
      <c r="EB25" s="16"/>
      <c r="EC25" s="16"/>
      <c r="ED25" s="16"/>
      <c r="EE25" s="16"/>
      <c r="EF25" s="16"/>
      <c r="EG25" s="16"/>
      <c r="EH25" s="16"/>
      <c r="EI25" s="16"/>
      <c r="EJ25" s="16"/>
      <c r="EK25" s="16"/>
      <c r="EL25" s="16"/>
      <c r="EM25" s="16"/>
      <c r="EN25" s="16"/>
      <c r="EO25" s="16"/>
      <c r="EP25" s="16"/>
      <c r="EQ25" s="16"/>
      <c r="ER25" s="16"/>
      <c r="ES25" s="16"/>
      <c r="ET25" s="16"/>
      <c r="EU25" s="16"/>
      <c r="EV25" s="16"/>
      <c r="EW25" s="16"/>
      <c r="EX25" s="16"/>
      <c r="EY25" s="16"/>
      <c r="EZ25" s="16"/>
      <c r="FA25" s="16"/>
      <c r="FB25" s="16"/>
      <c r="FC25" s="16"/>
      <c r="FD25" s="16"/>
      <c r="FE25" s="16"/>
    </row>
    <row r="26" spans="1:161" s="9" customFormat="1" ht="57" customHeight="1" x14ac:dyDescent="0.2">
      <c r="A26" s="10"/>
      <c r="B26" s="21" t="s">
        <v>26</v>
      </c>
      <c r="C26" s="21"/>
      <c r="D26" s="21"/>
      <c r="E26" s="21"/>
      <c r="F26" s="21"/>
      <c r="G26" s="21"/>
      <c r="H26" s="21"/>
      <c r="I26" s="21"/>
      <c r="J26" s="21"/>
      <c r="K26" s="21"/>
      <c r="L26" s="21"/>
      <c r="M26" s="21"/>
      <c r="N26" s="21"/>
      <c r="O26" s="21"/>
      <c r="P26" s="21"/>
      <c r="Q26" s="22"/>
      <c r="R26" s="10"/>
      <c r="S26" s="19" t="s">
        <v>12</v>
      </c>
      <c r="T26" s="19"/>
      <c r="U26" s="19"/>
      <c r="V26" s="19"/>
      <c r="W26" s="19"/>
      <c r="X26" s="19"/>
      <c r="Y26" s="19"/>
      <c r="Z26" s="19"/>
      <c r="AA26" s="19"/>
      <c r="AB26" s="19"/>
      <c r="AC26" s="19"/>
      <c r="AD26" s="19"/>
      <c r="AE26" s="19"/>
      <c r="AF26" s="19"/>
      <c r="AG26" s="19"/>
      <c r="AH26" s="19"/>
      <c r="AI26" s="20"/>
      <c r="AJ26" s="16"/>
      <c r="AK26" s="16"/>
      <c r="AL26" s="16"/>
      <c r="AM26" s="16"/>
      <c r="AN26" s="16"/>
      <c r="AO26" s="16"/>
      <c r="AP26" s="16"/>
      <c r="AQ26" s="16"/>
      <c r="AR26" s="16"/>
      <c r="AS26" s="16"/>
      <c r="AT26" s="16"/>
      <c r="AU26" s="16"/>
      <c r="AV26" s="16"/>
      <c r="AW26" s="16"/>
      <c r="AX26" s="16"/>
      <c r="AY26" s="16"/>
      <c r="AZ26" s="16"/>
      <c r="BA26" s="16"/>
      <c r="BB26" s="16"/>
      <c r="BC26" s="16"/>
      <c r="BD26" s="16"/>
      <c r="BE26" s="16"/>
      <c r="BF26" s="16"/>
      <c r="BG26" s="16"/>
      <c r="BH26" s="16"/>
      <c r="BI26" s="16"/>
      <c r="BJ26" s="16"/>
      <c r="BK26" s="16"/>
      <c r="BL26" s="16"/>
      <c r="BM26" s="16"/>
      <c r="BN26" s="16"/>
      <c r="BO26" s="16"/>
      <c r="BP26" s="16"/>
      <c r="BQ26" s="16"/>
      <c r="BR26" s="16"/>
      <c r="BS26" s="16"/>
      <c r="BT26" s="16"/>
      <c r="BU26" s="16"/>
      <c r="BV26" s="16"/>
      <c r="BW26" s="16"/>
      <c r="BX26" s="16"/>
      <c r="BY26" s="16"/>
      <c r="BZ26" s="16"/>
      <c r="CA26" s="16"/>
      <c r="CB26" s="16"/>
      <c r="CC26" s="16"/>
      <c r="CD26" s="16"/>
      <c r="CE26" s="16"/>
      <c r="CF26" s="16"/>
      <c r="CG26" s="16"/>
      <c r="CH26" s="16"/>
      <c r="CI26" s="16"/>
      <c r="CJ26" s="16"/>
      <c r="CK26" s="16"/>
      <c r="CL26" s="16"/>
      <c r="CM26" s="16"/>
      <c r="CN26" s="16"/>
      <c r="CO26" s="16"/>
      <c r="CP26" s="16"/>
      <c r="CQ26" s="16"/>
      <c r="CR26" s="16"/>
      <c r="CS26" s="16"/>
      <c r="CT26" s="16"/>
      <c r="CU26" s="16"/>
      <c r="CV26" s="16"/>
      <c r="CW26" s="16"/>
      <c r="CX26" s="16"/>
      <c r="CY26" s="16"/>
      <c r="CZ26" s="16"/>
      <c r="DA26" s="16"/>
      <c r="DB26" s="16"/>
      <c r="DC26" s="16"/>
      <c r="DD26" s="16"/>
      <c r="DE26" s="16"/>
      <c r="DF26" s="16"/>
      <c r="DG26" s="16"/>
      <c r="DH26" s="16"/>
      <c r="DI26" s="16"/>
      <c r="DJ26" s="16"/>
      <c r="DK26" s="16"/>
      <c r="DL26" s="16"/>
      <c r="DM26" s="16"/>
      <c r="DN26" s="16"/>
      <c r="DO26" s="16"/>
      <c r="DP26" s="16"/>
      <c r="DQ26" s="16"/>
      <c r="DR26" s="16"/>
      <c r="DS26" s="16"/>
      <c r="DT26" s="16"/>
      <c r="DU26" s="16"/>
      <c r="DV26" s="16"/>
      <c r="DW26" s="16"/>
      <c r="DX26" s="16"/>
      <c r="DY26" s="16"/>
      <c r="DZ26" s="16"/>
      <c r="EA26" s="16"/>
      <c r="EB26" s="16"/>
      <c r="EC26" s="16"/>
      <c r="ED26" s="16"/>
      <c r="EE26" s="16"/>
      <c r="EF26" s="16"/>
      <c r="EG26" s="16"/>
      <c r="EH26" s="16"/>
      <c r="EI26" s="16"/>
      <c r="EJ26" s="16"/>
      <c r="EK26" s="16"/>
      <c r="EL26" s="16"/>
      <c r="EM26" s="16"/>
      <c r="EN26" s="16"/>
      <c r="EO26" s="16"/>
      <c r="EP26" s="16"/>
      <c r="EQ26" s="16"/>
      <c r="ER26" s="16"/>
      <c r="ES26" s="16"/>
      <c r="ET26" s="16"/>
      <c r="EU26" s="16"/>
      <c r="EV26" s="16"/>
      <c r="EW26" s="16"/>
      <c r="EX26" s="16"/>
      <c r="EY26" s="16"/>
      <c r="EZ26" s="16"/>
      <c r="FA26" s="16"/>
      <c r="FB26" s="16"/>
      <c r="FC26" s="16"/>
      <c r="FD26" s="16"/>
      <c r="FE26" s="16"/>
    </row>
    <row r="27" spans="1:161" s="9" customFormat="1" ht="39.75" customHeight="1" x14ac:dyDescent="0.2">
      <c r="A27" s="10"/>
      <c r="B27" s="17"/>
      <c r="C27" s="17"/>
      <c r="D27" s="17"/>
      <c r="E27" s="17"/>
      <c r="F27" s="17"/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8"/>
      <c r="R27" s="10"/>
      <c r="S27" s="19" t="s">
        <v>13</v>
      </c>
      <c r="T27" s="19"/>
      <c r="U27" s="19"/>
      <c r="V27" s="19"/>
      <c r="W27" s="19"/>
      <c r="X27" s="19"/>
      <c r="Y27" s="19"/>
      <c r="Z27" s="19"/>
      <c r="AA27" s="19"/>
      <c r="AB27" s="19"/>
      <c r="AC27" s="19"/>
      <c r="AD27" s="19"/>
      <c r="AE27" s="19"/>
      <c r="AF27" s="19"/>
      <c r="AG27" s="19"/>
      <c r="AH27" s="19"/>
      <c r="AI27" s="20"/>
      <c r="AJ27" s="16"/>
      <c r="AK27" s="16"/>
      <c r="AL27" s="16"/>
      <c r="AM27" s="16"/>
      <c r="AN27" s="16"/>
      <c r="AO27" s="16"/>
      <c r="AP27" s="16"/>
      <c r="AQ27" s="16"/>
      <c r="AR27" s="16"/>
      <c r="AS27" s="16"/>
      <c r="AT27" s="16"/>
      <c r="AU27" s="16"/>
      <c r="AV27" s="16"/>
      <c r="AW27" s="16"/>
      <c r="AX27" s="16"/>
      <c r="AY27" s="16"/>
      <c r="AZ27" s="16"/>
      <c r="BA27" s="16"/>
      <c r="BB27" s="16"/>
      <c r="BC27" s="16"/>
      <c r="BD27" s="16"/>
      <c r="BE27" s="16"/>
      <c r="BF27" s="16"/>
      <c r="BG27" s="16"/>
      <c r="BH27" s="16"/>
      <c r="BI27" s="16"/>
      <c r="BJ27" s="16"/>
      <c r="BK27" s="16"/>
      <c r="BL27" s="16"/>
      <c r="BM27" s="16"/>
      <c r="BN27" s="16"/>
      <c r="BO27" s="16"/>
      <c r="BP27" s="16"/>
      <c r="BQ27" s="16"/>
      <c r="BR27" s="16"/>
      <c r="BS27" s="16"/>
      <c r="BT27" s="16"/>
      <c r="BU27" s="16"/>
      <c r="BV27" s="16"/>
      <c r="BW27" s="16"/>
      <c r="BX27" s="16"/>
      <c r="BY27" s="16"/>
      <c r="BZ27" s="16"/>
      <c r="CA27" s="16"/>
      <c r="CB27" s="16"/>
      <c r="CC27" s="16"/>
      <c r="CD27" s="16"/>
      <c r="CE27" s="16"/>
      <c r="CF27" s="16"/>
      <c r="CG27" s="16"/>
      <c r="CH27" s="16"/>
      <c r="CI27" s="16"/>
      <c r="CJ27" s="16"/>
      <c r="CK27" s="16"/>
      <c r="CL27" s="16"/>
      <c r="CM27" s="16"/>
      <c r="CN27" s="16"/>
      <c r="CO27" s="16"/>
      <c r="CP27" s="16"/>
      <c r="CQ27" s="16"/>
      <c r="CR27" s="16"/>
      <c r="CS27" s="16"/>
      <c r="CT27" s="16"/>
      <c r="CU27" s="16"/>
      <c r="CV27" s="16"/>
      <c r="CW27" s="16"/>
      <c r="CX27" s="16"/>
      <c r="CY27" s="16"/>
      <c r="CZ27" s="16"/>
      <c r="DA27" s="16"/>
      <c r="DB27" s="16"/>
      <c r="DC27" s="16"/>
      <c r="DD27" s="16"/>
      <c r="DE27" s="16"/>
      <c r="DF27" s="16"/>
      <c r="DG27" s="16"/>
      <c r="DH27" s="16"/>
      <c r="DI27" s="16"/>
      <c r="DJ27" s="16"/>
      <c r="DK27" s="16"/>
      <c r="DL27" s="16"/>
      <c r="DM27" s="16"/>
      <c r="DN27" s="16"/>
      <c r="DO27" s="16"/>
      <c r="DP27" s="16"/>
      <c r="DQ27" s="16"/>
      <c r="DR27" s="16"/>
      <c r="DS27" s="16"/>
      <c r="DT27" s="16"/>
      <c r="DU27" s="16"/>
      <c r="DV27" s="16"/>
      <c r="DW27" s="16"/>
      <c r="DX27" s="16"/>
      <c r="DY27" s="16"/>
      <c r="DZ27" s="16"/>
      <c r="EA27" s="16"/>
      <c r="EB27" s="16"/>
      <c r="EC27" s="16"/>
      <c r="ED27" s="16"/>
      <c r="EE27" s="16"/>
      <c r="EF27" s="16"/>
      <c r="EG27" s="16"/>
      <c r="EH27" s="16"/>
      <c r="EI27" s="16"/>
      <c r="EJ27" s="16"/>
      <c r="EK27" s="16"/>
      <c r="EL27" s="16"/>
      <c r="EM27" s="16"/>
      <c r="EN27" s="16"/>
      <c r="EO27" s="16"/>
      <c r="EP27" s="16"/>
      <c r="EQ27" s="16"/>
      <c r="ER27" s="16"/>
      <c r="ES27" s="16"/>
      <c r="ET27" s="16"/>
      <c r="EU27" s="16"/>
      <c r="EV27" s="16"/>
      <c r="EW27" s="16"/>
      <c r="EX27" s="16"/>
      <c r="EY27" s="16"/>
      <c r="EZ27" s="16"/>
      <c r="FA27" s="16"/>
      <c r="FB27" s="16"/>
      <c r="FC27" s="16"/>
      <c r="FD27" s="16"/>
      <c r="FE27" s="16"/>
    </row>
    <row r="28" spans="1:161" s="9" customFormat="1" ht="39.75" customHeight="1" x14ac:dyDescent="0.2">
      <c r="A28" s="10"/>
      <c r="B28" s="17"/>
      <c r="C28" s="17"/>
      <c r="D28" s="17"/>
      <c r="E28" s="17"/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8"/>
      <c r="R28" s="10"/>
      <c r="S28" s="19" t="s">
        <v>14</v>
      </c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20"/>
      <c r="AJ28" s="16"/>
      <c r="AK28" s="16"/>
      <c r="AL28" s="16"/>
      <c r="AM28" s="16"/>
      <c r="AN28" s="16"/>
      <c r="AO28" s="16"/>
      <c r="AP28" s="16"/>
      <c r="AQ28" s="16"/>
      <c r="AR28" s="16"/>
      <c r="AS28" s="16"/>
      <c r="AT28" s="16"/>
      <c r="AU28" s="16"/>
      <c r="AV28" s="16"/>
      <c r="AW28" s="16"/>
      <c r="AX28" s="16"/>
      <c r="AY28" s="16"/>
      <c r="AZ28" s="16"/>
      <c r="BA28" s="16"/>
      <c r="BB28" s="16"/>
      <c r="BC28" s="16"/>
      <c r="BD28" s="16"/>
      <c r="BE28" s="16"/>
      <c r="BF28" s="16"/>
      <c r="BG28" s="16"/>
      <c r="BH28" s="16"/>
      <c r="BI28" s="16"/>
      <c r="BJ28" s="16"/>
      <c r="BK28" s="16"/>
      <c r="BL28" s="16"/>
      <c r="BM28" s="16"/>
      <c r="BN28" s="16"/>
      <c r="BO28" s="16"/>
      <c r="BP28" s="16"/>
      <c r="BQ28" s="16"/>
      <c r="BR28" s="16"/>
      <c r="BS28" s="16"/>
      <c r="BT28" s="16"/>
      <c r="BU28" s="16"/>
      <c r="BV28" s="16"/>
      <c r="BW28" s="16"/>
      <c r="BX28" s="16"/>
      <c r="BY28" s="16"/>
      <c r="BZ28" s="16"/>
      <c r="CA28" s="16"/>
      <c r="CB28" s="16"/>
      <c r="CC28" s="16"/>
      <c r="CD28" s="16"/>
      <c r="CE28" s="16"/>
      <c r="CF28" s="16"/>
      <c r="CG28" s="16"/>
      <c r="CH28" s="16"/>
      <c r="CI28" s="16"/>
      <c r="CJ28" s="16"/>
      <c r="CK28" s="16"/>
      <c r="CL28" s="16"/>
      <c r="CM28" s="16"/>
      <c r="CN28" s="16"/>
      <c r="CO28" s="16"/>
      <c r="CP28" s="16"/>
      <c r="CQ28" s="16"/>
      <c r="CR28" s="16"/>
      <c r="CS28" s="16"/>
      <c r="CT28" s="16"/>
      <c r="CU28" s="16"/>
      <c r="CV28" s="16"/>
      <c r="CW28" s="16"/>
      <c r="CX28" s="16"/>
      <c r="CY28" s="16"/>
      <c r="CZ28" s="16"/>
      <c r="DA28" s="16"/>
      <c r="DB28" s="16"/>
      <c r="DC28" s="16"/>
      <c r="DD28" s="16"/>
      <c r="DE28" s="16"/>
      <c r="DF28" s="16"/>
      <c r="DG28" s="16"/>
      <c r="DH28" s="16"/>
      <c r="DI28" s="16"/>
      <c r="DJ28" s="16"/>
      <c r="DK28" s="16"/>
      <c r="DL28" s="16"/>
      <c r="DM28" s="16"/>
      <c r="DN28" s="16"/>
      <c r="DO28" s="16"/>
      <c r="DP28" s="16"/>
      <c r="DQ28" s="16"/>
      <c r="DR28" s="16"/>
      <c r="DS28" s="16"/>
      <c r="DT28" s="16"/>
      <c r="DU28" s="16"/>
      <c r="DV28" s="16"/>
      <c r="DW28" s="16"/>
      <c r="DX28" s="16"/>
      <c r="DY28" s="16"/>
      <c r="DZ28" s="16"/>
      <c r="EA28" s="16"/>
      <c r="EB28" s="16"/>
      <c r="EC28" s="16"/>
      <c r="ED28" s="16"/>
      <c r="EE28" s="16"/>
      <c r="EF28" s="16"/>
      <c r="EG28" s="16"/>
      <c r="EH28" s="16"/>
      <c r="EI28" s="16"/>
      <c r="EJ28" s="16"/>
      <c r="EK28" s="16"/>
      <c r="EL28" s="16"/>
      <c r="EM28" s="16"/>
      <c r="EN28" s="16"/>
      <c r="EO28" s="16"/>
      <c r="EP28" s="16"/>
      <c r="EQ28" s="16"/>
      <c r="ER28" s="16"/>
      <c r="ES28" s="16"/>
      <c r="ET28" s="16"/>
      <c r="EU28" s="16"/>
      <c r="EV28" s="16"/>
      <c r="EW28" s="16"/>
      <c r="EX28" s="16"/>
      <c r="EY28" s="16"/>
      <c r="EZ28" s="16"/>
      <c r="FA28" s="16"/>
      <c r="FB28" s="16"/>
      <c r="FC28" s="16"/>
      <c r="FD28" s="16"/>
      <c r="FE28" s="16"/>
    </row>
    <row r="29" spans="1:161" s="9" customFormat="1" ht="53.25" customHeight="1" x14ac:dyDescent="0.2">
      <c r="A29" s="10"/>
      <c r="B29" s="17"/>
      <c r="C29" s="17"/>
      <c r="D29" s="17"/>
      <c r="E29" s="17"/>
      <c r="F29" s="17"/>
      <c r="G29" s="17"/>
      <c r="H29" s="17"/>
      <c r="I29" s="17"/>
      <c r="J29" s="17"/>
      <c r="K29" s="17"/>
      <c r="L29" s="17"/>
      <c r="M29" s="17"/>
      <c r="N29" s="17"/>
      <c r="O29" s="17"/>
      <c r="P29" s="17"/>
      <c r="Q29" s="18"/>
      <c r="R29" s="10"/>
      <c r="S29" s="19" t="s">
        <v>25</v>
      </c>
      <c r="T29" s="19"/>
      <c r="U29" s="19"/>
      <c r="V29" s="19"/>
      <c r="W29" s="19"/>
      <c r="X29" s="19"/>
      <c r="Y29" s="19"/>
      <c r="Z29" s="19"/>
      <c r="AA29" s="19"/>
      <c r="AB29" s="19"/>
      <c r="AC29" s="19"/>
      <c r="AD29" s="19"/>
      <c r="AE29" s="19"/>
      <c r="AF29" s="19"/>
      <c r="AG29" s="19"/>
      <c r="AH29" s="19"/>
      <c r="AI29" s="20"/>
      <c r="AJ29" s="16"/>
      <c r="AK29" s="16"/>
      <c r="AL29" s="16"/>
      <c r="AM29" s="16"/>
      <c r="AN29" s="16"/>
      <c r="AO29" s="16"/>
      <c r="AP29" s="16"/>
      <c r="AQ29" s="16"/>
      <c r="AR29" s="16"/>
      <c r="AS29" s="16"/>
      <c r="AT29" s="16"/>
      <c r="AU29" s="16"/>
      <c r="AV29" s="16"/>
      <c r="AW29" s="16"/>
      <c r="AX29" s="16"/>
      <c r="AY29" s="16"/>
      <c r="AZ29" s="16"/>
      <c r="BA29" s="16"/>
      <c r="BB29" s="16"/>
      <c r="BC29" s="16"/>
      <c r="BD29" s="16"/>
      <c r="BE29" s="16"/>
      <c r="BF29" s="16"/>
      <c r="BG29" s="16"/>
      <c r="BH29" s="16"/>
      <c r="BI29" s="16"/>
      <c r="BJ29" s="16"/>
      <c r="BK29" s="16"/>
      <c r="BL29" s="16"/>
      <c r="BM29" s="16"/>
      <c r="BN29" s="16"/>
      <c r="BO29" s="16"/>
      <c r="BP29" s="16"/>
      <c r="BQ29" s="16"/>
      <c r="BR29" s="16"/>
      <c r="BS29" s="16"/>
      <c r="BT29" s="16"/>
      <c r="BU29" s="16"/>
      <c r="BV29" s="16"/>
      <c r="BW29" s="16"/>
      <c r="BX29" s="16"/>
      <c r="BY29" s="16"/>
      <c r="BZ29" s="16"/>
      <c r="CA29" s="16"/>
      <c r="CB29" s="16"/>
      <c r="CC29" s="16"/>
      <c r="CD29" s="16"/>
      <c r="CE29" s="16"/>
      <c r="CF29" s="16"/>
      <c r="CG29" s="16"/>
      <c r="CH29" s="16"/>
      <c r="CI29" s="16"/>
      <c r="CJ29" s="16"/>
      <c r="CK29" s="16"/>
      <c r="CL29" s="16"/>
      <c r="CM29" s="16"/>
      <c r="CN29" s="16"/>
      <c r="CO29" s="16"/>
      <c r="CP29" s="16"/>
      <c r="CQ29" s="16"/>
      <c r="CR29" s="16"/>
      <c r="CS29" s="16"/>
      <c r="CT29" s="16"/>
      <c r="CU29" s="16"/>
      <c r="CV29" s="16"/>
      <c r="CW29" s="16"/>
      <c r="CX29" s="16"/>
      <c r="CY29" s="16"/>
      <c r="CZ29" s="16"/>
      <c r="DA29" s="16"/>
      <c r="DB29" s="16"/>
      <c r="DC29" s="16"/>
      <c r="DD29" s="16"/>
      <c r="DE29" s="16"/>
      <c r="DF29" s="16"/>
      <c r="DG29" s="16"/>
      <c r="DH29" s="16"/>
      <c r="DI29" s="16"/>
      <c r="DJ29" s="16"/>
      <c r="DK29" s="16"/>
      <c r="DL29" s="16"/>
      <c r="DM29" s="16"/>
      <c r="DN29" s="16"/>
      <c r="DO29" s="16"/>
      <c r="DP29" s="16"/>
      <c r="DQ29" s="16"/>
      <c r="DR29" s="16"/>
      <c r="DS29" s="16"/>
      <c r="DT29" s="16"/>
      <c r="DU29" s="16"/>
      <c r="DV29" s="16"/>
      <c r="DW29" s="16"/>
      <c r="DX29" s="16"/>
      <c r="DY29" s="16"/>
      <c r="DZ29" s="16"/>
      <c r="EA29" s="16"/>
      <c r="EB29" s="16"/>
      <c r="EC29" s="16"/>
      <c r="ED29" s="16"/>
      <c r="EE29" s="16"/>
      <c r="EF29" s="16"/>
      <c r="EG29" s="16"/>
      <c r="EH29" s="16"/>
      <c r="EI29" s="16"/>
      <c r="EJ29" s="16"/>
      <c r="EK29" s="16"/>
      <c r="EL29" s="16"/>
      <c r="EM29" s="16"/>
      <c r="EN29" s="16"/>
      <c r="EO29" s="16"/>
      <c r="EP29" s="16"/>
      <c r="EQ29" s="16"/>
      <c r="ER29" s="16"/>
      <c r="ES29" s="16"/>
      <c r="ET29" s="16"/>
      <c r="EU29" s="16"/>
      <c r="EV29" s="16"/>
      <c r="EW29" s="16"/>
      <c r="EX29" s="16"/>
      <c r="EY29" s="16"/>
      <c r="EZ29" s="16"/>
      <c r="FA29" s="16"/>
      <c r="FB29" s="16"/>
      <c r="FC29" s="16"/>
      <c r="FD29" s="16"/>
      <c r="FE29" s="16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4" t="s">
        <v>27</v>
      </c>
      <c r="B32" s="15"/>
      <c r="C32" s="15"/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/>
      <c r="BA32" s="15"/>
      <c r="BB32" s="15"/>
      <c r="BC32" s="15"/>
      <c r="BD32" s="15"/>
      <c r="BE32" s="15"/>
      <c r="BF32" s="15"/>
      <c r="BG32" s="15"/>
      <c r="BH32" s="15"/>
      <c r="BI32" s="15"/>
      <c r="BJ32" s="15"/>
      <c r="BK32" s="15"/>
      <c r="BL32" s="15"/>
      <c r="BM32" s="15"/>
      <c r="BN32" s="15"/>
      <c r="BO32" s="15"/>
      <c r="BP32" s="15"/>
      <c r="BQ32" s="15"/>
      <c r="BR32" s="15"/>
      <c r="BS32" s="15"/>
      <c r="BT32" s="15"/>
      <c r="BU32" s="15"/>
      <c r="BV32" s="15"/>
      <c r="BW32" s="15"/>
      <c r="BX32" s="15"/>
      <c r="BY32" s="15"/>
      <c r="BZ32" s="15"/>
      <c r="CA32" s="15"/>
      <c r="CB32" s="15"/>
      <c r="CC32" s="15"/>
      <c r="CD32" s="15"/>
      <c r="CE32" s="15"/>
      <c r="CF32" s="15"/>
      <c r="CG32" s="15"/>
      <c r="CH32" s="15"/>
      <c r="CI32" s="15"/>
      <c r="CJ32" s="15"/>
      <c r="CK32" s="15"/>
      <c r="CL32" s="15"/>
      <c r="CM32" s="15"/>
      <c r="CN32" s="15"/>
      <c r="CO32" s="15"/>
      <c r="CP32" s="15"/>
      <c r="CQ32" s="15"/>
      <c r="CR32" s="15"/>
      <c r="CS32" s="15"/>
      <c r="CT32" s="15"/>
      <c r="CU32" s="15"/>
      <c r="CV32" s="15"/>
      <c r="CW32" s="15"/>
      <c r="CX32" s="15"/>
      <c r="CY32" s="15"/>
      <c r="CZ32" s="15"/>
      <c r="DA32" s="15"/>
      <c r="DB32" s="15"/>
      <c r="DC32" s="15"/>
      <c r="DD32" s="15"/>
      <c r="DE32" s="15"/>
      <c r="DF32" s="15"/>
      <c r="DG32" s="15"/>
      <c r="DH32" s="15"/>
      <c r="DI32" s="15"/>
      <c r="DJ32" s="15"/>
      <c r="DK32" s="15"/>
      <c r="DL32" s="15"/>
      <c r="DM32" s="15"/>
      <c r="DN32" s="15"/>
      <c r="DO32" s="15"/>
      <c r="DP32" s="15"/>
      <c r="DQ32" s="15"/>
      <c r="DR32" s="15"/>
      <c r="DS32" s="15"/>
      <c r="DT32" s="15"/>
      <c r="DU32" s="15"/>
      <c r="DV32" s="15"/>
      <c r="DW32" s="15"/>
      <c r="DX32" s="15"/>
      <c r="DY32" s="15"/>
      <c r="DZ32" s="15"/>
      <c r="EA32" s="15"/>
      <c r="EB32" s="15"/>
      <c r="EC32" s="15"/>
      <c r="ED32" s="15"/>
      <c r="EE32" s="15"/>
      <c r="EF32" s="15"/>
      <c r="EG32" s="15"/>
      <c r="EH32" s="15"/>
      <c r="EI32" s="15"/>
      <c r="EJ32" s="15"/>
      <c r="EK32" s="15"/>
      <c r="EL32" s="15"/>
      <c r="EM32" s="15"/>
      <c r="EN32" s="15"/>
      <c r="EO32" s="15"/>
      <c r="EP32" s="15"/>
      <c r="EQ32" s="15"/>
      <c r="ER32" s="15"/>
      <c r="ES32" s="15"/>
      <c r="ET32" s="15"/>
      <c r="EU32" s="15"/>
      <c r="EV32" s="15"/>
      <c r="EW32" s="15"/>
      <c r="EX32" s="15"/>
      <c r="EY32" s="15"/>
      <c r="EZ32" s="15"/>
      <c r="FA32" s="15"/>
      <c r="FB32" s="15"/>
      <c r="FC32" s="15"/>
      <c r="FD32" s="15"/>
      <c r="FE32" s="15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workbookViewId="0">
      <selection activeCell="AJ22" sqref="AJ22:BA22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58" t="s">
        <v>7</v>
      </c>
      <c r="B6" s="58"/>
      <c r="C6" s="58"/>
      <c r="D6" s="58"/>
      <c r="E6" s="58"/>
      <c r="F6" s="58"/>
      <c r="G6" s="58"/>
      <c r="H6" s="58"/>
      <c r="I6" s="58"/>
      <c r="J6" s="58"/>
      <c r="K6" s="58"/>
      <c r="L6" s="58"/>
      <c r="M6" s="58"/>
      <c r="N6" s="58"/>
      <c r="O6" s="58"/>
      <c r="P6" s="58"/>
      <c r="Q6" s="58"/>
      <c r="R6" s="58"/>
      <c r="S6" s="58"/>
      <c r="T6" s="58"/>
      <c r="U6" s="58"/>
      <c r="V6" s="58"/>
      <c r="W6" s="58"/>
      <c r="X6" s="58"/>
      <c r="Y6" s="58"/>
      <c r="Z6" s="58"/>
      <c r="AA6" s="58"/>
      <c r="AB6" s="58"/>
      <c r="AC6" s="58"/>
      <c r="AD6" s="58"/>
      <c r="AE6" s="58"/>
      <c r="AF6" s="58"/>
      <c r="AG6" s="58"/>
      <c r="AH6" s="58"/>
      <c r="AI6" s="58"/>
      <c r="AJ6" s="58"/>
      <c r="AK6" s="58"/>
      <c r="AL6" s="58"/>
      <c r="AM6" s="58"/>
      <c r="AN6" s="58"/>
      <c r="AO6" s="58"/>
      <c r="AP6" s="58"/>
      <c r="AQ6" s="58"/>
      <c r="AR6" s="58"/>
      <c r="AS6" s="58"/>
      <c r="AT6" s="58"/>
      <c r="AU6" s="58"/>
      <c r="AV6" s="58"/>
      <c r="AW6" s="58"/>
      <c r="AX6" s="58"/>
      <c r="AY6" s="58"/>
      <c r="AZ6" s="58"/>
      <c r="BA6" s="58"/>
      <c r="BB6" s="58"/>
      <c r="BC6" s="58"/>
      <c r="BD6" s="58"/>
      <c r="BE6" s="58"/>
      <c r="BF6" s="58"/>
      <c r="BG6" s="58"/>
      <c r="BH6" s="58"/>
      <c r="BI6" s="58"/>
      <c r="BJ6" s="58"/>
      <c r="BK6" s="58"/>
      <c r="BL6" s="58"/>
      <c r="BM6" s="58"/>
      <c r="BN6" s="58"/>
      <c r="BO6" s="58"/>
      <c r="BP6" s="58"/>
      <c r="BQ6" s="58"/>
      <c r="BR6" s="58"/>
      <c r="BS6" s="58"/>
      <c r="BT6" s="58"/>
      <c r="BU6" s="58"/>
      <c r="BV6" s="58"/>
      <c r="BW6" s="58"/>
      <c r="BX6" s="58"/>
      <c r="BY6" s="58"/>
      <c r="BZ6" s="58"/>
      <c r="CA6" s="58"/>
      <c r="CB6" s="58"/>
      <c r="CC6" s="58"/>
      <c r="CD6" s="58"/>
      <c r="CE6" s="58"/>
      <c r="CF6" s="58"/>
      <c r="CG6" s="58"/>
      <c r="CH6" s="58"/>
      <c r="CI6" s="58"/>
      <c r="CJ6" s="58"/>
      <c r="CK6" s="58"/>
      <c r="CL6" s="58"/>
      <c r="CM6" s="58"/>
      <c r="CN6" s="58"/>
      <c r="CO6" s="58"/>
      <c r="CP6" s="58"/>
      <c r="CQ6" s="58"/>
      <c r="CR6" s="58"/>
      <c r="CS6" s="58"/>
      <c r="CT6" s="58"/>
      <c r="CU6" s="58"/>
      <c r="CV6" s="58"/>
      <c r="CW6" s="58"/>
      <c r="CX6" s="58"/>
      <c r="CY6" s="58"/>
      <c r="CZ6" s="58"/>
      <c r="DA6" s="58"/>
      <c r="DB6" s="58"/>
      <c r="DC6" s="58"/>
      <c r="DD6" s="58"/>
      <c r="DE6" s="58"/>
      <c r="DF6" s="58"/>
      <c r="DG6" s="58"/>
      <c r="DH6" s="58"/>
      <c r="DI6" s="58"/>
      <c r="DJ6" s="58"/>
      <c r="DK6" s="58"/>
      <c r="DL6" s="58"/>
      <c r="DM6" s="58"/>
      <c r="DN6" s="58"/>
      <c r="DO6" s="58"/>
      <c r="DP6" s="58"/>
      <c r="DQ6" s="58"/>
      <c r="DR6" s="58"/>
      <c r="DS6" s="58"/>
      <c r="DT6" s="58"/>
      <c r="DU6" s="58"/>
      <c r="DV6" s="58"/>
      <c r="DW6" s="58"/>
      <c r="DX6" s="58"/>
      <c r="DY6" s="58"/>
      <c r="DZ6" s="58"/>
      <c r="EA6" s="58"/>
      <c r="EB6" s="58"/>
      <c r="EC6" s="58"/>
      <c r="ED6" s="58"/>
      <c r="EE6" s="58"/>
      <c r="EF6" s="58"/>
      <c r="EG6" s="58"/>
      <c r="EH6" s="58"/>
      <c r="EI6" s="58"/>
      <c r="EJ6" s="58"/>
      <c r="EK6" s="58"/>
      <c r="EL6" s="58"/>
      <c r="EM6" s="58"/>
      <c r="EN6" s="58"/>
      <c r="EO6" s="58"/>
      <c r="EP6" s="58"/>
      <c r="EQ6" s="58"/>
      <c r="ER6" s="58"/>
      <c r="ES6" s="58"/>
      <c r="ET6" s="58"/>
      <c r="EU6" s="58"/>
      <c r="EV6" s="58"/>
      <c r="EW6" s="58"/>
      <c r="EX6" s="58"/>
      <c r="EY6" s="58"/>
      <c r="EZ6" s="58"/>
      <c r="FA6" s="58"/>
      <c r="FB6" s="58"/>
      <c r="FC6" s="58"/>
      <c r="FD6" s="58"/>
      <c r="FE6" s="58"/>
    </row>
    <row r="7" spans="1:161" s="2" customFormat="1" ht="15.75" customHeight="1" x14ac:dyDescent="0.25">
      <c r="A7" s="58" t="s">
        <v>8</v>
      </c>
      <c r="B7" s="58"/>
      <c r="C7" s="58"/>
      <c r="D7" s="58"/>
      <c r="E7" s="58"/>
      <c r="F7" s="58"/>
      <c r="G7" s="58"/>
      <c r="H7" s="58"/>
      <c r="I7" s="58"/>
      <c r="J7" s="58"/>
      <c r="K7" s="58"/>
      <c r="L7" s="58"/>
      <c r="M7" s="58"/>
      <c r="N7" s="58"/>
      <c r="O7" s="58"/>
      <c r="P7" s="58"/>
      <c r="Q7" s="58"/>
      <c r="R7" s="58"/>
      <c r="S7" s="58"/>
      <c r="T7" s="58"/>
      <c r="U7" s="58"/>
      <c r="V7" s="58"/>
      <c r="W7" s="58"/>
      <c r="X7" s="58"/>
      <c r="Y7" s="58"/>
      <c r="Z7" s="58"/>
      <c r="AA7" s="58"/>
      <c r="AB7" s="58"/>
      <c r="AC7" s="58"/>
      <c r="AD7" s="58"/>
      <c r="AE7" s="58"/>
      <c r="AF7" s="58"/>
      <c r="AG7" s="58"/>
      <c r="AH7" s="58"/>
      <c r="AI7" s="58"/>
      <c r="AJ7" s="58"/>
      <c r="AK7" s="58"/>
      <c r="AL7" s="58"/>
      <c r="AM7" s="58"/>
      <c r="AN7" s="58"/>
      <c r="AO7" s="58"/>
      <c r="AP7" s="58"/>
      <c r="AQ7" s="58"/>
      <c r="AR7" s="58"/>
      <c r="AS7" s="58"/>
      <c r="AT7" s="58"/>
      <c r="AU7" s="58"/>
      <c r="AV7" s="58"/>
      <c r="AW7" s="58"/>
      <c r="AX7" s="58"/>
      <c r="AY7" s="58"/>
      <c r="AZ7" s="58"/>
      <c r="BA7" s="58"/>
      <c r="BB7" s="58"/>
      <c r="BC7" s="58"/>
      <c r="BD7" s="58"/>
      <c r="BE7" s="58"/>
      <c r="BF7" s="58"/>
      <c r="BG7" s="58"/>
      <c r="BH7" s="58"/>
      <c r="BI7" s="58"/>
      <c r="BJ7" s="58"/>
      <c r="BK7" s="58"/>
      <c r="BL7" s="58"/>
      <c r="BM7" s="58"/>
      <c r="BN7" s="58"/>
      <c r="BO7" s="58"/>
      <c r="BP7" s="58"/>
      <c r="BQ7" s="58"/>
      <c r="BR7" s="58"/>
      <c r="BS7" s="58"/>
      <c r="BT7" s="58"/>
      <c r="BU7" s="58"/>
      <c r="BV7" s="58"/>
      <c r="BW7" s="58"/>
      <c r="BX7" s="58"/>
      <c r="BY7" s="58"/>
      <c r="BZ7" s="58"/>
      <c r="CA7" s="58"/>
      <c r="CB7" s="58"/>
      <c r="CC7" s="58"/>
      <c r="CD7" s="58"/>
      <c r="CE7" s="58"/>
      <c r="CF7" s="58"/>
      <c r="CG7" s="58"/>
      <c r="CH7" s="58"/>
      <c r="CI7" s="58"/>
      <c r="CJ7" s="58"/>
      <c r="CK7" s="58"/>
      <c r="CL7" s="58"/>
      <c r="CM7" s="58"/>
      <c r="CN7" s="58"/>
      <c r="CO7" s="58"/>
      <c r="CP7" s="58"/>
      <c r="CQ7" s="58"/>
      <c r="CR7" s="58"/>
      <c r="CS7" s="58"/>
      <c r="CT7" s="58"/>
      <c r="CU7" s="58"/>
      <c r="CV7" s="58"/>
      <c r="CW7" s="58"/>
      <c r="CX7" s="58"/>
      <c r="CY7" s="58"/>
      <c r="CZ7" s="58"/>
      <c r="DA7" s="58"/>
      <c r="DB7" s="58"/>
      <c r="DC7" s="58"/>
      <c r="DD7" s="58"/>
      <c r="DE7" s="58"/>
      <c r="DF7" s="58"/>
      <c r="DG7" s="58"/>
      <c r="DH7" s="58"/>
      <c r="DI7" s="58"/>
      <c r="DJ7" s="58"/>
      <c r="DK7" s="58"/>
      <c r="DL7" s="58"/>
      <c r="DM7" s="58"/>
      <c r="DN7" s="58"/>
      <c r="DO7" s="58"/>
      <c r="DP7" s="58"/>
      <c r="DQ7" s="58"/>
      <c r="DR7" s="58"/>
      <c r="DS7" s="58"/>
      <c r="DT7" s="58"/>
      <c r="DU7" s="58"/>
      <c r="DV7" s="58"/>
      <c r="DW7" s="58"/>
      <c r="DX7" s="58"/>
      <c r="DY7" s="58"/>
      <c r="DZ7" s="58"/>
      <c r="EA7" s="58"/>
      <c r="EB7" s="58"/>
      <c r="EC7" s="58"/>
      <c r="ED7" s="58"/>
      <c r="EE7" s="58"/>
      <c r="EF7" s="58"/>
      <c r="EG7" s="58"/>
      <c r="EH7" s="58"/>
      <c r="EI7" s="58"/>
      <c r="EJ7" s="58"/>
      <c r="EK7" s="58"/>
      <c r="EL7" s="58"/>
      <c r="EM7" s="58"/>
      <c r="EN7" s="58"/>
      <c r="EO7" s="58"/>
      <c r="EP7" s="58"/>
      <c r="EQ7" s="58"/>
      <c r="ER7" s="58"/>
      <c r="ES7" s="58"/>
      <c r="ET7" s="58"/>
      <c r="EU7" s="58"/>
      <c r="EV7" s="58"/>
      <c r="EW7" s="58"/>
      <c r="EX7" s="58"/>
      <c r="EY7" s="58"/>
      <c r="EZ7" s="58"/>
      <c r="FA7" s="58"/>
      <c r="FB7" s="58"/>
      <c r="FC7" s="58"/>
      <c r="FD7" s="58"/>
      <c r="FE7" s="58"/>
    </row>
    <row r="8" spans="1:161" s="2" customFormat="1" ht="15.75" customHeight="1" x14ac:dyDescent="0.25">
      <c r="A8" s="58" t="s">
        <v>9</v>
      </c>
      <c r="B8" s="58"/>
      <c r="C8" s="58"/>
      <c r="D8" s="58"/>
      <c r="E8" s="58"/>
      <c r="F8" s="58"/>
      <c r="G8" s="58"/>
      <c r="H8" s="58"/>
      <c r="I8" s="58"/>
      <c r="J8" s="58"/>
      <c r="K8" s="58"/>
      <c r="L8" s="58"/>
      <c r="M8" s="58"/>
      <c r="N8" s="58"/>
      <c r="O8" s="58"/>
      <c r="P8" s="58"/>
      <c r="Q8" s="58"/>
      <c r="R8" s="58"/>
      <c r="S8" s="58"/>
      <c r="T8" s="58"/>
      <c r="U8" s="58"/>
      <c r="V8" s="58"/>
      <c r="W8" s="58"/>
      <c r="X8" s="58"/>
      <c r="Y8" s="58"/>
      <c r="Z8" s="58"/>
      <c r="AA8" s="58"/>
      <c r="AB8" s="58"/>
      <c r="AC8" s="58"/>
      <c r="AD8" s="58"/>
      <c r="AE8" s="58"/>
      <c r="AF8" s="58"/>
      <c r="AG8" s="58"/>
      <c r="AH8" s="58"/>
      <c r="AI8" s="58"/>
      <c r="AJ8" s="58"/>
      <c r="AK8" s="58"/>
      <c r="AL8" s="58"/>
      <c r="AM8" s="58"/>
      <c r="AN8" s="58"/>
      <c r="AO8" s="58"/>
      <c r="AP8" s="58"/>
      <c r="AQ8" s="58"/>
      <c r="AR8" s="58"/>
      <c r="AS8" s="58"/>
      <c r="AT8" s="58"/>
      <c r="AU8" s="58"/>
      <c r="AV8" s="58"/>
      <c r="AW8" s="58"/>
      <c r="AX8" s="58"/>
      <c r="AY8" s="58"/>
      <c r="AZ8" s="58"/>
      <c r="BA8" s="58"/>
      <c r="BB8" s="58"/>
      <c r="BC8" s="58"/>
      <c r="BD8" s="58"/>
      <c r="BE8" s="58"/>
      <c r="BF8" s="58"/>
      <c r="BG8" s="58"/>
      <c r="BH8" s="58"/>
      <c r="BI8" s="58"/>
      <c r="BJ8" s="58"/>
      <c r="BK8" s="58"/>
      <c r="BL8" s="58"/>
      <c r="BM8" s="58"/>
      <c r="BN8" s="58"/>
      <c r="BO8" s="58"/>
      <c r="BP8" s="58"/>
      <c r="BQ8" s="58"/>
      <c r="BR8" s="58"/>
      <c r="BS8" s="58"/>
      <c r="BT8" s="58"/>
      <c r="BU8" s="58"/>
      <c r="BV8" s="58"/>
      <c r="BW8" s="58"/>
      <c r="BX8" s="58"/>
      <c r="BY8" s="58"/>
      <c r="BZ8" s="58"/>
      <c r="CA8" s="58"/>
      <c r="CB8" s="58"/>
      <c r="CC8" s="58"/>
      <c r="CD8" s="58"/>
      <c r="CE8" s="58"/>
      <c r="CF8" s="58"/>
      <c r="CG8" s="58"/>
      <c r="CH8" s="58"/>
      <c r="CI8" s="58"/>
      <c r="CJ8" s="58"/>
      <c r="CK8" s="58"/>
      <c r="CL8" s="58"/>
      <c r="CM8" s="58"/>
      <c r="CN8" s="58"/>
      <c r="CO8" s="58"/>
      <c r="CP8" s="58"/>
      <c r="CQ8" s="58"/>
      <c r="CR8" s="58"/>
      <c r="CS8" s="58"/>
      <c r="CT8" s="58"/>
      <c r="CU8" s="58"/>
      <c r="CV8" s="58"/>
      <c r="CW8" s="58"/>
      <c r="CX8" s="58"/>
      <c r="CY8" s="58"/>
      <c r="CZ8" s="58"/>
      <c r="DA8" s="58"/>
      <c r="DB8" s="58"/>
      <c r="DC8" s="58"/>
      <c r="DD8" s="58"/>
      <c r="DE8" s="58"/>
      <c r="DF8" s="58"/>
      <c r="DG8" s="58"/>
      <c r="DH8" s="58"/>
      <c r="DI8" s="58"/>
      <c r="DJ8" s="58"/>
      <c r="DK8" s="58"/>
      <c r="DL8" s="58"/>
      <c r="DM8" s="58"/>
      <c r="DN8" s="58"/>
      <c r="DO8" s="58"/>
      <c r="DP8" s="58"/>
      <c r="DQ8" s="58"/>
      <c r="DR8" s="58"/>
      <c r="DS8" s="58"/>
      <c r="DT8" s="58"/>
      <c r="DU8" s="58"/>
      <c r="DV8" s="58"/>
      <c r="DW8" s="58"/>
      <c r="DX8" s="58"/>
      <c r="DY8" s="58"/>
      <c r="DZ8" s="58"/>
      <c r="EA8" s="58"/>
      <c r="EB8" s="58"/>
      <c r="EC8" s="58"/>
      <c r="ED8" s="58"/>
      <c r="EE8" s="58"/>
      <c r="EF8" s="58"/>
      <c r="EG8" s="58"/>
      <c r="EH8" s="58"/>
      <c r="EI8" s="58"/>
      <c r="EJ8" s="58"/>
      <c r="EK8" s="58"/>
      <c r="EL8" s="58"/>
      <c r="EM8" s="58"/>
      <c r="EN8" s="58"/>
      <c r="EO8" s="58"/>
      <c r="EP8" s="58"/>
      <c r="EQ8" s="58"/>
      <c r="ER8" s="58"/>
      <c r="ES8" s="58"/>
      <c r="ET8" s="58"/>
      <c r="EU8" s="58"/>
      <c r="EV8" s="58"/>
      <c r="EW8" s="58"/>
      <c r="EX8" s="58"/>
      <c r="EY8" s="58"/>
      <c r="EZ8" s="58"/>
      <c r="FA8" s="58"/>
      <c r="FB8" s="58"/>
      <c r="FC8" s="58"/>
      <c r="FD8" s="58"/>
      <c r="FE8" s="58"/>
    </row>
    <row r="10" spans="1:161" s="2" customFormat="1" ht="15.75" x14ac:dyDescent="0.25">
      <c r="A10" s="59" t="s">
        <v>10</v>
      </c>
      <c r="B10" s="59"/>
      <c r="C10" s="59"/>
      <c r="D10" s="59"/>
      <c r="E10" s="59"/>
      <c r="F10" s="59"/>
      <c r="G10" s="59"/>
      <c r="H10" s="59"/>
      <c r="I10" s="59"/>
      <c r="J10" s="59"/>
      <c r="K10" s="59"/>
      <c r="L10" s="59"/>
      <c r="M10" s="59"/>
      <c r="N10" s="59"/>
      <c r="O10" s="59"/>
      <c r="P10" s="59"/>
      <c r="Q10" s="59"/>
      <c r="R10" s="59"/>
      <c r="S10" s="59"/>
      <c r="T10" s="59"/>
      <c r="U10" s="59"/>
      <c r="V10" s="59"/>
      <c r="W10" s="59"/>
      <c r="X10" s="59"/>
      <c r="Y10" s="59"/>
      <c r="Z10" s="59"/>
      <c r="AA10" s="59"/>
      <c r="AB10" s="59"/>
      <c r="AC10" s="59"/>
      <c r="AD10" s="59"/>
      <c r="AE10" s="59"/>
      <c r="AF10" s="59"/>
      <c r="AG10" s="59"/>
      <c r="AH10" s="59"/>
      <c r="AI10" s="59"/>
      <c r="AJ10" s="59"/>
      <c r="AK10" s="59"/>
      <c r="AL10" s="59"/>
      <c r="AM10" s="59"/>
      <c r="AN10" s="59"/>
      <c r="AO10" s="59"/>
      <c r="AP10" s="59"/>
      <c r="AQ10" s="59"/>
      <c r="AR10" s="59"/>
      <c r="AS10" s="59"/>
      <c r="AT10" s="59"/>
      <c r="AU10" s="59"/>
      <c r="AV10" s="59"/>
      <c r="AW10" s="59"/>
      <c r="AX10" s="59"/>
      <c r="AY10" s="59"/>
      <c r="AZ10" s="59"/>
      <c r="BA10" s="59"/>
      <c r="BB10" s="59"/>
      <c r="BC10" s="59"/>
      <c r="BD10" s="59"/>
      <c r="BE10" s="59"/>
      <c r="BF10" s="59"/>
      <c r="BG10" s="59"/>
      <c r="BH10" s="59"/>
      <c r="BI10" s="59"/>
      <c r="BJ10" s="59"/>
      <c r="BK10" s="59"/>
      <c r="BL10" s="59"/>
      <c r="BM10" s="59"/>
      <c r="BN10" s="59"/>
      <c r="BO10" s="59"/>
      <c r="BP10" s="59"/>
      <c r="BQ10" s="59"/>
      <c r="BR10" s="59"/>
      <c r="BS10" s="59"/>
      <c r="BT10" s="59"/>
      <c r="BU10" s="59"/>
      <c r="BV10" s="59"/>
      <c r="BW10" s="59"/>
      <c r="BX10" s="59"/>
      <c r="BY10" s="59"/>
      <c r="BZ10" s="59"/>
      <c r="CA10" s="59"/>
      <c r="CB10" s="59"/>
      <c r="CC10" s="59"/>
      <c r="CD10" s="59"/>
      <c r="CE10" s="59"/>
      <c r="CF10" s="59"/>
      <c r="CG10" s="59"/>
      <c r="CH10" s="59"/>
      <c r="CI10" s="59"/>
      <c r="CJ10" s="59"/>
      <c r="CK10" s="59"/>
      <c r="CL10" s="59"/>
      <c r="CM10" s="59"/>
      <c r="CN10" s="59"/>
      <c r="CO10" s="59"/>
      <c r="CP10" s="59"/>
      <c r="CQ10" s="59"/>
      <c r="CR10" s="59"/>
      <c r="CS10" s="59"/>
      <c r="CT10" s="59"/>
      <c r="CU10" s="59"/>
      <c r="CV10" s="59"/>
      <c r="CW10" s="59"/>
      <c r="CX10" s="59"/>
      <c r="CY10" s="59"/>
      <c r="CZ10" s="59"/>
      <c r="DA10" s="59"/>
      <c r="DB10" s="59"/>
      <c r="DC10" s="59"/>
      <c r="DD10" s="59"/>
      <c r="DE10" s="59"/>
      <c r="DF10" s="59"/>
      <c r="DG10" s="59"/>
      <c r="DH10" s="59"/>
      <c r="DI10" s="59"/>
      <c r="DJ10" s="59"/>
      <c r="DK10" s="59"/>
      <c r="DL10" s="59"/>
      <c r="DM10" s="59"/>
      <c r="DN10" s="59"/>
      <c r="DO10" s="59"/>
      <c r="DP10" s="59"/>
      <c r="DQ10" s="59"/>
      <c r="DR10" s="59"/>
      <c r="DS10" s="59"/>
      <c r="DT10" s="59"/>
      <c r="DU10" s="59"/>
      <c r="DV10" s="59"/>
      <c r="DW10" s="59"/>
      <c r="DX10" s="59"/>
      <c r="DY10" s="59"/>
      <c r="DZ10" s="59"/>
      <c r="EA10" s="59"/>
      <c r="EB10" s="59"/>
      <c r="EC10" s="59"/>
      <c r="ED10" s="59"/>
      <c r="EE10" s="59"/>
      <c r="EF10" s="59"/>
      <c r="EG10" s="59"/>
      <c r="EH10" s="59"/>
      <c r="EI10" s="59"/>
      <c r="EJ10" s="59"/>
      <c r="EK10" s="59"/>
      <c r="EL10" s="59"/>
      <c r="EM10" s="59"/>
      <c r="EN10" s="59"/>
      <c r="EO10" s="59"/>
      <c r="EP10" s="59"/>
      <c r="EQ10" s="59"/>
      <c r="ER10" s="59"/>
      <c r="ES10" s="59"/>
      <c r="ET10" s="59"/>
      <c r="EU10" s="59"/>
      <c r="EV10" s="59"/>
      <c r="EW10" s="59"/>
      <c r="EX10" s="59"/>
      <c r="EY10" s="59"/>
      <c r="EZ10" s="59"/>
      <c r="FA10" s="59"/>
      <c r="FB10" s="59"/>
      <c r="FC10" s="59"/>
      <c r="FD10" s="59"/>
      <c r="FE10" s="59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60" t="s">
        <v>69</v>
      </c>
      <c r="AC12" s="60"/>
      <c r="AD12" s="60"/>
      <c r="AE12" s="60"/>
      <c r="AF12" s="60"/>
      <c r="AG12" s="60"/>
      <c r="AH12" s="60"/>
      <c r="AI12" s="60"/>
      <c r="AJ12" s="60"/>
      <c r="AK12" s="60"/>
      <c r="AL12" s="60"/>
      <c r="AM12" s="60"/>
      <c r="AN12" s="60"/>
      <c r="AO12" s="60"/>
      <c r="AP12" s="60"/>
      <c r="AQ12" s="60"/>
      <c r="AR12" s="60"/>
      <c r="AS12" s="60"/>
      <c r="AT12" s="60"/>
      <c r="AU12" s="60"/>
      <c r="AV12" s="60"/>
      <c r="AW12" s="60"/>
      <c r="AX12" s="60"/>
      <c r="AY12" s="60"/>
      <c r="AZ12" s="60"/>
      <c r="BA12" s="60"/>
      <c r="BB12" s="60"/>
      <c r="BC12" s="60"/>
      <c r="BD12" s="60"/>
      <c r="BE12" s="60"/>
      <c r="BF12" s="60"/>
      <c r="BG12" s="60"/>
      <c r="BH12" s="60"/>
      <c r="BI12" s="60"/>
      <c r="BJ12" s="60"/>
      <c r="BK12" s="60"/>
      <c r="BL12" s="60"/>
      <c r="BM12" s="60"/>
      <c r="BN12" s="60"/>
      <c r="BO12" s="60"/>
      <c r="BP12" s="60"/>
      <c r="BQ12" s="60"/>
      <c r="BR12" s="60"/>
      <c r="BS12" s="60"/>
      <c r="BT12" s="60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60" t="s">
        <v>31</v>
      </c>
      <c r="Z14" s="60"/>
      <c r="AA14" s="60"/>
      <c r="AB14" s="60"/>
      <c r="AC14" s="60"/>
      <c r="AD14" s="60"/>
      <c r="AE14" s="60"/>
      <c r="AF14" s="60"/>
      <c r="AG14" s="60"/>
      <c r="AH14" s="60"/>
      <c r="AI14" s="60"/>
      <c r="AJ14" s="60"/>
      <c r="AK14" s="60"/>
      <c r="AL14" s="60"/>
      <c r="AM14" s="60"/>
      <c r="AN14" s="60"/>
      <c r="AO14" s="60"/>
      <c r="AP14" s="60"/>
      <c r="AQ14" s="60"/>
      <c r="AR14" s="60"/>
      <c r="AS14" s="60"/>
      <c r="AT14" s="60"/>
      <c r="AU14" s="60"/>
      <c r="AV14" s="60"/>
      <c r="AW14" s="60"/>
      <c r="AX14" s="60"/>
      <c r="AY14" s="60"/>
      <c r="AZ14" s="60"/>
      <c r="BA14" s="60"/>
      <c r="BB14" s="60"/>
      <c r="BC14" s="60"/>
      <c r="BD14" s="60"/>
      <c r="BE14" s="60"/>
      <c r="BF14" s="60"/>
      <c r="BG14" s="60"/>
      <c r="BH14" s="60"/>
      <c r="BI14" s="60"/>
      <c r="BJ14" s="60"/>
      <c r="BK14" s="60"/>
      <c r="BL14" s="60"/>
      <c r="BM14" s="60"/>
      <c r="BN14" s="60"/>
      <c r="BO14" s="60"/>
      <c r="BP14" s="60"/>
      <c r="BQ14" s="60"/>
      <c r="BR14" s="60"/>
      <c r="BS14" s="60"/>
      <c r="BT14" s="60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48" t="s">
        <v>92</v>
      </c>
      <c r="U16" s="48"/>
      <c r="V16" s="48"/>
      <c r="W16" s="48"/>
      <c r="X16" s="48"/>
      <c r="Y16" s="48"/>
      <c r="Z16" s="48"/>
      <c r="AA16" s="48"/>
      <c r="AB16" s="48"/>
      <c r="AC16" s="48"/>
      <c r="AD16" s="48"/>
      <c r="AE16" s="48"/>
      <c r="AF16" s="48"/>
      <c r="AG16" s="48"/>
      <c r="AH16" s="48"/>
      <c r="AI16" s="48"/>
      <c r="AJ16" s="48"/>
      <c r="AK16" s="48"/>
      <c r="AL16" s="48"/>
      <c r="AM16" s="48"/>
      <c r="AN16" s="48"/>
      <c r="AO16" s="48"/>
      <c r="AP16" s="48"/>
      <c r="AQ16" s="48"/>
      <c r="AR16" s="48"/>
      <c r="AS16" s="48"/>
      <c r="AT16" s="48"/>
      <c r="AU16" s="48"/>
      <c r="AV16" s="48"/>
      <c r="AW16" s="48"/>
      <c r="AX16" s="48"/>
      <c r="AY16" s="48"/>
      <c r="AZ16" s="48"/>
      <c r="BA16" s="48"/>
      <c r="BB16" s="48"/>
      <c r="BC16" s="48"/>
      <c r="BD16" s="48"/>
      <c r="BE16" s="48"/>
      <c r="BF16" s="48"/>
      <c r="BG16" s="48"/>
      <c r="BH16" s="48"/>
      <c r="BI16" s="48"/>
      <c r="BJ16" s="48"/>
      <c r="BK16" s="48"/>
      <c r="BL16" s="48"/>
      <c r="BM16" s="48"/>
      <c r="BN16" s="48"/>
      <c r="BO16" s="48"/>
      <c r="BP16" s="48"/>
      <c r="BQ16" s="48"/>
      <c r="BR16" s="48"/>
      <c r="BS16" s="48"/>
      <c r="BT16" s="48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49"/>
      <c r="B18" s="50"/>
      <c r="C18" s="50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1"/>
      <c r="R18" s="26"/>
      <c r="S18" s="27"/>
      <c r="T18" s="27"/>
      <c r="U18" s="27"/>
      <c r="V18" s="27"/>
      <c r="W18" s="27"/>
      <c r="X18" s="27"/>
      <c r="Y18" s="27"/>
      <c r="Z18" s="27"/>
      <c r="AA18" s="27"/>
      <c r="AB18" s="27"/>
      <c r="AC18" s="27"/>
      <c r="AD18" s="27"/>
      <c r="AE18" s="27"/>
      <c r="AF18" s="27"/>
      <c r="AG18" s="27"/>
      <c r="AH18" s="27"/>
      <c r="AI18" s="28"/>
      <c r="AJ18" s="26" t="s">
        <v>15</v>
      </c>
      <c r="AK18" s="27"/>
      <c r="AL18" s="27"/>
      <c r="AM18" s="27"/>
      <c r="AN18" s="27"/>
      <c r="AO18" s="27"/>
      <c r="AP18" s="27"/>
      <c r="AQ18" s="27"/>
      <c r="AR18" s="27"/>
      <c r="AS18" s="27"/>
      <c r="AT18" s="27"/>
      <c r="AU18" s="27"/>
      <c r="AV18" s="27"/>
      <c r="AW18" s="27"/>
      <c r="AX18" s="27"/>
      <c r="AY18" s="27"/>
      <c r="AZ18" s="27"/>
      <c r="BA18" s="28"/>
      <c r="BB18" s="35" t="s">
        <v>20</v>
      </c>
      <c r="BC18" s="36"/>
      <c r="BD18" s="36"/>
      <c r="BE18" s="36"/>
      <c r="BF18" s="36"/>
      <c r="BG18" s="36"/>
      <c r="BH18" s="36"/>
      <c r="BI18" s="36"/>
      <c r="BJ18" s="36"/>
      <c r="BK18" s="36"/>
      <c r="BL18" s="36"/>
      <c r="BM18" s="36"/>
      <c r="BN18" s="36"/>
      <c r="BO18" s="36"/>
      <c r="BP18" s="36"/>
      <c r="BQ18" s="36"/>
      <c r="BR18" s="36"/>
      <c r="BS18" s="36"/>
      <c r="BT18" s="36"/>
      <c r="BU18" s="36"/>
      <c r="BV18" s="36"/>
      <c r="BW18" s="36"/>
      <c r="BX18" s="36"/>
      <c r="BY18" s="36"/>
      <c r="BZ18" s="36"/>
      <c r="CA18" s="36"/>
      <c r="CB18" s="36"/>
      <c r="CC18" s="36"/>
      <c r="CD18" s="36"/>
      <c r="CE18" s="36"/>
      <c r="CF18" s="36"/>
      <c r="CG18" s="37"/>
      <c r="CH18" s="26" t="s">
        <v>21</v>
      </c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27"/>
      <c r="CW18" s="27"/>
      <c r="CX18" s="27"/>
      <c r="CY18" s="27"/>
      <c r="CZ18" s="27"/>
      <c r="DA18" s="27"/>
      <c r="DB18" s="28"/>
      <c r="DC18" s="26" t="s">
        <v>22</v>
      </c>
      <c r="DD18" s="27"/>
      <c r="DE18" s="27"/>
      <c r="DF18" s="27"/>
      <c r="DG18" s="27"/>
      <c r="DH18" s="27"/>
      <c r="DI18" s="27"/>
      <c r="DJ18" s="27"/>
      <c r="DK18" s="27"/>
      <c r="DL18" s="27"/>
      <c r="DM18" s="27"/>
      <c r="DN18" s="27"/>
      <c r="DO18" s="27"/>
      <c r="DP18" s="27"/>
      <c r="DQ18" s="27"/>
      <c r="DR18" s="27"/>
      <c r="DS18" s="27"/>
      <c r="DT18" s="28"/>
      <c r="DU18" s="35" t="s">
        <v>23</v>
      </c>
      <c r="DV18" s="36"/>
      <c r="DW18" s="36"/>
      <c r="DX18" s="36"/>
      <c r="DY18" s="36"/>
      <c r="DZ18" s="36"/>
      <c r="EA18" s="36"/>
      <c r="EB18" s="36"/>
      <c r="EC18" s="36"/>
      <c r="ED18" s="36"/>
      <c r="EE18" s="36"/>
      <c r="EF18" s="36"/>
      <c r="EG18" s="36"/>
      <c r="EH18" s="36"/>
      <c r="EI18" s="36"/>
      <c r="EJ18" s="36"/>
      <c r="EK18" s="36"/>
      <c r="EL18" s="36"/>
      <c r="EM18" s="36"/>
      <c r="EN18" s="37"/>
      <c r="EO18" s="26" t="s">
        <v>24</v>
      </c>
      <c r="EP18" s="27"/>
      <c r="EQ18" s="27"/>
      <c r="ER18" s="27"/>
      <c r="ES18" s="27"/>
      <c r="ET18" s="27"/>
      <c r="EU18" s="27"/>
      <c r="EV18" s="27"/>
      <c r="EW18" s="27"/>
      <c r="EX18" s="27"/>
      <c r="EY18" s="27"/>
      <c r="EZ18" s="27"/>
      <c r="FA18" s="27"/>
      <c r="FB18" s="27"/>
      <c r="FC18" s="27"/>
      <c r="FD18" s="27"/>
      <c r="FE18" s="28"/>
    </row>
    <row r="19" spans="1:161" s="9" customFormat="1" ht="15" customHeight="1" x14ac:dyDescent="0.2">
      <c r="A19" s="52"/>
      <c r="B19" s="53"/>
      <c r="C19" s="53"/>
      <c r="D19" s="53"/>
      <c r="E19" s="53"/>
      <c r="F19" s="53"/>
      <c r="G19" s="53"/>
      <c r="H19" s="53"/>
      <c r="I19" s="53"/>
      <c r="J19" s="53"/>
      <c r="K19" s="53"/>
      <c r="L19" s="53"/>
      <c r="M19" s="53"/>
      <c r="N19" s="53"/>
      <c r="O19" s="53"/>
      <c r="P19" s="53"/>
      <c r="Q19" s="54"/>
      <c r="R19" s="29"/>
      <c r="S19" s="30"/>
      <c r="T19" s="30"/>
      <c r="U19" s="30"/>
      <c r="V19" s="30"/>
      <c r="W19" s="30"/>
      <c r="X19" s="30"/>
      <c r="Y19" s="30"/>
      <c r="Z19" s="30"/>
      <c r="AA19" s="30"/>
      <c r="AB19" s="30"/>
      <c r="AC19" s="30"/>
      <c r="AD19" s="30"/>
      <c r="AE19" s="30"/>
      <c r="AF19" s="30"/>
      <c r="AG19" s="30"/>
      <c r="AH19" s="30"/>
      <c r="AI19" s="31"/>
      <c r="AJ19" s="29"/>
      <c r="AK19" s="30"/>
      <c r="AL19" s="30"/>
      <c r="AM19" s="30"/>
      <c r="AN19" s="30"/>
      <c r="AO19" s="30"/>
      <c r="AP19" s="30"/>
      <c r="AQ19" s="30"/>
      <c r="AR19" s="30"/>
      <c r="AS19" s="30"/>
      <c r="AT19" s="30"/>
      <c r="AU19" s="30"/>
      <c r="AV19" s="30"/>
      <c r="AW19" s="30"/>
      <c r="AX19" s="30"/>
      <c r="AY19" s="30"/>
      <c r="AZ19" s="30"/>
      <c r="BA19" s="31"/>
      <c r="BB19" s="38" t="s">
        <v>16</v>
      </c>
      <c r="BC19" s="39"/>
      <c r="BD19" s="39"/>
      <c r="BE19" s="39"/>
      <c r="BF19" s="39"/>
      <c r="BG19" s="39"/>
      <c r="BH19" s="39"/>
      <c r="BI19" s="39"/>
      <c r="BJ19" s="39"/>
      <c r="BK19" s="39"/>
      <c r="BL19" s="39"/>
      <c r="BM19" s="39"/>
      <c r="BN19" s="39"/>
      <c r="BO19" s="39"/>
      <c r="BP19" s="39"/>
      <c r="BQ19" s="40"/>
      <c r="BR19" s="38" t="s">
        <v>17</v>
      </c>
      <c r="BS19" s="39"/>
      <c r="BT19" s="39"/>
      <c r="BU19" s="39"/>
      <c r="BV19" s="39"/>
      <c r="BW19" s="39"/>
      <c r="BX19" s="39"/>
      <c r="BY19" s="39"/>
      <c r="BZ19" s="39"/>
      <c r="CA19" s="39"/>
      <c r="CB19" s="39"/>
      <c r="CC19" s="39"/>
      <c r="CD19" s="39"/>
      <c r="CE19" s="39"/>
      <c r="CF19" s="39"/>
      <c r="CG19" s="40"/>
      <c r="CH19" s="29"/>
      <c r="CI19" s="30"/>
      <c r="CJ19" s="30"/>
      <c r="CK19" s="30"/>
      <c r="CL19" s="30"/>
      <c r="CM19" s="30"/>
      <c r="CN19" s="30"/>
      <c r="CO19" s="30"/>
      <c r="CP19" s="30"/>
      <c r="CQ19" s="30"/>
      <c r="CR19" s="30"/>
      <c r="CS19" s="30"/>
      <c r="CT19" s="30"/>
      <c r="CU19" s="30"/>
      <c r="CV19" s="30"/>
      <c r="CW19" s="30"/>
      <c r="CX19" s="30"/>
      <c r="CY19" s="30"/>
      <c r="CZ19" s="30"/>
      <c r="DA19" s="30"/>
      <c r="DB19" s="31"/>
      <c r="DC19" s="29"/>
      <c r="DD19" s="30"/>
      <c r="DE19" s="30"/>
      <c r="DF19" s="30"/>
      <c r="DG19" s="30"/>
      <c r="DH19" s="30"/>
      <c r="DI19" s="30"/>
      <c r="DJ19" s="30"/>
      <c r="DK19" s="30"/>
      <c r="DL19" s="30"/>
      <c r="DM19" s="30"/>
      <c r="DN19" s="30"/>
      <c r="DO19" s="30"/>
      <c r="DP19" s="30"/>
      <c r="DQ19" s="30"/>
      <c r="DR19" s="30"/>
      <c r="DS19" s="30"/>
      <c r="DT19" s="31"/>
      <c r="DU19" s="41" t="s">
        <v>18</v>
      </c>
      <c r="DV19" s="42"/>
      <c r="DW19" s="42"/>
      <c r="DX19" s="42"/>
      <c r="DY19" s="42"/>
      <c r="DZ19" s="42"/>
      <c r="EA19" s="42"/>
      <c r="EB19" s="42"/>
      <c r="EC19" s="42"/>
      <c r="ED19" s="43"/>
      <c r="EE19" s="41" t="s">
        <v>19</v>
      </c>
      <c r="EF19" s="42"/>
      <c r="EG19" s="42"/>
      <c r="EH19" s="42"/>
      <c r="EI19" s="42"/>
      <c r="EJ19" s="42"/>
      <c r="EK19" s="42"/>
      <c r="EL19" s="42"/>
      <c r="EM19" s="42"/>
      <c r="EN19" s="43"/>
      <c r="EO19" s="29"/>
      <c r="EP19" s="30"/>
      <c r="EQ19" s="30"/>
      <c r="ER19" s="30"/>
      <c r="ES19" s="30"/>
      <c r="ET19" s="30"/>
      <c r="EU19" s="30"/>
      <c r="EV19" s="30"/>
      <c r="EW19" s="30"/>
      <c r="EX19" s="30"/>
      <c r="EY19" s="30"/>
      <c r="EZ19" s="30"/>
      <c r="FA19" s="30"/>
      <c r="FB19" s="30"/>
      <c r="FC19" s="30"/>
      <c r="FD19" s="30"/>
      <c r="FE19" s="31"/>
    </row>
    <row r="20" spans="1:161" s="9" customFormat="1" ht="19.5" customHeight="1" x14ac:dyDescent="0.2">
      <c r="A20" s="55"/>
      <c r="B20" s="56"/>
      <c r="C20" s="56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7"/>
      <c r="R20" s="32"/>
      <c r="S20" s="33"/>
      <c r="T20" s="33"/>
      <c r="U20" s="33"/>
      <c r="V20" s="33"/>
      <c r="W20" s="33"/>
      <c r="X20" s="33"/>
      <c r="Y20" s="33"/>
      <c r="Z20" s="33"/>
      <c r="AA20" s="33"/>
      <c r="AB20" s="33"/>
      <c r="AC20" s="33"/>
      <c r="AD20" s="33"/>
      <c r="AE20" s="33"/>
      <c r="AF20" s="33"/>
      <c r="AG20" s="33"/>
      <c r="AH20" s="33"/>
      <c r="AI20" s="34"/>
      <c r="AJ20" s="32"/>
      <c r="AK20" s="33"/>
      <c r="AL20" s="33"/>
      <c r="AM20" s="33"/>
      <c r="AN20" s="33"/>
      <c r="AO20" s="33"/>
      <c r="AP20" s="33"/>
      <c r="AQ20" s="33"/>
      <c r="AR20" s="33"/>
      <c r="AS20" s="33"/>
      <c r="AT20" s="33"/>
      <c r="AU20" s="33"/>
      <c r="AV20" s="33"/>
      <c r="AW20" s="33"/>
      <c r="AX20" s="33"/>
      <c r="AY20" s="33"/>
      <c r="AZ20" s="33"/>
      <c r="BA20" s="34"/>
      <c r="BB20" s="47" t="s">
        <v>18</v>
      </c>
      <c r="BC20" s="47"/>
      <c r="BD20" s="47"/>
      <c r="BE20" s="47"/>
      <c r="BF20" s="47"/>
      <c r="BG20" s="47"/>
      <c r="BH20" s="47"/>
      <c r="BI20" s="47"/>
      <c r="BJ20" s="47" t="s">
        <v>19</v>
      </c>
      <c r="BK20" s="47"/>
      <c r="BL20" s="47"/>
      <c r="BM20" s="47"/>
      <c r="BN20" s="47"/>
      <c r="BO20" s="47"/>
      <c r="BP20" s="47"/>
      <c r="BQ20" s="47"/>
      <c r="BR20" s="47" t="s">
        <v>18</v>
      </c>
      <c r="BS20" s="47"/>
      <c r="BT20" s="47"/>
      <c r="BU20" s="47"/>
      <c r="BV20" s="47"/>
      <c r="BW20" s="47"/>
      <c r="BX20" s="47"/>
      <c r="BY20" s="47"/>
      <c r="BZ20" s="47" t="s">
        <v>19</v>
      </c>
      <c r="CA20" s="47"/>
      <c r="CB20" s="47"/>
      <c r="CC20" s="47"/>
      <c r="CD20" s="47"/>
      <c r="CE20" s="47"/>
      <c r="CF20" s="47"/>
      <c r="CG20" s="47"/>
      <c r="CH20" s="32"/>
      <c r="CI20" s="33"/>
      <c r="CJ20" s="33"/>
      <c r="CK20" s="33"/>
      <c r="CL20" s="33"/>
      <c r="CM20" s="33"/>
      <c r="CN20" s="33"/>
      <c r="CO20" s="33"/>
      <c r="CP20" s="33"/>
      <c r="CQ20" s="33"/>
      <c r="CR20" s="33"/>
      <c r="CS20" s="33"/>
      <c r="CT20" s="33"/>
      <c r="CU20" s="33"/>
      <c r="CV20" s="33"/>
      <c r="CW20" s="33"/>
      <c r="CX20" s="33"/>
      <c r="CY20" s="33"/>
      <c r="CZ20" s="33"/>
      <c r="DA20" s="33"/>
      <c r="DB20" s="34"/>
      <c r="DC20" s="32"/>
      <c r="DD20" s="33"/>
      <c r="DE20" s="33"/>
      <c r="DF20" s="33"/>
      <c r="DG20" s="33"/>
      <c r="DH20" s="33"/>
      <c r="DI20" s="33"/>
      <c r="DJ20" s="33"/>
      <c r="DK20" s="33"/>
      <c r="DL20" s="33"/>
      <c r="DM20" s="33"/>
      <c r="DN20" s="33"/>
      <c r="DO20" s="33"/>
      <c r="DP20" s="33"/>
      <c r="DQ20" s="33"/>
      <c r="DR20" s="33"/>
      <c r="DS20" s="33"/>
      <c r="DT20" s="34"/>
      <c r="DU20" s="44"/>
      <c r="DV20" s="45"/>
      <c r="DW20" s="45"/>
      <c r="DX20" s="45"/>
      <c r="DY20" s="45"/>
      <c r="DZ20" s="45"/>
      <c r="EA20" s="45"/>
      <c r="EB20" s="45"/>
      <c r="EC20" s="45"/>
      <c r="ED20" s="46"/>
      <c r="EE20" s="44"/>
      <c r="EF20" s="45"/>
      <c r="EG20" s="45"/>
      <c r="EH20" s="45"/>
      <c r="EI20" s="45"/>
      <c r="EJ20" s="45"/>
      <c r="EK20" s="45"/>
      <c r="EL20" s="45"/>
      <c r="EM20" s="45"/>
      <c r="EN20" s="46"/>
      <c r="EO20" s="32"/>
      <c r="EP20" s="33"/>
      <c r="EQ20" s="33"/>
      <c r="ER20" s="33"/>
      <c r="ES20" s="33"/>
      <c r="ET20" s="33"/>
      <c r="EU20" s="33"/>
      <c r="EV20" s="33"/>
      <c r="EW20" s="33"/>
      <c r="EX20" s="33"/>
      <c r="EY20" s="33"/>
      <c r="EZ20" s="33"/>
      <c r="FA20" s="33"/>
      <c r="FB20" s="33"/>
      <c r="FC20" s="33"/>
      <c r="FD20" s="33"/>
      <c r="FE20" s="34"/>
    </row>
    <row r="21" spans="1:161" s="9" customFormat="1" ht="14.25" customHeight="1" x14ac:dyDescent="0.2">
      <c r="A21" s="23">
        <v>1</v>
      </c>
      <c r="B21" s="24"/>
      <c r="C21" s="24"/>
      <c r="D21" s="24"/>
      <c r="E21" s="24"/>
      <c r="F21" s="24"/>
      <c r="G21" s="24"/>
      <c r="H21" s="24"/>
      <c r="I21" s="24"/>
      <c r="J21" s="24"/>
      <c r="K21" s="24"/>
      <c r="L21" s="24"/>
      <c r="M21" s="24"/>
      <c r="N21" s="24"/>
      <c r="O21" s="24"/>
      <c r="P21" s="24"/>
      <c r="Q21" s="25"/>
      <c r="R21" s="23">
        <v>2</v>
      </c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5"/>
      <c r="AJ21" s="16">
        <v>3</v>
      </c>
      <c r="AK21" s="16"/>
      <c r="AL21" s="16"/>
      <c r="AM21" s="16"/>
      <c r="AN21" s="16"/>
      <c r="AO21" s="16"/>
      <c r="AP21" s="16"/>
      <c r="AQ21" s="16"/>
      <c r="AR21" s="16"/>
      <c r="AS21" s="16"/>
      <c r="AT21" s="16"/>
      <c r="AU21" s="16"/>
      <c r="AV21" s="16"/>
      <c r="AW21" s="16"/>
      <c r="AX21" s="16"/>
      <c r="AY21" s="16"/>
      <c r="AZ21" s="16"/>
      <c r="BA21" s="16"/>
      <c r="BB21" s="16">
        <v>4</v>
      </c>
      <c r="BC21" s="16"/>
      <c r="BD21" s="16"/>
      <c r="BE21" s="16"/>
      <c r="BF21" s="16"/>
      <c r="BG21" s="16"/>
      <c r="BH21" s="16"/>
      <c r="BI21" s="16"/>
      <c r="BJ21" s="16">
        <v>5</v>
      </c>
      <c r="BK21" s="16"/>
      <c r="BL21" s="16"/>
      <c r="BM21" s="16"/>
      <c r="BN21" s="16"/>
      <c r="BO21" s="16"/>
      <c r="BP21" s="16"/>
      <c r="BQ21" s="16"/>
      <c r="BR21" s="16">
        <v>6</v>
      </c>
      <c r="BS21" s="16"/>
      <c r="BT21" s="16"/>
      <c r="BU21" s="16"/>
      <c r="BV21" s="16"/>
      <c r="BW21" s="16"/>
      <c r="BX21" s="16"/>
      <c r="BY21" s="16"/>
      <c r="BZ21" s="16">
        <v>7</v>
      </c>
      <c r="CA21" s="16"/>
      <c r="CB21" s="16"/>
      <c r="CC21" s="16"/>
      <c r="CD21" s="16"/>
      <c r="CE21" s="16"/>
      <c r="CF21" s="16"/>
      <c r="CG21" s="16"/>
      <c r="CH21" s="16">
        <v>8</v>
      </c>
      <c r="CI21" s="16"/>
      <c r="CJ21" s="16"/>
      <c r="CK21" s="16"/>
      <c r="CL21" s="16"/>
      <c r="CM21" s="16"/>
      <c r="CN21" s="16"/>
      <c r="CO21" s="16"/>
      <c r="CP21" s="16"/>
      <c r="CQ21" s="16"/>
      <c r="CR21" s="16"/>
      <c r="CS21" s="16"/>
      <c r="CT21" s="16"/>
      <c r="CU21" s="16"/>
      <c r="CV21" s="16"/>
      <c r="CW21" s="16"/>
      <c r="CX21" s="16"/>
      <c r="CY21" s="16"/>
      <c r="CZ21" s="16"/>
      <c r="DA21" s="16"/>
      <c r="DB21" s="16"/>
      <c r="DC21" s="16">
        <v>9</v>
      </c>
      <c r="DD21" s="16"/>
      <c r="DE21" s="16"/>
      <c r="DF21" s="16"/>
      <c r="DG21" s="16"/>
      <c r="DH21" s="16"/>
      <c r="DI21" s="16"/>
      <c r="DJ21" s="16"/>
      <c r="DK21" s="16"/>
      <c r="DL21" s="16"/>
      <c r="DM21" s="16"/>
      <c r="DN21" s="16"/>
      <c r="DO21" s="16"/>
      <c r="DP21" s="16"/>
      <c r="DQ21" s="16"/>
      <c r="DR21" s="16"/>
      <c r="DS21" s="16"/>
      <c r="DT21" s="16"/>
      <c r="DU21" s="16">
        <v>10</v>
      </c>
      <c r="DV21" s="16"/>
      <c r="DW21" s="16"/>
      <c r="DX21" s="16"/>
      <c r="DY21" s="16"/>
      <c r="DZ21" s="16"/>
      <c r="EA21" s="16"/>
      <c r="EB21" s="16"/>
      <c r="EC21" s="16"/>
      <c r="ED21" s="16"/>
      <c r="EE21" s="16">
        <v>11</v>
      </c>
      <c r="EF21" s="16"/>
      <c r="EG21" s="16"/>
      <c r="EH21" s="16"/>
      <c r="EI21" s="16"/>
      <c r="EJ21" s="16"/>
      <c r="EK21" s="16"/>
      <c r="EL21" s="16"/>
      <c r="EM21" s="16"/>
      <c r="EN21" s="16"/>
      <c r="EO21" s="16">
        <v>12</v>
      </c>
      <c r="EP21" s="16"/>
      <c r="EQ21" s="16"/>
      <c r="ER21" s="16"/>
      <c r="ES21" s="16"/>
      <c r="ET21" s="16"/>
      <c r="EU21" s="16"/>
      <c r="EV21" s="16"/>
      <c r="EW21" s="16"/>
      <c r="EX21" s="16"/>
      <c r="EY21" s="16"/>
      <c r="EZ21" s="16"/>
      <c r="FA21" s="16"/>
      <c r="FB21" s="16"/>
      <c r="FC21" s="16"/>
      <c r="FD21" s="16"/>
      <c r="FE21" s="16"/>
    </row>
    <row r="22" spans="1:161" s="9" customFormat="1" ht="13.5" customHeight="1" x14ac:dyDescent="0.2">
      <c r="A22" s="10"/>
      <c r="B22" s="17" t="s">
        <v>11</v>
      </c>
      <c r="C22" s="17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  <c r="O22" s="17"/>
      <c r="P22" s="17"/>
      <c r="Q22" s="18"/>
      <c r="R22" s="10"/>
      <c r="S22" s="19" t="s">
        <v>12</v>
      </c>
      <c r="T22" s="19"/>
      <c r="U22" s="19"/>
      <c r="V22" s="19"/>
      <c r="W22" s="19"/>
      <c r="X22" s="19"/>
      <c r="Y22" s="19"/>
      <c r="Z22" s="19"/>
      <c r="AA22" s="19"/>
      <c r="AB22" s="19"/>
      <c r="AC22" s="19"/>
      <c r="AD22" s="19"/>
      <c r="AE22" s="19"/>
      <c r="AF22" s="19"/>
      <c r="AG22" s="19"/>
      <c r="AH22" s="19"/>
      <c r="AI22" s="20"/>
      <c r="AJ22" s="61">
        <v>2.4</v>
      </c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16"/>
      <c r="BC22" s="16"/>
      <c r="BD22" s="16"/>
      <c r="BE22" s="16"/>
      <c r="BF22" s="16"/>
      <c r="BG22" s="16"/>
      <c r="BH22" s="16"/>
      <c r="BI22" s="16"/>
      <c r="BJ22" s="16"/>
      <c r="BK22" s="16"/>
      <c r="BL22" s="16"/>
      <c r="BM22" s="16"/>
      <c r="BN22" s="16"/>
      <c r="BO22" s="16"/>
      <c r="BP22" s="16"/>
      <c r="BQ22" s="16"/>
      <c r="BR22" s="61">
        <v>16.100000000000001</v>
      </c>
      <c r="BS22" s="61"/>
      <c r="BT22" s="61"/>
      <c r="BU22" s="61"/>
      <c r="BV22" s="61"/>
      <c r="BW22" s="61"/>
      <c r="BX22" s="61"/>
      <c r="BY22" s="61"/>
      <c r="BZ22" s="61">
        <v>16.100000000000001</v>
      </c>
      <c r="CA22" s="61"/>
      <c r="CB22" s="61"/>
      <c r="CC22" s="61"/>
      <c r="CD22" s="61"/>
      <c r="CE22" s="61"/>
      <c r="CF22" s="61"/>
      <c r="CG22" s="61"/>
      <c r="CH22" s="61">
        <v>2.4</v>
      </c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>
        <v>16.100000000000001</v>
      </c>
      <c r="DD22" s="61"/>
      <c r="DE22" s="61"/>
      <c r="DF22" s="61"/>
      <c r="DG22" s="61"/>
      <c r="DH22" s="61"/>
      <c r="DI22" s="61"/>
      <c r="DJ22" s="61"/>
      <c r="DK22" s="61"/>
      <c r="DL22" s="61"/>
      <c r="DM22" s="61"/>
      <c r="DN22" s="61"/>
      <c r="DO22" s="61"/>
      <c r="DP22" s="61"/>
      <c r="DQ22" s="61"/>
      <c r="DR22" s="61"/>
      <c r="DS22" s="61"/>
      <c r="DT22" s="61"/>
      <c r="DU22" s="16">
        <v>3</v>
      </c>
      <c r="DV22" s="16"/>
      <c r="DW22" s="16"/>
      <c r="DX22" s="16"/>
      <c r="DY22" s="16"/>
      <c r="DZ22" s="16"/>
      <c r="EA22" s="16"/>
      <c r="EB22" s="16"/>
      <c r="EC22" s="16"/>
      <c r="ED22" s="16"/>
      <c r="EE22" s="61">
        <f>1462/744</f>
        <v>1.9650537634408602</v>
      </c>
      <c r="EF22" s="61"/>
      <c r="EG22" s="61"/>
      <c r="EH22" s="61"/>
      <c r="EI22" s="61"/>
      <c r="EJ22" s="61"/>
      <c r="EK22" s="61"/>
      <c r="EL22" s="61"/>
      <c r="EM22" s="61"/>
      <c r="EN22" s="61"/>
      <c r="EO22" s="61">
        <f>AJ22+EE22</f>
        <v>4.3650537634408604</v>
      </c>
      <c r="EP22" s="16"/>
      <c r="EQ22" s="16"/>
      <c r="ER22" s="16"/>
      <c r="ES22" s="16"/>
      <c r="ET22" s="16"/>
      <c r="EU22" s="16"/>
      <c r="EV22" s="16"/>
      <c r="EW22" s="16"/>
      <c r="EX22" s="16"/>
      <c r="EY22" s="16"/>
      <c r="EZ22" s="16"/>
      <c r="FA22" s="16"/>
      <c r="FB22" s="16"/>
      <c r="FC22" s="16"/>
      <c r="FD22" s="16"/>
      <c r="FE22" s="16"/>
    </row>
    <row r="23" spans="1:161" s="9" customFormat="1" ht="39.75" customHeight="1" x14ac:dyDescent="0.2">
      <c r="A23" s="10"/>
      <c r="B23" s="17" t="s">
        <v>33</v>
      </c>
      <c r="C23" s="17"/>
      <c r="D23" s="17"/>
      <c r="E23" s="17"/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8"/>
      <c r="R23" s="10"/>
      <c r="S23" s="19" t="s">
        <v>13</v>
      </c>
      <c r="T23" s="19"/>
      <c r="U23" s="19"/>
      <c r="V23" s="19"/>
      <c r="W23" s="19"/>
      <c r="X23" s="19"/>
      <c r="Y23" s="19"/>
      <c r="Z23" s="19"/>
      <c r="AA23" s="19"/>
      <c r="AB23" s="19"/>
      <c r="AC23" s="19"/>
      <c r="AD23" s="19"/>
      <c r="AE23" s="19"/>
      <c r="AF23" s="19"/>
      <c r="AG23" s="19"/>
      <c r="AH23" s="19"/>
      <c r="AI23" s="20"/>
      <c r="AJ23" s="62">
        <f>1087/744</f>
        <v>1.461021505376344</v>
      </c>
      <c r="AK23" s="62"/>
      <c r="AL23" s="62"/>
      <c r="AM23" s="62"/>
      <c r="AN23" s="62"/>
      <c r="AO23" s="62"/>
      <c r="AP23" s="62"/>
      <c r="AQ23" s="62"/>
      <c r="AR23" s="62"/>
      <c r="AS23" s="62"/>
      <c r="AT23" s="62"/>
      <c r="AU23" s="62"/>
      <c r="AV23" s="62"/>
      <c r="AW23" s="62"/>
      <c r="AX23" s="62"/>
      <c r="AY23" s="62"/>
      <c r="AZ23" s="62"/>
      <c r="BA23" s="62"/>
      <c r="BB23" s="16"/>
      <c r="BC23" s="16"/>
      <c r="BD23" s="16"/>
      <c r="BE23" s="16"/>
      <c r="BF23" s="16"/>
      <c r="BG23" s="16"/>
      <c r="BH23" s="16"/>
      <c r="BI23" s="16"/>
      <c r="BJ23" s="16"/>
      <c r="BK23" s="16"/>
      <c r="BL23" s="16"/>
      <c r="BM23" s="16"/>
      <c r="BN23" s="16"/>
      <c r="BO23" s="16"/>
      <c r="BP23" s="16"/>
      <c r="BQ23" s="16"/>
      <c r="BR23" s="16"/>
      <c r="BS23" s="16"/>
      <c r="BT23" s="16"/>
      <c r="BU23" s="16"/>
      <c r="BV23" s="16"/>
      <c r="BW23" s="16"/>
      <c r="BX23" s="16"/>
      <c r="BY23" s="16"/>
      <c r="BZ23" s="16"/>
      <c r="CA23" s="16"/>
      <c r="CB23" s="16"/>
      <c r="CC23" s="16"/>
      <c r="CD23" s="16"/>
      <c r="CE23" s="16"/>
      <c r="CF23" s="16"/>
      <c r="CG23" s="16"/>
      <c r="CH23" s="16"/>
      <c r="CI23" s="16"/>
      <c r="CJ23" s="16"/>
      <c r="CK23" s="16"/>
      <c r="CL23" s="16"/>
      <c r="CM23" s="16"/>
      <c r="CN23" s="16"/>
      <c r="CO23" s="16"/>
      <c r="CP23" s="16"/>
      <c r="CQ23" s="16"/>
      <c r="CR23" s="16"/>
      <c r="CS23" s="16"/>
      <c r="CT23" s="16"/>
      <c r="CU23" s="16"/>
      <c r="CV23" s="16"/>
      <c r="CW23" s="16"/>
      <c r="CX23" s="16"/>
      <c r="CY23" s="16"/>
      <c r="CZ23" s="16"/>
      <c r="DA23" s="16"/>
      <c r="DB23" s="16"/>
      <c r="DC23" s="16"/>
      <c r="DD23" s="16"/>
      <c r="DE23" s="16"/>
      <c r="DF23" s="16"/>
      <c r="DG23" s="16"/>
      <c r="DH23" s="16"/>
      <c r="DI23" s="16"/>
      <c r="DJ23" s="16"/>
      <c r="DK23" s="16"/>
      <c r="DL23" s="16"/>
      <c r="DM23" s="16"/>
      <c r="DN23" s="16"/>
      <c r="DO23" s="16"/>
      <c r="DP23" s="16"/>
      <c r="DQ23" s="16"/>
      <c r="DR23" s="16"/>
      <c r="DS23" s="16"/>
      <c r="DT23" s="16"/>
      <c r="DU23" s="62">
        <f>1818/744</f>
        <v>2.443548387096774</v>
      </c>
      <c r="DV23" s="62"/>
      <c r="DW23" s="62"/>
      <c r="DX23" s="62"/>
      <c r="DY23" s="62"/>
      <c r="DZ23" s="62"/>
      <c r="EA23" s="62"/>
      <c r="EB23" s="62"/>
      <c r="EC23" s="62"/>
      <c r="ED23" s="62"/>
      <c r="EE23" s="62">
        <f>1818/744</f>
        <v>2.443548387096774</v>
      </c>
      <c r="EF23" s="62"/>
      <c r="EG23" s="62"/>
      <c r="EH23" s="62"/>
      <c r="EI23" s="62"/>
      <c r="EJ23" s="62"/>
      <c r="EK23" s="62"/>
      <c r="EL23" s="62"/>
      <c r="EM23" s="62"/>
      <c r="EN23" s="62"/>
      <c r="EO23" s="61">
        <f>AJ23+EE23</f>
        <v>3.904569892473118</v>
      </c>
      <c r="EP23" s="61"/>
      <c r="EQ23" s="61"/>
      <c r="ER23" s="61"/>
      <c r="ES23" s="61"/>
      <c r="ET23" s="61"/>
      <c r="EU23" s="61"/>
      <c r="EV23" s="61"/>
      <c r="EW23" s="61"/>
      <c r="EX23" s="61"/>
      <c r="EY23" s="61"/>
      <c r="EZ23" s="61"/>
      <c r="FA23" s="61"/>
      <c r="FB23" s="61"/>
      <c r="FC23" s="61"/>
      <c r="FD23" s="61"/>
      <c r="FE23" s="61"/>
    </row>
    <row r="24" spans="1:161" s="9" customFormat="1" ht="39.75" customHeight="1" x14ac:dyDescent="0.2">
      <c r="A24" s="10"/>
      <c r="B24" s="17"/>
      <c r="C24" s="17"/>
      <c r="D24" s="17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8"/>
      <c r="R24" s="10"/>
      <c r="S24" s="19" t="s">
        <v>14</v>
      </c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  <c r="AE24" s="19"/>
      <c r="AF24" s="19"/>
      <c r="AG24" s="19"/>
      <c r="AH24" s="19"/>
      <c r="AI24" s="20"/>
      <c r="AJ24" s="16"/>
      <c r="AK24" s="16"/>
      <c r="AL24" s="16"/>
      <c r="AM24" s="16"/>
      <c r="AN24" s="16"/>
      <c r="AO24" s="16"/>
      <c r="AP24" s="16"/>
      <c r="AQ24" s="16"/>
      <c r="AR24" s="16"/>
      <c r="AS24" s="16"/>
      <c r="AT24" s="16"/>
      <c r="AU24" s="16"/>
      <c r="AV24" s="16"/>
      <c r="AW24" s="16"/>
      <c r="AX24" s="16"/>
      <c r="AY24" s="16"/>
      <c r="AZ24" s="16"/>
      <c r="BA24" s="16"/>
      <c r="BB24" s="16"/>
      <c r="BC24" s="16"/>
      <c r="BD24" s="16"/>
      <c r="BE24" s="16"/>
      <c r="BF24" s="16"/>
      <c r="BG24" s="16"/>
      <c r="BH24" s="16"/>
      <c r="BI24" s="16"/>
      <c r="BJ24" s="16"/>
      <c r="BK24" s="16"/>
      <c r="BL24" s="16"/>
      <c r="BM24" s="16"/>
      <c r="BN24" s="16"/>
      <c r="BO24" s="16"/>
      <c r="BP24" s="16"/>
      <c r="BQ24" s="16"/>
      <c r="BR24" s="16"/>
      <c r="BS24" s="16"/>
      <c r="BT24" s="16"/>
      <c r="BU24" s="16"/>
      <c r="BV24" s="16"/>
      <c r="BW24" s="16"/>
      <c r="BX24" s="16"/>
      <c r="BY24" s="16"/>
      <c r="BZ24" s="16"/>
      <c r="CA24" s="16"/>
      <c r="CB24" s="16"/>
      <c r="CC24" s="16"/>
      <c r="CD24" s="16"/>
      <c r="CE24" s="16"/>
      <c r="CF24" s="16"/>
      <c r="CG24" s="16"/>
      <c r="CH24" s="16"/>
      <c r="CI24" s="16"/>
      <c r="CJ24" s="16"/>
      <c r="CK24" s="16"/>
      <c r="CL24" s="16"/>
      <c r="CM24" s="16"/>
      <c r="CN24" s="16"/>
      <c r="CO24" s="16"/>
      <c r="CP24" s="16"/>
      <c r="CQ24" s="16"/>
      <c r="CR24" s="16"/>
      <c r="CS24" s="16"/>
      <c r="CT24" s="16"/>
      <c r="CU24" s="16"/>
      <c r="CV24" s="16"/>
      <c r="CW24" s="16"/>
      <c r="CX24" s="16"/>
      <c r="CY24" s="16"/>
      <c r="CZ24" s="16"/>
      <c r="DA24" s="16"/>
      <c r="DB24" s="16"/>
      <c r="DC24" s="16"/>
      <c r="DD24" s="16"/>
      <c r="DE24" s="16"/>
      <c r="DF24" s="16"/>
      <c r="DG24" s="16"/>
      <c r="DH24" s="16"/>
      <c r="DI24" s="16"/>
      <c r="DJ24" s="16"/>
      <c r="DK24" s="16"/>
      <c r="DL24" s="16"/>
      <c r="DM24" s="16"/>
      <c r="DN24" s="16"/>
      <c r="DO24" s="16"/>
      <c r="DP24" s="16"/>
      <c r="DQ24" s="16"/>
      <c r="DR24" s="16"/>
      <c r="DS24" s="16"/>
      <c r="DT24" s="16"/>
      <c r="DU24" s="16"/>
      <c r="DV24" s="16"/>
      <c r="DW24" s="16"/>
      <c r="DX24" s="16"/>
      <c r="DY24" s="16"/>
      <c r="DZ24" s="16"/>
      <c r="EA24" s="16"/>
      <c r="EB24" s="16"/>
      <c r="EC24" s="16"/>
      <c r="ED24" s="16"/>
      <c r="EE24" s="16"/>
      <c r="EF24" s="16"/>
      <c r="EG24" s="16"/>
      <c r="EH24" s="16"/>
      <c r="EI24" s="16"/>
      <c r="EJ24" s="16"/>
      <c r="EK24" s="16"/>
      <c r="EL24" s="16"/>
      <c r="EM24" s="16"/>
      <c r="EN24" s="16"/>
      <c r="EO24" s="16"/>
      <c r="EP24" s="16"/>
      <c r="EQ24" s="16"/>
      <c r="ER24" s="16"/>
      <c r="ES24" s="16"/>
      <c r="ET24" s="16"/>
      <c r="EU24" s="16"/>
      <c r="EV24" s="16"/>
      <c r="EW24" s="16"/>
      <c r="EX24" s="16"/>
      <c r="EY24" s="16"/>
      <c r="EZ24" s="16"/>
      <c r="FA24" s="16"/>
      <c r="FB24" s="16"/>
      <c r="FC24" s="16"/>
      <c r="FD24" s="16"/>
      <c r="FE24" s="16"/>
    </row>
    <row r="25" spans="1:161" s="9" customFormat="1" ht="53.25" customHeight="1" x14ac:dyDescent="0.2">
      <c r="A25" s="10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8"/>
      <c r="R25" s="10"/>
      <c r="S25" s="19" t="s">
        <v>25</v>
      </c>
      <c r="T25" s="19"/>
      <c r="U25" s="19"/>
      <c r="V25" s="19"/>
      <c r="W25" s="19"/>
      <c r="X25" s="19"/>
      <c r="Y25" s="19"/>
      <c r="Z25" s="19"/>
      <c r="AA25" s="19"/>
      <c r="AB25" s="19"/>
      <c r="AC25" s="19"/>
      <c r="AD25" s="19"/>
      <c r="AE25" s="19"/>
      <c r="AF25" s="19"/>
      <c r="AG25" s="19"/>
      <c r="AH25" s="19"/>
      <c r="AI25" s="20"/>
      <c r="AJ25" s="16"/>
      <c r="AK25" s="16"/>
      <c r="AL25" s="16"/>
      <c r="AM25" s="16"/>
      <c r="AN25" s="16"/>
      <c r="AO25" s="16"/>
      <c r="AP25" s="16"/>
      <c r="AQ25" s="16"/>
      <c r="AR25" s="16"/>
      <c r="AS25" s="16"/>
      <c r="AT25" s="16"/>
      <c r="AU25" s="16"/>
      <c r="AV25" s="16"/>
      <c r="AW25" s="16"/>
      <c r="AX25" s="16"/>
      <c r="AY25" s="16"/>
      <c r="AZ25" s="16"/>
      <c r="BA25" s="16"/>
      <c r="BB25" s="16"/>
      <c r="BC25" s="16"/>
      <c r="BD25" s="16"/>
      <c r="BE25" s="16"/>
      <c r="BF25" s="16"/>
      <c r="BG25" s="16"/>
      <c r="BH25" s="16"/>
      <c r="BI25" s="16"/>
      <c r="BJ25" s="16"/>
      <c r="BK25" s="16"/>
      <c r="BL25" s="16"/>
      <c r="BM25" s="16"/>
      <c r="BN25" s="16"/>
      <c r="BO25" s="16"/>
      <c r="BP25" s="16"/>
      <c r="BQ25" s="16"/>
      <c r="BR25" s="16"/>
      <c r="BS25" s="16"/>
      <c r="BT25" s="16"/>
      <c r="BU25" s="16"/>
      <c r="BV25" s="16"/>
      <c r="BW25" s="16"/>
      <c r="BX25" s="16"/>
      <c r="BY25" s="16"/>
      <c r="BZ25" s="16"/>
      <c r="CA25" s="16"/>
      <c r="CB25" s="16"/>
      <c r="CC25" s="16"/>
      <c r="CD25" s="16"/>
      <c r="CE25" s="16"/>
      <c r="CF25" s="16"/>
      <c r="CG25" s="16"/>
      <c r="CH25" s="16"/>
      <c r="CI25" s="16"/>
      <c r="CJ25" s="16"/>
      <c r="CK25" s="16"/>
      <c r="CL25" s="16"/>
      <c r="CM25" s="16"/>
      <c r="CN25" s="16"/>
      <c r="CO25" s="16"/>
      <c r="CP25" s="16"/>
      <c r="CQ25" s="16"/>
      <c r="CR25" s="16"/>
      <c r="CS25" s="16"/>
      <c r="CT25" s="16"/>
      <c r="CU25" s="16"/>
      <c r="CV25" s="16"/>
      <c r="CW25" s="16"/>
      <c r="CX25" s="16"/>
      <c r="CY25" s="16"/>
      <c r="CZ25" s="16"/>
      <c r="DA25" s="16"/>
      <c r="DB25" s="16"/>
      <c r="DC25" s="16"/>
      <c r="DD25" s="16"/>
      <c r="DE25" s="16"/>
      <c r="DF25" s="16"/>
      <c r="DG25" s="16"/>
      <c r="DH25" s="16"/>
      <c r="DI25" s="16"/>
      <c r="DJ25" s="16"/>
      <c r="DK25" s="16"/>
      <c r="DL25" s="16"/>
      <c r="DM25" s="16"/>
      <c r="DN25" s="16"/>
      <c r="DO25" s="16"/>
      <c r="DP25" s="16"/>
      <c r="DQ25" s="16"/>
      <c r="DR25" s="16"/>
      <c r="DS25" s="16"/>
      <c r="DT25" s="16"/>
      <c r="DU25" s="16"/>
      <c r="DV25" s="16"/>
      <c r="DW25" s="16"/>
      <c r="DX25" s="16"/>
      <c r="DY25" s="16"/>
      <c r="DZ25" s="16"/>
      <c r="EA25" s="16"/>
      <c r="EB25" s="16"/>
      <c r="EC25" s="16"/>
      <c r="ED25" s="16"/>
      <c r="EE25" s="16"/>
      <c r="EF25" s="16"/>
      <c r="EG25" s="16"/>
      <c r="EH25" s="16"/>
      <c r="EI25" s="16"/>
      <c r="EJ25" s="16"/>
      <c r="EK25" s="16"/>
      <c r="EL25" s="16"/>
      <c r="EM25" s="16"/>
      <c r="EN25" s="16"/>
      <c r="EO25" s="16"/>
      <c r="EP25" s="16"/>
      <c r="EQ25" s="16"/>
      <c r="ER25" s="16"/>
      <c r="ES25" s="16"/>
      <c r="ET25" s="16"/>
      <c r="EU25" s="16"/>
      <c r="EV25" s="16"/>
      <c r="EW25" s="16"/>
      <c r="EX25" s="16"/>
      <c r="EY25" s="16"/>
      <c r="EZ25" s="16"/>
      <c r="FA25" s="16"/>
      <c r="FB25" s="16"/>
      <c r="FC25" s="16"/>
      <c r="FD25" s="16"/>
      <c r="FE25" s="16"/>
    </row>
    <row r="26" spans="1:161" s="9" customFormat="1" ht="57" customHeight="1" x14ac:dyDescent="0.2">
      <c r="A26" s="10"/>
      <c r="B26" s="21" t="s">
        <v>26</v>
      </c>
      <c r="C26" s="21"/>
      <c r="D26" s="21"/>
      <c r="E26" s="21"/>
      <c r="F26" s="21"/>
      <c r="G26" s="21"/>
      <c r="H26" s="21"/>
      <c r="I26" s="21"/>
      <c r="J26" s="21"/>
      <c r="K26" s="21"/>
      <c r="L26" s="21"/>
      <c r="M26" s="21"/>
      <c r="N26" s="21"/>
      <c r="O26" s="21"/>
      <c r="P26" s="21"/>
      <c r="Q26" s="22"/>
      <c r="R26" s="10"/>
      <c r="S26" s="19" t="s">
        <v>12</v>
      </c>
      <c r="T26" s="19"/>
      <c r="U26" s="19"/>
      <c r="V26" s="19"/>
      <c r="W26" s="19"/>
      <c r="X26" s="19"/>
      <c r="Y26" s="19"/>
      <c r="Z26" s="19"/>
      <c r="AA26" s="19"/>
      <c r="AB26" s="19"/>
      <c r="AC26" s="19"/>
      <c r="AD26" s="19"/>
      <c r="AE26" s="19"/>
      <c r="AF26" s="19"/>
      <c r="AG26" s="19"/>
      <c r="AH26" s="19"/>
      <c r="AI26" s="20"/>
      <c r="AJ26" s="16"/>
      <c r="AK26" s="16"/>
      <c r="AL26" s="16"/>
      <c r="AM26" s="16"/>
      <c r="AN26" s="16"/>
      <c r="AO26" s="16"/>
      <c r="AP26" s="16"/>
      <c r="AQ26" s="16"/>
      <c r="AR26" s="16"/>
      <c r="AS26" s="16"/>
      <c r="AT26" s="16"/>
      <c r="AU26" s="16"/>
      <c r="AV26" s="16"/>
      <c r="AW26" s="16"/>
      <c r="AX26" s="16"/>
      <c r="AY26" s="16"/>
      <c r="AZ26" s="16"/>
      <c r="BA26" s="16"/>
      <c r="BB26" s="16"/>
      <c r="BC26" s="16"/>
      <c r="BD26" s="16"/>
      <c r="BE26" s="16"/>
      <c r="BF26" s="16"/>
      <c r="BG26" s="16"/>
      <c r="BH26" s="16"/>
      <c r="BI26" s="16"/>
      <c r="BJ26" s="16"/>
      <c r="BK26" s="16"/>
      <c r="BL26" s="16"/>
      <c r="BM26" s="16"/>
      <c r="BN26" s="16"/>
      <c r="BO26" s="16"/>
      <c r="BP26" s="16"/>
      <c r="BQ26" s="16"/>
      <c r="BR26" s="16"/>
      <c r="BS26" s="16"/>
      <c r="BT26" s="16"/>
      <c r="BU26" s="16"/>
      <c r="BV26" s="16"/>
      <c r="BW26" s="16"/>
      <c r="BX26" s="16"/>
      <c r="BY26" s="16"/>
      <c r="BZ26" s="16"/>
      <c r="CA26" s="16"/>
      <c r="CB26" s="16"/>
      <c r="CC26" s="16"/>
      <c r="CD26" s="16"/>
      <c r="CE26" s="16"/>
      <c r="CF26" s="16"/>
      <c r="CG26" s="16"/>
      <c r="CH26" s="16"/>
      <c r="CI26" s="16"/>
      <c r="CJ26" s="16"/>
      <c r="CK26" s="16"/>
      <c r="CL26" s="16"/>
      <c r="CM26" s="16"/>
      <c r="CN26" s="16"/>
      <c r="CO26" s="16"/>
      <c r="CP26" s="16"/>
      <c r="CQ26" s="16"/>
      <c r="CR26" s="16"/>
      <c r="CS26" s="16"/>
      <c r="CT26" s="16"/>
      <c r="CU26" s="16"/>
      <c r="CV26" s="16"/>
      <c r="CW26" s="16"/>
      <c r="CX26" s="16"/>
      <c r="CY26" s="16"/>
      <c r="CZ26" s="16"/>
      <c r="DA26" s="16"/>
      <c r="DB26" s="16"/>
      <c r="DC26" s="16"/>
      <c r="DD26" s="16"/>
      <c r="DE26" s="16"/>
      <c r="DF26" s="16"/>
      <c r="DG26" s="16"/>
      <c r="DH26" s="16"/>
      <c r="DI26" s="16"/>
      <c r="DJ26" s="16"/>
      <c r="DK26" s="16"/>
      <c r="DL26" s="16"/>
      <c r="DM26" s="16"/>
      <c r="DN26" s="16"/>
      <c r="DO26" s="16"/>
      <c r="DP26" s="16"/>
      <c r="DQ26" s="16"/>
      <c r="DR26" s="16"/>
      <c r="DS26" s="16"/>
      <c r="DT26" s="16"/>
      <c r="DU26" s="16"/>
      <c r="DV26" s="16"/>
      <c r="DW26" s="16"/>
      <c r="DX26" s="16"/>
      <c r="DY26" s="16"/>
      <c r="DZ26" s="16"/>
      <c r="EA26" s="16"/>
      <c r="EB26" s="16"/>
      <c r="EC26" s="16"/>
      <c r="ED26" s="16"/>
      <c r="EE26" s="16"/>
      <c r="EF26" s="16"/>
      <c r="EG26" s="16"/>
      <c r="EH26" s="16"/>
      <c r="EI26" s="16"/>
      <c r="EJ26" s="16"/>
      <c r="EK26" s="16"/>
      <c r="EL26" s="16"/>
      <c r="EM26" s="16"/>
      <c r="EN26" s="16"/>
      <c r="EO26" s="16"/>
      <c r="EP26" s="16"/>
      <c r="EQ26" s="16"/>
      <c r="ER26" s="16"/>
      <c r="ES26" s="16"/>
      <c r="ET26" s="16"/>
      <c r="EU26" s="16"/>
      <c r="EV26" s="16"/>
      <c r="EW26" s="16"/>
      <c r="EX26" s="16"/>
      <c r="EY26" s="16"/>
      <c r="EZ26" s="16"/>
      <c r="FA26" s="16"/>
      <c r="FB26" s="16"/>
      <c r="FC26" s="16"/>
      <c r="FD26" s="16"/>
      <c r="FE26" s="16"/>
    </row>
    <row r="27" spans="1:161" s="9" customFormat="1" ht="39.75" customHeight="1" x14ac:dyDescent="0.2">
      <c r="A27" s="10"/>
      <c r="B27" s="17"/>
      <c r="C27" s="17"/>
      <c r="D27" s="17"/>
      <c r="E27" s="17"/>
      <c r="F27" s="17"/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8"/>
      <c r="R27" s="10"/>
      <c r="S27" s="19" t="s">
        <v>13</v>
      </c>
      <c r="T27" s="19"/>
      <c r="U27" s="19"/>
      <c r="V27" s="19"/>
      <c r="W27" s="19"/>
      <c r="X27" s="19"/>
      <c r="Y27" s="19"/>
      <c r="Z27" s="19"/>
      <c r="AA27" s="19"/>
      <c r="AB27" s="19"/>
      <c r="AC27" s="19"/>
      <c r="AD27" s="19"/>
      <c r="AE27" s="19"/>
      <c r="AF27" s="19"/>
      <c r="AG27" s="19"/>
      <c r="AH27" s="19"/>
      <c r="AI27" s="20"/>
      <c r="AJ27" s="16"/>
      <c r="AK27" s="16"/>
      <c r="AL27" s="16"/>
      <c r="AM27" s="16"/>
      <c r="AN27" s="16"/>
      <c r="AO27" s="16"/>
      <c r="AP27" s="16"/>
      <c r="AQ27" s="16"/>
      <c r="AR27" s="16"/>
      <c r="AS27" s="16"/>
      <c r="AT27" s="16"/>
      <c r="AU27" s="16"/>
      <c r="AV27" s="16"/>
      <c r="AW27" s="16"/>
      <c r="AX27" s="16"/>
      <c r="AY27" s="16"/>
      <c r="AZ27" s="16"/>
      <c r="BA27" s="16"/>
      <c r="BB27" s="16"/>
      <c r="BC27" s="16"/>
      <c r="BD27" s="16"/>
      <c r="BE27" s="16"/>
      <c r="BF27" s="16"/>
      <c r="BG27" s="16"/>
      <c r="BH27" s="16"/>
      <c r="BI27" s="16"/>
      <c r="BJ27" s="16"/>
      <c r="BK27" s="16"/>
      <c r="BL27" s="16"/>
      <c r="BM27" s="16"/>
      <c r="BN27" s="16"/>
      <c r="BO27" s="16"/>
      <c r="BP27" s="16"/>
      <c r="BQ27" s="16"/>
      <c r="BR27" s="16"/>
      <c r="BS27" s="16"/>
      <c r="BT27" s="16"/>
      <c r="BU27" s="16"/>
      <c r="BV27" s="16"/>
      <c r="BW27" s="16"/>
      <c r="BX27" s="16"/>
      <c r="BY27" s="16"/>
      <c r="BZ27" s="16"/>
      <c r="CA27" s="16"/>
      <c r="CB27" s="16"/>
      <c r="CC27" s="16"/>
      <c r="CD27" s="16"/>
      <c r="CE27" s="16"/>
      <c r="CF27" s="16"/>
      <c r="CG27" s="16"/>
      <c r="CH27" s="16"/>
      <c r="CI27" s="16"/>
      <c r="CJ27" s="16"/>
      <c r="CK27" s="16"/>
      <c r="CL27" s="16"/>
      <c r="CM27" s="16"/>
      <c r="CN27" s="16"/>
      <c r="CO27" s="16"/>
      <c r="CP27" s="16"/>
      <c r="CQ27" s="16"/>
      <c r="CR27" s="16"/>
      <c r="CS27" s="16"/>
      <c r="CT27" s="16"/>
      <c r="CU27" s="16"/>
      <c r="CV27" s="16"/>
      <c r="CW27" s="16"/>
      <c r="CX27" s="16"/>
      <c r="CY27" s="16"/>
      <c r="CZ27" s="16"/>
      <c r="DA27" s="16"/>
      <c r="DB27" s="16"/>
      <c r="DC27" s="16"/>
      <c r="DD27" s="16"/>
      <c r="DE27" s="16"/>
      <c r="DF27" s="16"/>
      <c r="DG27" s="16"/>
      <c r="DH27" s="16"/>
      <c r="DI27" s="16"/>
      <c r="DJ27" s="16"/>
      <c r="DK27" s="16"/>
      <c r="DL27" s="16"/>
      <c r="DM27" s="16"/>
      <c r="DN27" s="16"/>
      <c r="DO27" s="16"/>
      <c r="DP27" s="16"/>
      <c r="DQ27" s="16"/>
      <c r="DR27" s="16"/>
      <c r="DS27" s="16"/>
      <c r="DT27" s="16"/>
      <c r="DU27" s="16"/>
      <c r="DV27" s="16"/>
      <c r="DW27" s="16"/>
      <c r="DX27" s="16"/>
      <c r="DY27" s="16"/>
      <c r="DZ27" s="16"/>
      <c r="EA27" s="16"/>
      <c r="EB27" s="16"/>
      <c r="EC27" s="16"/>
      <c r="ED27" s="16"/>
      <c r="EE27" s="16"/>
      <c r="EF27" s="16"/>
      <c r="EG27" s="16"/>
      <c r="EH27" s="16"/>
      <c r="EI27" s="16"/>
      <c r="EJ27" s="16"/>
      <c r="EK27" s="16"/>
      <c r="EL27" s="16"/>
      <c r="EM27" s="16"/>
      <c r="EN27" s="16"/>
      <c r="EO27" s="16"/>
      <c r="EP27" s="16"/>
      <c r="EQ27" s="16"/>
      <c r="ER27" s="16"/>
      <c r="ES27" s="16"/>
      <c r="ET27" s="16"/>
      <c r="EU27" s="16"/>
      <c r="EV27" s="16"/>
      <c r="EW27" s="16"/>
      <c r="EX27" s="16"/>
      <c r="EY27" s="16"/>
      <c r="EZ27" s="16"/>
      <c r="FA27" s="16"/>
      <c r="FB27" s="16"/>
      <c r="FC27" s="16"/>
      <c r="FD27" s="16"/>
      <c r="FE27" s="16"/>
    </row>
    <row r="28" spans="1:161" s="9" customFormat="1" ht="39.75" customHeight="1" x14ac:dyDescent="0.2">
      <c r="A28" s="10"/>
      <c r="B28" s="17"/>
      <c r="C28" s="17"/>
      <c r="D28" s="17"/>
      <c r="E28" s="17"/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8"/>
      <c r="R28" s="10"/>
      <c r="S28" s="19" t="s">
        <v>14</v>
      </c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20"/>
      <c r="AJ28" s="16"/>
      <c r="AK28" s="16"/>
      <c r="AL28" s="16"/>
      <c r="AM28" s="16"/>
      <c r="AN28" s="16"/>
      <c r="AO28" s="16"/>
      <c r="AP28" s="16"/>
      <c r="AQ28" s="16"/>
      <c r="AR28" s="16"/>
      <c r="AS28" s="16"/>
      <c r="AT28" s="16"/>
      <c r="AU28" s="16"/>
      <c r="AV28" s="16"/>
      <c r="AW28" s="16"/>
      <c r="AX28" s="16"/>
      <c r="AY28" s="16"/>
      <c r="AZ28" s="16"/>
      <c r="BA28" s="16"/>
      <c r="BB28" s="16"/>
      <c r="BC28" s="16"/>
      <c r="BD28" s="16"/>
      <c r="BE28" s="16"/>
      <c r="BF28" s="16"/>
      <c r="BG28" s="16"/>
      <c r="BH28" s="16"/>
      <c r="BI28" s="16"/>
      <c r="BJ28" s="16"/>
      <c r="BK28" s="16"/>
      <c r="BL28" s="16"/>
      <c r="BM28" s="16"/>
      <c r="BN28" s="16"/>
      <c r="BO28" s="16"/>
      <c r="BP28" s="16"/>
      <c r="BQ28" s="16"/>
      <c r="BR28" s="16"/>
      <c r="BS28" s="16"/>
      <c r="BT28" s="16"/>
      <c r="BU28" s="16"/>
      <c r="BV28" s="16"/>
      <c r="BW28" s="16"/>
      <c r="BX28" s="16"/>
      <c r="BY28" s="16"/>
      <c r="BZ28" s="16"/>
      <c r="CA28" s="16"/>
      <c r="CB28" s="16"/>
      <c r="CC28" s="16"/>
      <c r="CD28" s="16"/>
      <c r="CE28" s="16"/>
      <c r="CF28" s="16"/>
      <c r="CG28" s="16"/>
      <c r="CH28" s="16"/>
      <c r="CI28" s="16"/>
      <c r="CJ28" s="16"/>
      <c r="CK28" s="16"/>
      <c r="CL28" s="16"/>
      <c r="CM28" s="16"/>
      <c r="CN28" s="16"/>
      <c r="CO28" s="16"/>
      <c r="CP28" s="16"/>
      <c r="CQ28" s="16"/>
      <c r="CR28" s="16"/>
      <c r="CS28" s="16"/>
      <c r="CT28" s="16"/>
      <c r="CU28" s="16"/>
      <c r="CV28" s="16"/>
      <c r="CW28" s="16"/>
      <c r="CX28" s="16"/>
      <c r="CY28" s="16"/>
      <c r="CZ28" s="16"/>
      <c r="DA28" s="16"/>
      <c r="DB28" s="16"/>
      <c r="DC28" s="16"/>
      <c r="DD28" s="16"/>
      <c r="DE28" s="16"/>
      <c r="DF28" s="16"/>
      <c r="DG28" s="16"/>
      <c r="DH28" s="16"/>
      <c r="DI28" s="16"/>
      <c r="DJ28" s="16"/>
      <c r="DK28" s="16"/>
      <c r="DL28" s="16"/>
      <c r="DM28" s="16"/>
      <c r="DN28" s="16"/>
      <c r="DO28" s="16"/>
      <c r="DP28" s="16"/>
      <c r="DQ28" s="16"/>
      <c r="DR28" s="16"/>
      <c r="DS28" s="16"/>
      <c r="DT28" s="16"/>
      <c r="DU28" s="16"/>
      <c r="DV28" s="16"/>
      <c r="DW28" s="16"/>
      <c r="DX28" s="16"/>
      <c r="DY28" s="16"/>
      <c r="DZ28" s="16"/>
      <c r="EA28" s="16"/>
      <c r="EB28" s="16"/>
      <c r="EC28" s="16"/>
      <c r="ED28" s="16"/>
      <c r="EE28" s="16"/>
      <c r="EF28" s="16"/>
      <c r="EG28" s="16"/>
      <c r="EH28" s="16"/>
      <c r="EI28" s="16"/>
      <c r="EJ28" s="16"/>
      <c r="EK28" s="16"/>
      <c r="EL28" s="16"/>
      <c r="EM28" s="16"/>
      <c r="EN28" s="16"/>
      <c r="EO28" s="16"/>
      <c r="EP28" s="16"/>
      <c r="EQ28" s="16"/>
      <c r="ER28" s="16"/>
      <c r="ES28" s="16"/>
      <c r="ET28" s="16"/>
      <c r="EU28" s="16"/>
      <c r="EV28" s="16"/>
      <c r="EW28" s="16"/>
      <c r="EX28" s="16"/>
      <c r="EY28" s="16"/>
      <c r="EZ28" s="16"/>
      <c r="FA28" s="16"/>
      <c r="FB28" s="16"/>
      <c r="FC28" s="16"/>
      <c r="FD28" s="16"/>
      <c r="FE28" s="16"/>
    </row>
    <row r="29" spans="1:161" s="9" customFormat="1" ht="53.25" customHeight="1" x14ac:dyDescent="0.2">
      <c r="A29" s="10"/>
      <c r="B29" s="17"/>
      <c r="C29" s="17"/>
      <c r="D29" s="17"/>
      <c r="E29" s="17"/>
      <c r="F29" s="17"/>
      <c r="G29" s="17"/>
      <c r="H29" s="17"/>
      <c r="I29" s="17"/>
      <c r="J29" s="17"/>
      <c r="K29" s="17"/>
      <c r="L29" s="17"/>
      <c r="M29" s="17"/>
      <c r="N29" s="17"/>
      <c r="O29" s="17"/>
      <c r="P29" s="17"/>
      <c r="Q29" s="18"/>
      <c r="R29" s="10"/>
      <c r="S29" s="19" t="s">
        <v>25</v>
      </c>
      <c r="T29" s="19"/>
      <c r="U29" s="19"/>
      <c r="V29" s="19"/>
      <c r="W29" s="19"/>
      <c r="X29" s="19"/>
      <c r="Y29" s="19"/>
      <c r="Z29" s="19"/>
      <c r="AA29" s="19"/>
      <c r="AB29" s="19"/>
      <c r="AC29" s="19"/>
      <c r="AD29" s="19"/>
      <c r="AE29" s="19"/>
      <c r="AF29" s="19"/>
      <c r="AG29" s="19"/>
      <c r="AH29" s="19"/>
      <c r="AI29" s="20"/>
      <c r="AJ29" s="16"/>
      <c r="AK29" s="16"/>
      <c r="AL29" s="16"/>
      <c r="AM29" s="16"/>
      <c r="AN29" s="16"/>
      <c r="AO29" s="16"/>
      <c r="AP29" s="16"/>
      <c r="AQ29" s="16"/>
      <c r="AR29" s="16"/>
      <c r="AS29" s="16"/>
      <c r="AT29" s="16"/>
      <c r="AU29" s="16"/>
      <c r="AV29" s="16"/>
      <c r="AW29" s="16"/>
      <c r="AX29" s="16"/>
      <c r="AY29" s="16"/>
      <c r="AZ29" s="16"/>
      <c r="BA29" s="16"/>
      <c r="BB29" s="16"/>
      <c r="BC29" s="16"/>
      <c r="BD29" s="16"/>
      <c r="BE29" s="16"/>
      <c r="BF29" s="16"/>
      <c r="BG29" s="16"/>
      <c r="BH29" s="16"/>
      <c r="BI29" s="16"/>
      <c r="BJ29" s="16"/>
      <c r="BK29" s="16"/>
      <c r="BL29" s="16"/>
      <c r="BM29" s="16"/>
      <c r="BN29" s="16"/>
      <c r="BO29" s="16"/>
      <c r="BP29" s="16"/>
      <c r="BQ29" s="16"/>
      <c r="BR29" s="16"/>
      <c r="BS29" s="16"/>
      <c r="BT29" s="16"/>
      <c r="BU29" s="16"/>
      <c r="BV29" s="16"/>
      <c r="BW29" s="16"/>
      <c r="BX29" s="16"/>
      <c r="BY29" s="16"/>
      <c r="BZ29" s="16"/>
      <c r="CA29" s="16"/>
      <c r="CB29" s="16"/>
      <c r="CC29" s="16"/>
      <c r="CD29" s="16"/>
      <c r="CE29" s="16"/>
      <c r="CF29" s="16"/>
      <c r="CG29" s="16"/>
      <c r="CH29" s="16"/>
      <c r="CI29" s="16"/>
      <c r="CJ29" s="16"/>
      <c r="CK29" s="16"/>
      <c r="CL29" s="16"/>
      <c r="CM29" s="16"/>
      <c r="CN29" s="16"/>
      <c r="CO29" s="16"/>
      <c r="CP29" s="16"/>
      <c r="CQ29" s="16"/>
      <c r="CR29" s="16"/>
      <c r="CS29" s="16"/>
      <c r="CT29" s="16"/>
      <c r="CU29" s="16"/>
      <c r="CV29" s="16"/>
      <c r="CW29" s="16"/>
      <c r="CX29" s="16"/>
      <c r="CY29" s="16"/>
      <c r="CZ29" s="16"/>
      <c r="DA29" s="16"/>
      <c r="DB29" s="16"/>
      <c r="DC29" s="16"/>
      <c r="DD29" s="16"/>
      <c r="DE29" s="16"/>
      <c r="DF29" s="16"/>
      <c r="DG29" s="16"/>
      <c r="DH29" s="16"/>
      <c r="DI29" s="16"/>
      <c r="DJ29" s="16"/>
      <c r="DK29" s="16"/>
      <c r="DL29" s="16"/>
      <c r="DM29" s="16"/>
      <c r="DN29" s="16"/>
      <c r="DO29" s="16"/>
      <c r="DP29" s="16"/>
      <c r="DQ29" s="16"/>
      <c r="DR29" s="16"/>
      <c r="DS29" s="16"/>
      <c r="DT29" s="16"/>
      <c r="DU29" s="16"/>
      <c r="DV29" s="16"/>
      <c r="DW29" s="16"/>
      <c r="DX29" s="16"/>
      <c r="DY29" s="16"/>
      <c r="DZ29" s="16"/>
      <c r="EA29" s="16"/>
      <c r="EB29" s="16"/>
      <c r="EC29" s="16"/>
      <c r="ED29" s="16"/>
      <c r="EE29" s="16"/>
      <c r="EF29" s="16"/>
      <c r="EG29" s="16"/>
      <c r="EH29" s="16"/>
      <c r="EI29" s="16"/>
      <c r="EJ29" s="16"/>
      <c r="EK29" s="16"/>
      <c r="EL29" s="16"/>
      <c r="EM29" s="16"/>
      <c r="EN29" s="16"/>
      <c r="EO29" s="16"/>
      <c r="EP29" s="16"/>
      <c r="EQ29" s="16"/>
      <c r="ER29" s="16"/>
      <c r="ES29" s="16"/>
      <c r="ET29" s="16"/>
      <c r="EU29" s="16"/>
      <c r="EV29" s="16"/>
      <c r="EW29" s="16"/>
      <c r="EX29" s="16"/>
      <c r="EY29" s="16"/>
      <c r="EZ29" s="16"/>
      <c r="FA29" s="16"/>
      <c r="FB29" s="16"/>
      <c r="FC29" s="16"/>
      <c r="FD29" s="16"/>
      <c r="FE29" s="16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4" t="s">
        <v>27</v>
      </c>
      <c r="B32" s="15"/>
      <c r="C32" s="15"/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/>
      <c r="BA32" s="15"/>
      <c r="BB32" s="15"/>
      <c r="BC32" s="15"/>
      <c r="BD32" s="15"/>
      <c r="BE32" s="15"/>
      <c r="BF32" s="15"/>
      <c r="BG32" s="15"/>
      <c r="BH32" s="15"/>
      <c r="BI32" s="15"/>
      <c r="BJ32" s="15"/>
      <c r="BK32" s="15"/>
      <c r="BL32" s="15"/>
      <c r="BM32" s="15"/>
      <c r="BN32" s="15"/>
      <c r="BO32" s="15"/>
      <c r="BP32" s="15"/>
      <c r="BQ32" s="15"/>
      <c r="BR32" s="15"/>
      <c r="BS32" s="15"/>
      <c r="BT32" s="15"/>
      <c r="BU32" s="15"/>
      <c r="BV32" s="15"/>
      <c r="BW32" s="15"/>
      <c r="BX32" s="15"/>
      <c r="BY32" s="15"/>
      <c r="BZ32" s="15"/>
      <c r="CA32" s="15"/>
      <c r="CB32" s="15"/>
      <c r="CC32" s="15"/>
      <c r="CD32" s="15"/>
      <c r="CE32" s="15"/>
      <c r="CF32" s="15"/>
      <c r="CG32" s="15"/>
      <c r="CH32" s="15"/>
      <c r="CI32" s="15"/>
      <c r="CJ32" s="15"/>
      <c r="CK32" s="15"/>
      <c r="CL32" s="15"/>
      <c r="CM32" s="15"/>
      <c r="CN32" s="15"/>
      <c r="CO32" s="15"/>
      <c r="CP32" s="15"/>
      <c r="CQ32" s="15"/>
      <c r="CR32" s="15"/>
      <c r="CS32" s="15"/>
      <c r="CT32" s="15"/>
      <c r="CU32" s="15"/>
      <c r="CV32" s="15"/>
      <c r="CW32" s="15"/>
      <c r="CX32" s="15"/>
      <c r="CY32" s="15"/>
      <c r="CZ32" s="15"/>
      <c r="DA32" s="15"/>
      <c r="DB32" s="15"/>
      <c r="DC32" s="15"/>
      <c r="DD32" s="15"/>
      <c r="DE32" s="15"/>
      <c r="DF32" s="15"/>
      <c r="DG32" s="15"/>
      <c r="DH32" s="15"/>
      <c r="DI32" s="15"/>
      <c r="DJ32" s="15"/>
      <c r="DK32" s="15"/>
      <c r="DL32" s="15"/>
      <c r="DM32" s="15"/>
      <c r="DN32" s="15"/>
      <c r="DO32" s="15"/>
      <c r="DP32" s="15"/>
      <c r="DQ32" s="15"/>
      <c r="DR32" s="15"/>
      <c r="DS32" s="15"/>
      <c r="DT32" s="15"/>
      <c r="DU32" s="15"/>
      <c r="DV32" s="15"/>
      <c r="DW32" s="15"/>
      <c r="DX32" s="15"/>
      <c r="DY32" s="15"/>
      <c r="DZ32" s="15"/>
      <c r="EA32" s="15"/>
      <c r="EB32" s="15"/>
      <c r="EC32" s="15"/>
      <c r="ED32" s="15"/>
      <c r="EE32" s="15"/>
      <c r="EF32" s="15"/>
      <c r="EG32" s="15"/>
      <c r="EH32" s="15"/>
      <c r="EI32" s="15"/>
      <c r="EJ32" s="15"/>
      <c r="EK32" s="15"/>
      <c r="EL32" s="15"/>
      <c r="EM32" s="15"/>
      <c r="EN32" s="15"/>
      <c r="EO32" s="15"/>
      <c r="EP32" s="15"/>
      <c r="EQ32" s="15"/>
      <c r="ER32" s="15"/>
      <c r="ES32" s="15"/>
      <c r="ET32" s="15"/>
      <c r="EU32" s="15"/>
      <c r="EV32" s="15"/>
      <c r="EW32" s="15"/>
      <c r="EX32" s="15"/>
      <c r="EY32" s="15"/>
      <c r="EZ32" s="15"/>
      <c r="FA32" s="15"/>
      <c r="FB32" s="15"/>
      <c r="FC32" s="15"/>
      <c r="FD32" s="15"/>
      <c r="FE32" s="15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zoomScaleNormal="100" zoomScaleSheetLayoutView="100" workbookViewId="0">
      <selection activeCell="CH24" sqref="CH24:DB24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58" t="s">
        <v>7</v>
      </c>
      <c r="B6" s="58"/>
      <c r="C6" s="58"/>
      <c r="D6" s="58"/>
      <c r="E6" s="58"/>
      <c r="F6" s="58"/>
      <c r="G6" s="58"/>
      <c r="H6" s="58"/>
      <c r="I6" s="58"/>
      <c r="J6" s="58"/>
      <c r="K6" s="58"/>
      <c r="L6" s="58"/>
      <c r="M6" s="58"/>
      <c r="N6" s="58"/>
      <c r="O6" s="58"/>
      <c r="P6" s="58"/>
      <c r="Q6" s="58"/>
      <c r="R6" s="58"/>
      <c r="S6" s="58"/>
      <c r="T6" s="58"/>
      <c r="U6" s="58"/>
      <c r="V6" s="58"/>
      <c r="W6" s="58"/>
      <c r="X6" s="58"/>
      <c r="Y6" s="58"/>
      <c r="Z6" s="58"/>
      <c r="AA6" s="58"/>
      <c r="AB6" s="58"/>
      <c r="AC6" s="58"/>
      <c r="AD6" s="58"/>
      <c r="AE6" s="58"/>
      <c r="AF6" s="58"/>
      <c r="AG6" s="58"/>
      <c r="AH6" s="58"/>
      <c r="AI6" s="58"/>
      <c r="AJ6" s="58"/>
      <c r="AK6" s="58"/>
      <c r="AL6" s="58"/>
      <c r="AM6" s="58"/>
      <c r="AN6" s="58"/>
      <c r="AO6" s="58"/>
      <c r="AP6" s="58"/>
      <c r="AQ6" s="58"/>
      <c r="AR6" s="58"/>
      <c r="AS6" s="58"/>
      <c r="AT6" s="58"/>
      <c r="AU6" s="58"/>
      <c r="AV6" s="58"/>
      <c r="AW6" s="58"/>
      <c r="AX6" s="58"/>
      <c r="AY6" s="58"/>
      <c r="AZ6" s="58"/>
      <c r="BA6" s="58"/>
      <c r="BB6" s="58"/>
      <c r="BC6" s="58"/>
      <c r="BD6" s="58"/>
      <c r="BE6" s="58"/>
      <c r="BF6" s="58"/>
      <c r="BG6" s="58"/>
      <c r="BH6" s="58"/>
      <c r="BI6" s="58"/>
      <c r="BJ6" s="58"/>
      <c r="BK6" s="58"/>
      <c r="BL6" s="58"/>
      <c r="BM6" s="58"/>
      <c r="BN6" s="58"/>
      <c r="BO6" s="58"/>
      <c r="BP6" s="58"/>
      <c r="BQ6" s="58"/>
      <c r="BR6" s="58"/>
      <c r="BS6" s="58"/>
      <c r="BT6" s="58"/>
      <c r="BU6" s="58"/>
      <c r="BV6" s="58"/>
      <c r="BW6" s="58"/>
      <c r="BX6" s="58"/>
      <c r="BY6" s="58"/>
      <c r="BZ6" s="58"/>
      <c r="CA6" s="58"/>
      <c r="CB6" s="58"/>
      <c r="CC6" s="58"/>
      <c r="CD6" s="58"/>
      <c r="CE6" s="58"/>
      <c r="CF6" s="58"/>
      <c r="CG6" s="58"/>
      <c r="CH6" s="58"/>
      <c r="CI6" s="58"/>
      <c r="CJ6" s="58"/>
      <c r="CK6" s="58"/>
      <c r="CL6" s="58"/>
      <c r="CM6" s="58"/>
      <c r="CN6" s="58"/>
      <c r="CO6" s="58"/>
      <c r="CP6" s="58"/>
      <c r="CQ6" s="58"/>
      <c r="CR6" s="58"/>
      <c r="CS6" s="58"/>
      <c r="CT6" s="58"/>
      <c r="CU6" s="58"/>
      <c r="CV6" s="58"/>
      <c r="CW6" s="58"/>
      <c r="CX6" s="58"/>
      <c r="CY6" s="58"/>
      <c r="CZ6" s="58"/>
      <c r="DA6" s="58"/>
      <c r="DB6" s="58"/>
      <c r="DC6" s="58"/>
      <c r="DD6" s="58"/>
      <c r="DE6" s="58"/>
      <c r="DF6" s="58"/>
      <c r="DG6" s="58"/>
      <c r="DH6" s="58"/>
      <c r="DI6" s="58"/>
      <c r="DJ6" s="58"/>
      <c r="DK6" s="58"/>
      <c r="DL6" s="58"/>
      <c r="DM6" s="58"/>
      <c r="DN6" s="58"/>
      <c r="DO6" s="58"/>
      <c r="DP6" s="58"/>
      <c r="DQ6" s="58"/>
      <c r="DR6" s="58"/>
      <c r="DS6" s="58"/>
      <c r="DT6" s="58"/>
      <c r="DU6" s="58"/>
      <c r="DV6" s="58"/>
      <c r="DW6" s="58"/>
      <c r="DX6" s="58"/>
      <c r="DY6" s="58"/>
      <c r="DZ6" s="58"/>
      <c r="EA6" s="58"/>
      <c r="EB6" s="58"/>
      <c r="EC6" s="58"/>
      <c r="ED6" s="58"/>
      <c r="EE6" s="58"/>
      <c r="EF6" s="58"/>
      <c r="EG6" s="58"/>
      <c r="EH6" s="58"/>
      <c r="EI6" s="58"/>
      <c r="EJ6" s="58"/>
      <c r="EK6" s="58"/>
      <c r="EL6" s="58"/>
      <c r="EM6" s="58"/>
      <c r="EN6" s="58"/>
      <c r="EO6" s="58"/>
      <c r="EP6" s="58"/>
      <c r="EQ6" s="58"/>
      <c r="ER6" s="58"/>
      <c r="ES6" s="58"/>
      <c r="ET6" s="58"/>
      <c r="EU6" s="58"/>
      <c r="EV6" s="58"/>
      <c r="EW6" s="58"/>
      <c r="EX6" s="58"/>
      <c r="EY6" s="58"/>
      <c r="EZ6" s="58"/>
      <c r="FA6" s="58"/>
      <c r="FB6" s="58"/>
      <c r="FC6" s="58"/>
      <c r="FD6" s="58"/>
      <c r="FE6" s="58"/>
    </row>
    <row r="7" spans="1:161" s="2" customFormat="1" ht="15.75" customHeight="1" x14ac:dyDescent="0.25">
      <c r="A7" s="58" t="s">
        <v>8</v>
      </c>
      <c r="B7" s="58"/>
      <c r="C7" s="58"/>
      <c r="D7" s="58"/>
      <c r="E7" s="58"/>
      <c r="F7" s="58"/>
      <c r="G7" s="58"/>
      <c r="H7" s="58"/>
      <c r="I7" s="58"/>
      <c r="J7" s="58"/>
      <c r="K7" s="58"/>
      <c r="L7" s="58"/>
      <c r="M7" s="58"/>
      <c r="N7" s="58"/>
      <c r="O7" s="58"/>
      <c r="P7" s="58"/>
      <c r="Q7" s="58"/>
      <c r="R7" s="58"/>
      <c r="S7" s="58"/>
      <c r="T7" s="58"/>
      <c r="U7" s="58"/>
      <c r="V7" s="58"/>
      <c r="W7" s="58"/>
      <c r="X7" s="58"/>
      <c r="Y7" s="58"/>
      <c r="Z7" s="58"/>
      <c r="AA7" s="58"/>
      <c r="AB7" s="58"/>
      <c r="AC7" s="58"/>
      <c r="AD7" s="58"/>
      <c r="AE7" s="58"/>
      <c r="AF7" s="58"/>
      <c r="AG7" s="58"/>
      <c r="AH7" s="58"/>
      <c r="AI7" s="58"/>
      <c r="AJ7" s="58"/>
      <c r="AK7" s="58"/>
      <c r="AL7" s="58"/>
      <c r="AM7" s="58"/>
      <c r="AN7" s="58"/>
      <c r="AO7" s="58"/>
      <c r="AP7" s="58"/>
      <c r="AQ7" s="58"/>
      <c r="AR7" s="58"/>
      <c r="AS7" s="58"/>
      <c r="AT7" s="58"/>
      <c r="AU7" s="58"/>
      <c r="AV7" s="58"/>
      <c r="AW7" s="58"/>
      <c r="AX7" s="58"/>
      <c r="AY7" s="58"/>
      <c r="AZ7" s="58"/>
      <c r="BA7" s="58"/>
      <c r="BB7" s="58"/>
      <c r="BC7" s="58"/>
      <c r="BD7" s="58"/>
      <c r="BE7" s="58"/>
      <c r="BF7" s="58"/>
      <c r="BG7" s="58"/>
      <c r="BH7" s="58"/>
      <c r="BI7" s="58"/>
      <c r="BJ7" s="58"/>
      <c r="BK7" s="58"/>
      <c r="BL7" s="58"/>
      <c r="BM7" s="58"/>
      <c r="BN7" s="58"/>
      <c r="BO7" s="58"/>
      <c r="BP7" s="58"/>
      <c r="BQ7" s="58"/>
      <c r="BR7" s="58"/>
      <c r="BS7" s="58"/>
      <c r="BT7" s="58"/>
      <c r="BU7" s="58"/>
      <c r="BV7" s="58"/>
      <c r="BW7" s="58"/>
      <c r="BX7" s="58"/>
      <c r="BY7" s="58"/>
      <c r="BZ7" s="58"/>
      <c r="CA7" s="58"/>
      <c r="CB7" s="58"/>
      <c r="CC7" s="58"/>
      <c r="CD7" s="58"/>
      <c r="CE7" s="58"/>
      <c r="CF7" s="58"/>
      <c r="CG7" s="58"/>
      <c r="CH7" s="58"/>
      <c r="CI7" s="58"/>
      <c r="CJ7" s="58"/>
      <c r="CK7" s="58"/>
      <c r="CL7" s="58"/>
      <c r="CM7" s="58"/>
      <c r="CN7" s="58"/>
      <c r="CO7" s="58"/>
      <c r="CP7" s="58"/>
      <c r="CQ7" s="58"/>
      <c r="CR7" s="58"/>
      <c r="CS7" s="58"/>
      <c r="CT7" s="58"/>
      <c r="CU7" s="58"/>
      <c r="CV7" s="58"/>
      <c r="CW7" s="58"/>
      <c r="CX7" s="58"/>
      <c r="CY7" s="58"/>
      <c r="CZ7" s="58"/>
      <c r="DA7" s="58"/>
      <c r="DB7" s="58"/>
      <c r="DC7" s="58"/>
      <c r="DD7" s="58"/>
      <c r="DE7" s="58"/>
      <c r="DF7" s="58"/>
      <c r="DG7" s="58"/>
      <c r="DH7" s="58"/>
      <c r="DI7" s="58"/>
      <c r="DJ7" s="58"/>
      <c r="DK7" s="58"/>
      <c r="DL7" s="58"/>
      <c r="DM7" s="58"/>
      <c r="DN7" s="58"/>
      <c r="DO7" s="58"/>
      <c r="DP7" s="58"/>
      <c r="DQ7" s="58"/>
      <c r="DR7" s="58"/>
      <c r="DS7" s="58"/>
      <c r="DT7" s="58"/>
      <c r="DU7" s="58"/>
      <c r="DV7" s="58"/>
      <c r="DW7" s="58"/>
      <c r="DX7" s="58"/>
      <c r="DY7" s="58"/>
      <c r="DZ7" s="58"/>
      <c r="EA7" s="58"/>
      <c r="EB7" s="58"/>
      <c r="EC7" s="58"/>
      <c r="ED7" s="58"/>
      <c r="EE7" s="58"/>
      <c r="EF7" s="58"/>
      <c r="EG7" s="58"/>
      <c r="EH7" s="58"/>
      <c r="EI7" s="58"/>
      <c r="EJ7" s="58"/>
      <c r="EK7" s="58"/>
      <c r="EL7" s="58"/>
      <c r="EM7" s="58"/>
      <c r="EN7" s="58"/>
      <c r="EO7" s="58"/>
      <c r="EP7" s="58"/>
      <c r="EQ7" s="58"/>
      <c r="ER7" s="58"/>
      <c r="ES7" s="58"/>
      <c r="ET7" s="58"/>
      <c r="EU7" s="58"/>
      <c r="EV7" s="58"/>
      <c r="EW7" s="58"/>
      <c r="EX7" s="58"/>
      <c r="EY7" s="58"/>
      <c r="EZ7" s="58"/>
      <c r="FA7" s="58"/>
      <c r="FB7" s="58"/>
      <c r="FC7" s="58"/>
      <c r="FD7" s="58"/>
      <c r="FE7" s="58"/>
    </row>
    <row r="8" spans="1:161" s="2" customFormat="1" ht="15.75" customHeight="1" x14ac:dyDescent="0.25">
      <c r="A8" s="58" t="s">
        <v>9</v>
      </c>
      <c r="B8" s="58"/>
      <c r="C8" s="58"/>
      <c r="D8" s="58"/>
      <c r="E8" s="58"/>
      <c r="F8" s="58"/>
      <c r="G8" s="58"/>
      <c r="H8" s="58"/>
      <c r="I8" s="58"/>
      <c r="J8" s="58"/>
      <c r="K8" s="58"/>
      <c r="L8" s="58"/>
      <c r="M8" s="58"/>
      <c r="N8" s="58"/>
      <c r="O8" s="58"/>
      <c r="P8" s="58"/>
      <c r="Q8" s="58"/>
      <c r="R8" s="58"/>
      <c r="S8" s="58"/>
      <c r="T8" s="58"/>
      <c r="U8" s="58"/>
      <c r="V8" s="58"/>
      <c r="W8" s="58"/>
      <c r="X8" s="58"/>
      <c r="Y8" s="58"/>
      <c r="Z8" s="58"/>
      <c r="AA8" s="58"/>
      <c r="AB8" s="58"/>
      <c r="AC8" s="58"/>
      <c r="AD8" s="58"/>
      <c r="AE8" s="58"/>
      <c r="AF8" s="58"/>
      <c r="AG8" s="58"/>
      <c r="AH8" s="58"/>
      <c r="AI8" s="58"/>
      <c r="AJ8" s="58"/>
      <c r="AK8" s="58"/>
      <c r="AL8" s="58"/>
      <c r="AM8" s="58"/>
      <c r="AN8" s="58"/>
      <c r="AO8" s="58"/>
      <c r="AP8" s="58"/>
      <c r="AQ8" s="58"/>
      <c r="AR8" s="58"/>
      <c r="AS8" s="58"/>
      <c r="AT8" s="58"/>
      <c r="AU8" s="58"/>
      <c r="AV8" s="58"/>
      <c r="AW8" s="58"/>
      <c r="AX8" s="58"/>
      <c r="AY8" s="58"/>
      <c r="AZ8" s="58"/>
      <c r="BA8" s="58"/>
      <c r="BB8" s="58"/>
      <c r="BC8" s="58"/>
      <c r="BD8" s="58"/>
      <c r="BE8" s="58"/>
      <c r="BF8" s="58"/>
      <c r="BG8" s="58"/>
      <c r="BH8" s="58"/>
      <c r="BI8" s="58"/>
      <c r="BJ8" s="58"/>
      <c r="BK8" s="58"/>
      <c r="BL8" s="58"/>
      <c r="BM8" s="58"/>
      <c r="BN8" s="58"/>
      <c r="BO8" s="58"/>
      <c r="BP8" s="58"/>
      <c r="BQ8" s="58"/>
      <c r="BR8" s="58"/>
      <c r="BS8" s="58"/>
      <c r="BT8" s="58"/>
      <c r="BU8" s="58"/>
      <c r="BV8" s="58"/>
      <c r="BW8" s="58"/>
      <c r="BX8" s="58"/>
      <c r="BY8" s="58"/>
      <c r="BZ8" s="58"/>
      <c r="CA8" s="58"/>
      <c r="CB8" s="58"/>
      <c r="CC8" s="58"/>
      <c r="CD8" s="58"/>
      <c r="CE8" s="58"/>
      <c r="CF8" s="58"/>
      <c r="CG8" s="58"/>
      <c r="CH8" s="58"/>
      <c r="CI8" s="58"/>
      <c r="CJ8" s="58"/>
      <c r="CK8" s="58"/>
      <c r="CL8" s="58"/>
      <c r="CM8" s="58"/>
      <c r="CN8" s="58"/>
      <c r="CO8" s="58"/>
      <c r="CP8" s="58"/>
      <c r="CQ8" s="58"/>
      <c r="CR8" s="58"/>
      <c r="CS8" s="58"/>
      <c r="CT8" s="58"/>
      <c r="CU8" s="58"/>
      <c r="CV8" s="58"/>
      <c r="CW8" s="58"/>
      <c r="CX8" s="58"/>
      <c r="CY8" s="58"/>
      <c r="CZ8" s="58"/>
      <c r="DA8" s="58"/>
      <c r="DB8" s="58"/>
      <c r="DC8" s="58"/>
      <c r="DD8" s="58"/>
      <c r="DE8" s="58"/>
      <c r="DF8" s="58"/>
      <c r="DG8" s="58"/>
      <c r="DH8" s="58"/>
      <c r="DI8" s="58"/>
      <c r="DJ8" s="58"/>
      <c r="DK8" s="58"/>
      <c r="DL8" s="58"/>
      <c r="DM8" s="58"/>
      <c r="DN8" s="58"/>
      <c r="DO8" s="58"/>
      <c r="DP8" s="58"/>
      <c r="DQ8" s="58"/>
      <c r="DR8" s="58"/>
      <c r="DS8" s="58"/>
      <c r="DT8" s="58"/>
      <c r="DU8" s="58"/>
      <c r="DV8" s="58"/>
      <c r="DW8" s="58"/>
      <c r="DX8" s="58"/>
      <c r="DY8" s="58"/>
      <c r="DZ8" s="58"/>
      <c r="EA8" s="58"/>
      <c r="EB8" s="58"/>
      <c r="EC8" s="58"/>
      <c r="ED8" s="58"/>
      <c r="EE8" s="58"/>
      <c r="EF8" s="58"/>
      <c r="EG8" s="58"/>
      <c r="EH8" s="58"/>
      <c r="EI8" s="58"/>
      <c r="EJ8" s="58"/>
      <c r="EK8" s="58"/>
      <c r="EL8" s="58"/>
      <c r="EM8" s="58"/>
      <c r="EN8" s="58"/>
      <c r="EO8" s="58"/>
      <c r="EP8" s="58"/>
      <c r="EQ8" s="58"/>
      <c r="ER8" s="58"/>
      <c r="ES8" s="58"/>
      <c r="ET8" s="58"/>
      <c r="EU8" s="58"/>
      <c r="EV8" s="58"/>
      <c r="EW8" s="58"/>
      <c r="EX8" s="58"/>
      <c r="EY8" s="58"/>
      <c r="EZ8" s="58"/>
      <c r="FA8" s="58"/>
      <c r="FB8" s="58"/>
      <c r="FC8" s="58"/>
      <c r="FD8" s="58"/>
      <c r="FE8" s="58"/>
    </row>
    <row r="10" spans="1:161" s="2" customFormat="1" ht="15.75" x14ac:dyDescent="0.25">
      <c r="A10" s="59" t="s">
        <v>10</v>
      </c>
      <c r="B10" s="59"/>
      <c r="C10" s="59"/>
      <c r="D10" s="59"/>
      <c r="E10" s="59"/>
      <c r="F10" s="59"/>
      <c r="G10" s="59"/>
      <c r="H10" s="59"/>
      <c r="I10" s="59"/>
      <c r="J10" s="59"/>
      <c r="K10" s="59"/>
      <c r="L10" s="59"/>
      <c r="M10" s="59"/>
      <c r="N10" s="59"/>
      <c r="O10" s="59"/>
      <c r="P10" s="59"/>
      <c r="Q10" s="59"/>
      <c r="R10" s="59"/>
      <c r="S10" s="59"/>
      <c r="T10" s="59"/>
      <c r="U10" s="59"/>
      <c r="V10" s="59"/>
      <c r="W10" s="59"/>
      <c r="X10" s="59"/>
      <c r="Y10" s="59"/>
      <c r="Z10" s="59"/>
      <c r="AA10" s="59"/>
      <c r="AB10" s="59"/>
      <c r="AC10" s="59"/>
      <c r="AD10" s="59"/>
      <c r="AE10" s="59"/>
      <c r="AF10" s="59"/>
      <c r="AG10" s="59"/>
      <c r="AH10" s="59"/>
      <c r="AI10" s="59"/>
      <c r="AJ10" s="59"/>
      <c r="AK10" s="59"/>
      <c r="AL10" s="59"/>
      <c r="AM10" s="59"/>
      <c r="AN10" s="59"/>
      <c r="AO10" s="59"/>
      <c r="AP10" s="59"/>
      <c r="AQ10" s="59"/>
      <c r="AR10" s="59"/>
      <c r="AS10" s="59"/>
      <c r="AT10" s="59"/>
      <c r="AU10" s="59"/>
      <c r="AV10" s="59"/>
      <c r="AW10" s="59"/>
      <c r="AX10" s="59"/>
      <c r="AY10" s="59"/>
      <c r="AZ10" s="59"/>
      <c r="BA10" s="59"/>
      <c r="BB10" s="59"/>
      <c r="BC10" s="59"/>
      <c r="BD10" s="59"/>
      <c r="BE10" s="59"/>
      <c r="BF10" s="59"/>
      <c r="BG10" s="59"/>
      <c r="BH10" s="59"/>
      <c r="BI10" s="59"/>
      <c r="BJ10" s="59"/>
      <c r="BK10" s="59"/>
      <c r="BL10" s="59"/>
      <c r="BM10" s="59"/>
      <c r="BN10" s="59"/>
      <c r="BO10" s="59"/>
      <c r="BP10" s="59"/>
      <c r="BQ10" s="59"/>
      <c r="BR10" s="59"/>
      <c r="BS10" s="59"/>
      <c r="BT10" s="59"/>
      <c r="BU10" s="59"/>
      <c r="BV10" s="59"/>
      <c r="BW10" s="59"/>
      <c r="BX10" s="59"/>
      <c r="BY10" s="59"/>
      <c r="BZ10" s="59"/>
      <c r="CA10" s="59"/>
      <c r="CB10" s="59"/>
      <c r="CC10" s="59"/>
      <c r="CD10" s="59"/>
      <c r="CE10" s="59"/>
      <c r="CF10" s="59"/>
      <c r="CG10" s="59"/>
      <c r="CH10" s="59"/>
      <c r="CI10" s="59"/>
      <c r="CJ10" s="59"/>
      <c r="CK10" s="59"/>
      <c r="CL10" s="59"/>
      <c r="CM10" s="59"/>
      <c r="CN10" s="59"/>
      <c r="CO10" s="59"/>
      <c r="CP10" s="59"/>
      <c r="CQ10" s="59"/>
      <c r="CR10" s="59"/>
      <c r="CS10" s="59"/>
      <c r="CT10" s="59"/>
      <c r="CU10" s="59"/>
      <c r="CV10" s="59"/>
      <c r="CW10" s="59"/>
      <c r="CX10" s="59"/>
      <c r="CY10" s="59"/>
      <c r="CZ10" s="59"/>
      <c r="DA10" s="59"/>
      <c r="DB10" s="59"/>
      <c r="DC10" s="59"/>
      <c r="DD10" s="59"/>
      <c r="DE10" s="59"/>
      <c r="DF10" s="59"/>
      <c r="DG10" s="59"/>
      <c r="DH10" s="59"/>
      <c r="DI10" s="59"/>
      <c r="DJ10" s="59"/>
      <c r="DK10" s="59"/>
      <c r="DL10" s="59"/>
      <c r="DM10" s="59"/>
      <c r="DN10" s="59"/>
      <c r="DO10" s="59"/>
      <c r="DP10" s="59"/>
      <c r="DQ10" s="59"/>
      <c r="DR10" s="59"/>
      <c r="DS10" s="59"/>
      <c r="DT10" s="59"/>
      <c r="DU10" s="59"/>
      <c r="DV10" s="59"/>
      <c r="DW10" s="59"/>
      <c r="DX10" s="59"/>
      <c r="DY10" s="59"/>
      <c r="DZ10" s="59"/>
      <c r="EA10" s="59"/>
      <c r="EB10" s="59"/>
      <c r="EC10" s="59"/>
      <c r="ED10" s="59"/>
      <c r="EE10" s="59"/>
      <c r="EF10" s="59"/>
      <c r="EG10" s="59"/>
      <c r="EH10" s="59"/>
      <c r="EI10" s="59"/>
      <c r="EJ10" s="59"/>
      <c r="EK10" s="59"/>
      <c r="EL10" s="59"/>
      <c r="EM10" s="59"/>
      <c r="EN10" s="59"/>
      <c r="EO10" s="59"/>
      <c r="EP10" s="59"/>
      <c r="EQ10" s="59"/>
      <c r="ER10" s="59"/>
      <c r="ES10" s="59"/>
      <c r="ET10" s="59"/>
      <c r="EU10" s="59"/>
      <c r="EV10" s="59"/>
      <c r="EW10" s="59"/>
      <c r="EX10" s="59"/>
      <c r="EY10" s="59"/>
      <c r="EZ10" s="59"/>
      <c r="FA10" s="59"/>
      <c r="FB10" s="59"/>
      <c r="FC10" s="59"/>
      <c r="FD10" s="59"/>
      <c r="FE10" s="59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60" t="s">
        <v>30</v>
      </c>
      <c r="AC12" s="60"/>
      <c r="AD12" s="60"/>
      <c r="AE12" s="60"/>
      <c r="AF12" s="60"/>
      <c r="AG12" s="60"/>
      <c r="AH12" s="60"/>
      <c r="AI12" s="60"/>
      <c r="AJ12" s="60"/>
      <c r="AK12" s="60"/>
      <c r="AL12" s="60"/>
      <c r="AM12" s="60"/>
      <c r="AN12" s="60"/>
      <c r="AO12" s="60"/>
      <c r="AP12" s="60"/>
      <c r="AQ12" s="60"/>
      <c r="AR12" s="60"/>
      <c r="AS12" s="60"/>
      <c r="AT12" s="60"/>
      <c r="AU12" s="60"/>
      <c r="AV12" s="60"/>
      <c r="AW12" s="60"/>
      <c r="AX12" s="60"/>
      <c r="AY12" s="60"/>
      <c r="AZ12" s="60"/>
      <c r="BA12" s="60"/>
      <c r="BB12" s="60"/>
      <c r="BC12" s="60"/>
      <c r="BD12" s="60"/>
      <c r="BE12" s="60"/>
      <c r="BF12" s="60"/>
      <c r="BG12" s="60"/>
      <c r="BH12" s="60"/>
      <c r="BI12" s="60"/>
      <c r="BJ12" s="60"/>
      <c r="BK12" s="60"/>
      <c r="BL12" s="60"/>
      <c r="BM12" s="60"/>
      <c r="BN12" s="60"/>
      <c r="BO12" s="60"/>
      <c r="BP12" s="60"/>
      <c r="BQ12" s="60"/>
      <c r="BR12" s="60"/>
      <c r="BS12" s="60"/>
      <c r="BT12" s="60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60" t="s">
        <v>31</v>
      </c>
      <c r="Z14" s="60"/>
      <c r="AA14" s="60"/>
      <c r="AB14" s="60"/>
      <c r="AC14" s="60"/>
      <c r="AD14" s="60"/>
      <c r="AE14" s="60"/>
      <c r="AF14" s="60"/>
      <c r="AG14" s="60"/>
      <c r="AH14" s="60"/>
      <c r="AI14" s="60"/>
      <c r="AJ14" s="60"/>
      <c r="AK14" s="60"/>
      <c r="AL14" s="60"/>
      <c r="AM14" s="60"/>
      <c r="AN14" s="60"/>
      <c r="AO14" s="60"/>
      <c r="AP14" s="60"/>
      <c r="AQ14" s="60"/>
      <c r="AR14" s="60"/>
      <c r="AS14" s="60"/>
      <c r="AT14" s="60"/>
      <c r="AU14" s="60"/>
      <c r="AV14" s="60"/>
      <c r="AW14" s="60"/>
      <c r="AX14" s="60"/>
      <c r="AY14" s="60"/>
      <c r="AZ14" s="60"/>
      <c r="BA14" s="60"/>
      <c r="BB14" s="60"/>
      <c r="BC14" s="60"/>
      <c r="BD14" s="60"/>
      <c r="BE14" s="60"/>
      <c r="BF14" s="60"/>
      <c r="BG14" s="60"/>
      <c r="BH14" s="60"/>
      <c r="BI14" s="60"/>
      <c r="BJ14" s="60"/>
      <c r="BK14" s="60"/>
      <c r="BL14" s="60"/>
      <c r="BM14" s="60"/>
      <c r="BN14" s="60"/>
      <c r="BO14" s="60"/>
      <c r="BP14" s="60"/>
      <c r="BQ14" s="60"/>
      <c r="BR14" s="60"/>
      <c r="BS14" s="60"/>
      <c r="BT14" s="60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48" t="s">
        <v>38</v>
      </c>
      <c r="U16" s="48"/>
      <c r="V16" s="48"/>
      <c r="W16" s="48"/>
      <c r="X16" s="48"/>
      <c r="Y16" s="48"/>
      <c r="Z16" s="48"/>
      <c r="AA16" s="48"/>
      <c r="AB16" s="48"/>
      <c r="AC16" s="48"/>
      <c r="AD16" s="48"/>
      <c r="AE16" s="48"/>
      <c r="AF16" s="48"/>
      <c r="AG16" s="48"/>
      <c r="AH16" s="48"/>
      <c r="AI16" s="48"/>
      <c r="AJ16" s="48"/>
      <c r="AK16" s="48"/>
      <c r="AL16" s="48"/>
      <c r="AM16" s="48"/>
      <c r="AN16" s="48"/>
      <c r="AO16" s="48"/>
      <c r="AP16" s="48"/>
      <c r="AQ16" s="48"/>
      <c r="AR16" s="48"/>
      <c r="AS16" s="48"/>
      <c r="AT16" s="48"/>
      <c r="AU16" s="48"/>
      <c r="AV16" s="48"/>
      <c r="AW16" s="48"/>
      <c r="AX16" s="48"/>
      <c r="AY16" s="48"/>
      <c r="AZ16" s="48"/>
      <c r="BA16" s="48"/>
      <c r="BB16" s="48"/>
      <c r="BC16" s="48"/>
      <c r="BD16" s="48"/>
      <c r="BE16" s="48"/>
      <c r="BF16" s="48"/>
      <c r="BG16" s="48"/>
      <c r="BH16" s="48"/>
      <c r="BI16" s="48"/>
      <c r="BJ16" s="48"/>
      <c r="BK16" s="48"/>
      <c r="BL16" s="48"/>
      <c r="BM16" s="48"/>
      <c r="BN16" s="48"/>
      <c r="BO16" s="48"/>
      <c r="BP16" s="48"/>
      <c r="BQ16" s="48"/>
      <c r="BR16" s="48"/>
      <c r="BS16" s="48"/>
      <c r="BT16" s="48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49"/>
      <c r="B18" s="50"/>
      <c r="C18" s="50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1"/>
      <c r="R18" s="26"/>
      <c r="S18" s="27"/>
      <c r="T18" s="27"/>
      <c r="U18" s="27"/>
      <c r="V18" s="27"/>
      <c r="W18" s="27"/>
      <c r="X18" s="27"/>
      <c r="Y18" s="27"/>
      <c r="Z18" s="27"/>
      <c r="AA18" s="27"/>
      <c r="AB18" s="27"/>
      <c r="AC18" s="27"/>
      <c r="AD18" s="27"/>
      <c r="AE18" s="27"/>
      <c r="AF18" s="27"/>
      <c r="AG18" s="27"/>
      <c r="AH18" s="27"/>
      <c r="AI18" s="28"/>
      <c r="AJ18" s="26" t="s">
        <v>15</v>
      </c>
      <c r="AK18" s="27"/>
      <c r="AL18" s="27"/>
      <c r="AM18" s="27"/>
      <c r="AN18" s="27"/>
      <c r="AO18" s="27"/>
      <c r="AP18" s="27"/>
      <c r="AQ18" s="27"/>
      <c r="AR18" s="27"/>
      <c r="AS18" s="27"/>
      <c r="AT18" s="27"/>
      <c r="AU18" s="27"/>
      <c r="AV18" s="27"/>
      <c r="AW18" s="27"/>
      <c r="AX18" s="27"/>
      <c r="AY18" s="27"/>
      <c r="AZ18" s="27"/>
      <c r="BA18" s="28"/>
      <c r="BB18" s="35" t="s">
        <v>20</v>
      </c>
      <c r="BC18" s="36"/>
      <c r="BD18" s="36"/>
      <c r="BE18" s="36"/>
      <c r="BF18" s="36"/>
      <c r="BG18" s="36"/>
      <c r="BH18" s="36"/>
      <c r="BI18" s="36"/>
      <c r="BJ18" s="36"/>
      <c r="BK18" s="36"/>
      <c r="BL18" s="36"/>
      <c r="BM18" s="36"/>
      <c r="BN18" s="36"/>
      <c r="BO18" s="36"/>
      <c r="BP18" s="36"/>
      <c r="BQ18" s="36"/>
      <c r="BR18" s="36"/>
      <c r="BS18" s="36"/>
      <c r="BT18" s="36"/>
      <c r="BU18" s="36"/>
      <c r="BV18" s="36"/>
      <c r="BW18" s="36"/>
      <c r="BX18" s="36"/>
      <c r="BY18" s="36"/>
      <c r="BZ18" s="36"/>
      <c r="CA18" s="36"/>
      <c r="CB18" s="36"/>
      <c r="CC18" s="36"/>
      <c r="CD18" s="36"/>
      <c r="CE18" s="36"/>
      <c r="CF18" s="36"/>
      <c r="CG18" s="37"/>
      <c r="CH18" s="26" t="s">
        <v>21</v>
      </c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27"/>
      <c r="CW18" s="27"/>
      <c r="CX18" s="27"/>
      <c r="CY18" s="27"/>
      <c r="CZ18" s="27"/>
      <c r="DA18" s="27"/>
      <c r="DB18" s="28"/>
      <c r="DC18" s="26" t="s">
        <v>22</v>
      </c>
      <c r="DD18" s="27"/>
      <c r="DE18" s="27"/>
      <c r="DF18" s="27"/>
      <c r="DG18" s="27"/>
      <c r="DH18" s="27"/>
      <c r="DI18" s="27"/>
      <c r="DJ18" s="27"/>
      <c r="DK18" s="27"/>
      <c r="DL18" s="27"/>
      <c r="DM18" s="27"/>
      <c r="DN18" s="27"/>
      <c r="DO18" s="27"/>
      <c r="DP18" s="27"/>
      <c r="DQ18" s="27"/>
      <c r="DR18" s="27"/>
      <c r="DS18" s="27"/>
      <c r="DT18" s="28"/>
      <c r="DU18" s="35" t="s">
        <v>23</v>
      </c>
      <c r="DV18" s="36"/>
      <c r="DW18" s="36"/>
      <c r="DX18" s="36"/>
      <c r="DY18" s="36"/>
      <c r="DZ18" s="36"/>
      <c r="EA18" s="36"/>
      <c r="EB18" s="36"/>
      <c r="EC18" s="36"/>
      <c r="ED18" s="36"/>
      <c r="EE18" s="36"/>
      <c r="EF18" s="36"/>
      <c r="EG18" s="36"/>
      <c r="EH18" s="36"/>
      <c r="EI18" s="36"/>
      <c r="EJ18" s="36"/>
      <c r="EK18" s="36"/>
      <c r="EL18" s="36"/>
      <c r="EM18" s="36"/>
      <c r="EN18" s="37"/>
      <c r="EO18" s="26" t="s">
        <v>24</v>
      </c>
      <c r="EP18" s="27"/>
      <c r="EQ18" s="27"/>
      <c r="ER18" s="27"/>
      <c r="ES18" s="27"/>
      <c r="ET18" s="27"/>
      <c r="EU18" s="27"/>
      <c r="EV18" s="27"/>
      <c r="EW18" s="27"/>
      <c r="EX18" s="27"/>
      <c r="EY18" s="27"/>
      <c r="EZ18" s="27"/>
      <c r="FA18" s="27"/>
      <c r="FB18" s="27"/>
      <c r="FC18" s="27"/>
      <c r="FD18" s="27"/>
      <c r="FE18" s="28"/>
    </row>
    <row r="19" spans="1:161" s="9" customFormat="1" ht="15" customHeight="1" x14ac:dyDescent="0.2">
      <c r="A19" s="52"/>
      <c r="B19" s="53"/>
      <c r="C19" s="53"/>
      <c r="D19" s="53"/>
      <c r="E19" s="53"/>
      <c r="F19" s="53"/>
      <c r="G19" s="53"/>
      <c r="H19" s="53"/>
      <c r="I19" s="53"/>
      <c r="J19" s="53"/>
      <c r="K19" s="53"/>
      <c r="L19" s="53"/>
      <c r="M19" s="53"/>
      <c r="N19" s="53"/>
      <c r="O19" s="53"/>
      <c r="P19" s="53"/>
      <c r="Q19" s="54"/>
      <c r="R19" s="29"/>
      <c r="S19" s="30"/>
      <c r="T19" s="30"/>
      <c r="U19" s="30"/>
      <c r="V19" s="30"/>
      <c r="W19" s="30"/>
      <c r="X19" s="30"/>
      <c r="Y19" s="30"/>
      <c r="Z19" s="30"/>
      <c r="AA19" s="30"/>
      <c r="AB19" s="30"/>
      <c r="AC19" s="30"/>
      <c r="AD19" s="30"/>
      <c r="AE19" s="30"/>
      <c r="AF19" s="30"/>
      <c r="AG19" s="30"/>
      <c r="AH19" s="30"/>
      <c r="AI19" s="31"/>
      <c r="AJ19" s="29"/>
      <c r="AK19" s="30"/>
      <c r="AL19" s="30"/>
      <c r="AM19" s="30"/>
      <c r="AN19" s="30"/>
      <c r="AO19" s="30"/>
      <c r="AP19" s="30"/>
      <c r="AQ19" s="30"/>
      <c r="AR19" s="30"/>
      <c r="AS19" s="30"/>
      <c r="AT19" s="30"/>
      <c r="AU19" s="30"/>
      <c r="AV19" s="30"/>
      <c r="AW19" s="30"/>
      <c r="AX19" s="30"/>
      <c r="AY19" s="30"/>
      <c r="AZ19" s="30"/>
      <c r="BA19" s="31"/>
      <c r="BB19" s="38" t="s">
        <v>16</v>
      </c>
      <c r="BC19" s="39"/>
      <c r="BD19" s="39"/>
      <c r="BE19" s="39"/>
      <c r="BF19" s="39"/>
      <c r="BG19" s="39"/>
      <c r="BH19" s="39"/>
      <c r="BI19" s="39"/>
      <c r="BJ19" s="39"/>
      <c r="BK19" s="39"/>
      <c r="BL19" s="39"/>
      <c r="BM19" s="39"/>
      <c r="BN19" s="39"/>
      <c r="BO19" s="39"/>
      <c r="BP19" s="39"/>
      <c r="BQ19" s="40"/>
      <c r="BR19" s="38" t="s">
        <v>17</v>
      </c>
      <c r="BS19" s="39"/>
      <c r="BT19" s="39"/>
      <c r="BU19" s="39"/>
      <c r="BV19" s="39"/>
      <c r="BW19" s="39"/>
      <c r="BX19" s="39"/>
      <c r="BY19" s="39"/>
      <c r="BZ19" s="39"/>
      <c r="CA19" s="39"/>
      <c r="CB19" s="39"/>
      <c r="CC19" s="39"/>
      <c r="CD19" s="39"/>
      <c r="CE19" s="39"/>
      <c r="CF19" s="39"/>
      <c r="CG19" s="40"/>
      <c r="CH19" s="29"/>
      <c r="CI19" s="30"/>
      <c r="CJ19" s="30"/>
      <c r="CK19" s="30"/>
      <c r="CL19" s="30"/>
      <c r="CM19" s="30"/>
      <c r="CN19" s="30"/>
      <c r="CO19" s="30"/>
      <c r="CP19" s="30"/>
      <c r="CQ19" s="30"/>
      <c r="CR19" s="30"/>
      <c r="CS19" s="30"/>
      <c r="CT19" s="30"/>
      <c r="CU19" s="30"/>
      <c r="CV19" s="30"/>
      <c r="CW19" s="30"/>
      <c r="CX19" s="30"/>
      <c r="CY19" s="30"/>
      <c r="CZ19" s="30"/>
      <c r="DA19" s="30"/>
      <c r="DB19" s="31"/>
      <c r="DC19" s="29"/>
      <c r="DD19" s="30"/>
      <c r="DE19" s="30"/>
      <c r="DF19" s="30"/>
      <c r="DG19" s="30"/>
      <c r="DH19" s="30"/>
      <c r="DI19" s="30"/>
      <c r="DJ19" s="30"/>
      <c r="DK19" s="30"/>
      <c r="DL19" s="30"/>
      <c r="DM19" s="30"/>
      <c r="DN19" s="30"/>
      <c r="DO19" s="30"/>
      <c r="DP19" s="30"/>
      <c r="DQ19" s="30"/>
      <c r="DR19" s="30"/>
      <c r="DS19" s="30"/>
      <c r="DT19" s="31"/>
      <c r="DU19" s="41" t="s">
        <v>18</v>
      </c>
      <c r="DV19" s="42"/>
      <c r="DW19" s="42"/>
      <c r="DX19" s="42"/>
      <c r="DY19" s="42"/>
      <c r="DZ19" s="42"/>
      <c r="EA19" s="42"/>
      <c r="EB19" s="42"/>
      <c r="EC19" s="42"/>
      <c r="ED19" s="43"/>
      <c r="EE19" s="41" t="s">
        <v>19</v>
      </c>
      <c r="EF19" s="42"/>
      <c r="EG19" s="42"/>
      <c r="EH19" s="42"/>
      <c r="EI19" s="42"/>
      <c r="EJ19" s="42"/>
      <c r="EK19" s="42"/>
      <c r="EL19" s="42"/>
      <c r="EM19" s="42"/>
      <c r="EN19" s="43"/>
      <c r="EO19" s="29"/>
      <c r="EP19" s="30"/>
      <c r="EQ19" s="30"/>
      <c r="ER19" s="30"/>
      <c r="ES19" s="30"/>
      <c r="ET19" s="30"/>
      <c r="EU19" s="30"/>
      <c r="EV19" s="30"/>
      <c r="EW19" s="30"/>
      <c r="EX19" s="30"/>
      <c r="EY19" s="30"/>
      <c r="EZ19" s="30"/>
      <c r="FA19" s="30"/>
      <c r="FB19" s="30"/>
      <c r="FC19" s="30"/>
      <c r="FD19" s="30"/>
      <c r="FE19" s="31"/>
    </row>
    <row r="20" spans="1:161" s="9" customFormat="1" ht="15" customHeight="1" x14ac:dyDescent="0.2">
      <c r="A20" s="55"/>
      <c r="B20" s="56"/>
      <c r="C20" s="56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7"/>
      <c r="R20" s="32"/>
      <c r="S20" s="33"/>
      <c r="T20" s="33"/>
      <c r="U20" s="33"/>
      <c r="V20" s="33"/>
      <c r="W20" s="33"/>
      <c r="X20" s="33"/>
      <c r="Y20" s="33"/>
      <c r="Z20" s="33"/>
      <c r="AA20" s="33"/>
      <c r="AB20" s="33"/>
      <c r="AC20" s="33"/>
      <c r="AD20" s="33"/>
      <c r="AE20" s="33"/>
      <c r="AF20" s="33"/>
      <c r="AG20" s="33"/>
      <c r="AH20" s="33"/>
      <c r="AI20" s="34"/>
      <c r="AJ20" s="32"/>
      <c r="AK20" s="33"/>
      <c r="AL20" s="33"/>
      <c r="AM20" s="33"/>
      <c r="AN20" s="33"/>
      <c r="AO20" s="33"/>
      <c r="AP20" s="33"/>
      <c r="AQ20" s="33"/>
      <c r="AR20" s="33"/>
      <c r="AS20" s="33"/>
      <c r="AT20" s="33"/>
      <c r="AU20" s="33"/>
      <c r="AV20" s="33"/>
      <c r="AW20" s="33"/>
      <c r="AX20" s="33"/>
      <c r="AY20" s="33"/>
      <c r="AZ20" s="33"/>
      <c r="BA20" s="34"/>
      <c r="BB20" s="47" t="s">
        <v>18</v>
      </c>
      <c r="BC20" s="47"/>
      <c r="BD20" s="47"/>
      <c r="BE20" s="47"/>
      <c r="BF20" s="47"/>
      <c r="BG20" s="47"/>
      <c r="BH20" s="47"/>
      <c r="BI20" s="47"/>
      <c r="BJ20" s="47" t="s">
        <v>19</v>
      </c>
      <c r="BK20" s="47"/>
      <c r="BL20" s="47"/>
      <c r="BM20" s="47"/>
      <c r="BN20" s="47"/>
      <c r="BO20" s="47"/>
      <c r="BP20" s="47"/>
      <c r="BQ20" s="47"/>
      <c r="BR20" s="47" t="s">
        <v>18</v>
      </c>
      <c r="BS20" s="47"/>
      <c r="BT20" s="47"/>
      <c r="BU20" s="47"/>
      <c r="BV20" s="47"/>
      <c r="BW20" s="47"/>
      <c r="BX20" s="47"/>
      <c r="BY20" s="47"/>
      <c r="BZ20" s="47" t="s">
        <v>19</v>
      </c>
      <c r="CA20" s="47"/>
      <c r="CB20" s="47"/>
      <c r="CC20" s="47"/>
      <c r="CD20" s="47"/>
      <c r="CE20" s="47"/>
      <c r="CF20" s="47"/>
      <c r="CG20" s="47"/>
      <c r="CH20" s="32"/>
      <c r="CI20" s="33"/>
      <c r="CJ20" s="33"/>
      <c r="CK20" s="33"/>
      <c r="CL20" s="33"/>
      <c r="CM20" s="33"/>
      <c r="CN20" s="33"/>
      <c r="CO20" s="33"/>
      <c r="CP20" s="33"/>
      <c r="CQ20" s="33"/>
      <c r="CR20" s="33"/>
      <c r="CS20" s="33"/>
      <c r="CT20" s="33"/>
      <c r="CU20" s="33"/>
      <c r="CV20" s="33"/>
      <c r="CW20" s="33"/>
      <c r="CX20" s="33"/>
      <c r="CY20" s="33"/>
      <c r="CZ20" s="33"/>
      <c r="DA20" s="33"/>
      <c r="DB20" s="34"/>
      <c r="DC20" s="32"/>
      <c r="DD20" s="33"/>
      <c r="DE20" s="33"/>
      <c r="DF20" s="33"/>
      <c r="DG20" s="33"/>
      <c r="DH20" s="33"/>
      <c r="DI20" s="33"/>
      <c r="DJ20" s="33"/>
      <c r="DK20" s="33"/>
      <c r="DL20" s="33"/>
      <c r="DM20" s="33"/>
      <c r="DN20" s="33"/>
      <c r="DO20" s="33"/>
      <c r="DP20" s="33"/>
      <c r="DQ20" s="33"/>
      <c r="DR20" s="33"/>
      <c r="DS20" s="33"/>
      <c r="DT20" s="34"/>
      <c r="DU20" s="44"/>
      <c r="DV20" s="45"/>
      <c r="DW20" s="45"/>
      <c r="DX20" s="45"/>
      <c r="DY20" s="45"/>
      <c r="DZ20" s="45"/>
      <c r="EA20" s="45"/>
      <c r="EB20" s="45"/>
      <c r="EC20" s="45"/>
      <c r="ED20" s="46"/>
      <c r="EE20" s="44"/>
      <c r="EF20" s="45"/>
      <c r="EG20" s="45"/>
      <c r="EH20" s="45"/>
      <c r="EI20" s="45"/>
      <c r="EJ20" s="45"/>
      <c r="EK20" s="45"/>
      <c r="EL20" s="45"/>
      <c r="EM20" s="45"/>
      <c r="EN20" s="46"/>
      <c r="EO20" s="32"/>
      <c r="EP20" s="33"/>
      <c r="EQ20" s="33"/>
      <c r="ER20" s="33"/>
      <c r="ES20" s="33"/>
      <c r="ET20" s="33"/>
      <c r="EU20" s="33"/>
      <c r="EV20" s="33"/>
      <c r="EW20" s="33"/>
      <c r="EX20" s="33"/>
      <c r="EY20" s="33"/>
      <c r="EZ20" s="33"/>
      <c r="FA20" s="33"/>
      <c r="FB20" s="33"/>
      <c r="FC20" s="33"/>
      <c r="FD20" s="33"/>
      <c r="FE20" s="34"/>
    </row>
    <row r="21" spans="1:161" s="9" customFormat="1" ht="14.25" customHeight="1" x14ac:dyDescent="0.2">
      <c r="A21" s="23">
        <v>1</v>
      </c>
      <c r="B21" s="24"/>
      <c r="C21" s="24"/>
      <c r="D21" s="24"/>
      <c r="E21" s="24"/>
      <c r="F21" s="24"/>
      <c r="G21" s="24"/>
      <c r="H21" s="24"/>
      <c r="I21" s="24"/>
      <c r="J21" s="24"/>
      <c r="K21" s="24"/>
      <c r="L21" s="24"/>
      <c r="M21" s="24"/>
      <c r="N21" s="24"/>
      <c r="O21" s="24"/>
      <c r="P21" s="24"/>
      <c r="Q21" s="25"/>
      <c r="R21" s="23">
        <v>2</v>
      </c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5"/>
      <c r="AJ21" s="16">
        <v>3</v>
      </c>
      <c r="AK21" s="16"/>
      <c r="AL21" s="16"/>
      <c r="AM21" s="16"/>
      <c r="AN21" s="16"/>
      <c r="AO21" s="16"/>
      <c r="AP21" s="16"/>
      <c r="AQ21" s="16"/>
      <c r="AR21" s="16"/>
      <c r="AS21" s="16"/>
      <c r="AT21" s="16"/>
      <c r="AU21" s="16"/>
      <c r="AV21" s="16"/>
      <c r="AW21" s="16"/>
      <c r="AX21" s="16"/>
      <c r="AY21" s="16"/>
      <c r="AZ21" s="16"/>
      <c r="BA21" s="16"/>
      <c r="BB21" s="16">
        <v>4</v>
      </c>
      <c r="BC21" s="16"/>
      <c r="BD21" s="16"/>
      <c r="BE21" s="16"/>
      <c r="BF21" s="16"/>
      <c r="BG21" s="16"/>
      <c r="BH21" s="16"/>
      <c r="BI21" s="16"/>
      <c r="BJ21" s="16">
        <v>5</v>
      </c>
      <c r="BK21" s="16"/>
      <c r="BL21" s="16"/>
      <c r="BM21" s="16"/>
      <c r="BN21" s="16"/>
      <c r="BO21" s="16"/>
      <c r="BP21" s="16"/>
      <c r="BQ21" s="16"/>
      <c r="BR21" s="16">
        <v>6</v>
      </c>
      <c r="BS21" s="16"/>
      <c r="BT21" s="16"/>
      <c r="BU21" s="16"/>
      <c r="BV21" s="16"/>
      <c r="BW21" s="16"/>
      <c r="BX21" s="16"/>
      <c r="BY21" s="16"/>
      <c r="BZ21" s="16">
        <v>7</v>
      </c>
      <c r="CA21" s="16"/>
      <c r="CB21" s="16"/>
      <c r="CC21" s="16"/>
      <c r="CD21" s="16"/>
      <c r="CE21" s="16"/>
      <c r="CF21" s="16"/>
      <c r="CG21" s="16"/>
      <c r="CH21" s="16">
        <v>8</v>
      </c>
      <c r="CI21" s="16"/>
      <c r="CJ21" s="16"/>
      <c r="CK21" s="16"/>
      <c r="CL21" s="16"/>
      <c r="CM21" s="16"/>
      <c r="CN21" s="16"/>
      <c r="CO21" s="16"/>
      <c r="CP21" s="16"/>
      <c r="CQ21" s="16"/>
      <c r="CR21" s="16"/>
      <c r="CS21" s="16"/>
      <c r="CT21" s="16"/>
      <c r="CU21" s="16"/>
      <c r="CV21" s="16"/>
      <c r="CW21" s="16"/>
      <c r="CX21" s="16"/>
      <c r="CY21" s="16"/>
      <c r="CZ21" s="16"/>
      <c r="DA21" s="16"/>
      <c r="DB21" s="16"/>
      <c r="DC21" s="16">
        <v>9</v>
      </c>
      <c r="DD21" s="16"/>
      <c r="DE21" s="16"/>
      <c r="DF21" s="16"/>
      <c r="DG21" s="16"/>
      <c r="DH21" s="16"/>
      <c r="DI21" s="16"/>
      <c r="DJ21" s="16"/>
      <c r="DK21" s="16"/>
      <c r="DL21" s="16"/>
      <c r="DM21" s="16"/>
      <c r="DN21" s="16"/>
      <c r="DO21" s="16"/>
      <c r="DP21" s="16"/>
      <c r="DQ21" s="16"/>
      <c r="DR21" s="16"/>
      <c r="DS21" s="16"/>
      <c r="DT21" s="16"/>
      <c r="DU21" s="16">
        <v>10</v>
      </c>
      <c r="DV21" s="16"/>
      <c r="DW21" s="16"/>
      <c r="DX21" s="16"/>
      <c r="DY21" s="16"/>
      <c r="DZ21" s="16"/>
      <c r="EA21" s="16"/>
      <c r="EB21" s="16"/>
      <c r="EC21" s="16"/>
      <c r="ED21" s="16"/>
      <c r="EE21" s="16">
        <v>11</v>
      </c>
      <c r="EF21" s="16"/>
      <c r="EG21" s="16"/>
      <c r="EH21" s="16"/>
      <c r="EI21" s="16"/>
      <c r="EJ21" s="16"/>
      <c r="EK21" s="16"/>
      <c r="EL21" s="16"/>
      <c r="EM21" s="16"/>
      <c r="EN21" s="16"/>
      <c r="EO21" s="16">
        <v>12</v>
      </c>
      <c r="EP21" s="16"/>
      <c r="EQ21" s="16"/>
      <c r="ER21" s="16"/>
      <c r="ES21" s="16"/>
      <c r="ET21" s="16"/>
      <c r="EU21" s="16"/>
      <c r="EV21" s="16"/>
      <c r="EW21" s="16"/>
      <c r="EX21" s="16"/>
      <c r="EY21" s="16"/>
      <c r="EZ21" s="16"/>
      <c r="FA21" s="16"/>
      <c r="FB21" s="16"/>
      <c r="FC21" s="16"/>
      <c r="FD21" s="16"/>
      <c r="FE21" s="16"/>
    </row>
    <row r="22" spans="1:161" s="9" customFormat="1" ht="13.5" customHeight="1" x14ac:dyDescent="0.2">
      <c r="A22" s="10"/>
      <c r="B22" s="17" t="s">
        <v>11</v>
      </c>
      <c r="C22" s="17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  <c r="O22" s="17"/>
      <c r="P22" s="17"/>
      <c r="Q22" s="18"/>
      <c r="R22" s="10"/>
      <c r="S22" s="19" t="s">
        <v>12</v>
      </c>
      <c r="T22" s="19"/>
      <c r="U22" s="19"/>
      <c r="V22" s="19"/>
      <c r="W22" s="19"/>
      <c r="X22" s="19"/>
      <c r="Y22" s="19"/>
      <c r="Z22" s="19"/>
      <c r="AA22" s="19"/>
      <c r="AB22" s="19"/>
      <c r="AC22" s="19"/>
      <c r="AD22" s="19"/>
      <c r="AE22" s="19"/>
      <c r="AF22" s="19"/>
      <c r="AG22" s="19"/>
      <c r="AH22" s="19"/>
      <c r="AI22" s="20"/>
      <c r="AJ22" s="16">
        <v>0.9</v>
      </c>
      <c r="AK22" s="16"/>
      <c r="AL22" s="16"/>
      <c r="AM22" s="16"/>
      <c r="AN22" s="16"/>
      <c r="AO22" s="16"/>
      <c r="AP22" s="16"/>
      <c r="AQ22" s="16"/>
      <c r="AR22" s="16"/>
      <c r="AS22" s="16"/>
      <c r="AT22" s="16"/>
      <c r="AU22" s="16"/>
      <c r="AV22" s="16"/>
      <c r="AW22" s="16"/>
      <c r="AX22" s="16"/>
      <c r="AY22" s="16"/>
      <c r="AZ22" s="16"/>
      <c r="BA22" s="16"/>
      <c r="BB22" s="16"/>
      <c r="BC22" s="16"/>
      <c r="BD22" s="16"/>
      <c r="BE22" s="16"/>
      <c r="BF22" s="16"/>
      <c r="BG22" s="16"/>
      <c r="BH22" s="16"/>
      <c r="BI22" s="16"/>
      <c r="BJ22" s="16"/>
      <c r="BK22" s="16"/>
      <c r="BL22" s="16"/>
      <c r="BM22" s="16"/>
      <c r="BN22" s="16"/>
      <c r="BO22" s="16"/>
      <c r="BP22" s="16"/>
      <c r="BQ22" s="16"/>
      <c r="BR22" s="16">
        <v>10.6</v>
      </c>
      <c r="BS22" s="16"/>
      <c r="BT22" s="16"/>
      <c r="BU22" s="16"/>
      <c r="BV22" s="16"/>
      <c r="BW22" s="16"/>
      <c r="BX22" s="16"/>
      <c r="BY22" s="16"/>
      <c r="BZ22" s="16">
        <v>10.6</v>
      </c>
      <c r="CA22" s="16"/>
      <c r="CB22" s="16"/>
      <c r="CC22" s="16"/>
      <c r="CD22" s="16"/>
      <c r="CE22" s="16"/>
      <c r="CF22" s="16"/>
      <c r="CG22" s="16"/>
      <c r="CH22" s="16">
        <v>0.9</v>
      </c>
      <c r="CI22" s="16"/>
      <c r="CJ22" s="16"/>
      <c r="CK22" s="16"/>
      <c r="CL22" s="16"/>
      <c r="CM22" s="16"/>
      <c r="CN22" s="16"/>
      <c r="CO22" s="16"/>
      <c r="CP22" s="16"/>
      <c r="CQ22" s="16"/>
      <c r="CR22" s="16"/>
      <c r="CS22" s="16"/>
      <c r="CT22" s="16"/>
      <c r="CU22" s="16"/>
      <c r="CV22" s="16"/>
      <c r="CW22" s="16"/>
      <c r="CX22" s="16"/>
      <c r="CY22" s="16"/>
      <c r="CZ22" s="16"/>
      <c r="DA22" s="16"/>
      <c r="DB22" s="16"/>
      <c r="DC22" s="16">
        <v>10.6</v>
      </c>
      <c r="DD22" s="16"/>
      <c r="DE22" s="16"/>
      <c r="DF22" s="16"/>
      <c r="DG22" s="16"/>
      <c r="DH22" s="16"/>
      <c r="DI22" s="16"/>
      <c r="DJ22" s="16"/>
      <c r="DK22" s="16"/>
      <c r="DL22" s="16"/>
      <c r="DM22" s="16"/>
      <c r="DN22" s="16"/>
      <c r="DO22" s="16"/>
      <c r="DP22" s="16"/>
      <c r="DQ22" s="16"/>
      <c r="DR22" s="16"/>
      <c r="DS22" s="16"/>
      <c r="DT22" s="16"/>
      <c r="DU22" s="16">
        <v>3</v>
      </c>
      <c r="DV22" s="16"/>
      <c r="DW22" s="16"/>
      <c r="DX22" s="16"/>
      <c r="DY22" s="16"/>
      <c r="DZ22" s="16"/>
      <c r="EA22" s="16"/>
      <c r="EB22" s="16"/>
      <c r="EC22" s="16"/>
      <c r="ED22" s="16"/>
      <c r="EE22" s="16">
        <v>1.4</v>
      </c>
      <c r="EF22" s="16"/>
      <c r="EG22" s="16"/>
      <c r="EH22" s="16"/>
      <c r="EI22" s="16"/>
      <c r="EJ22" s="16"/>
      <c r="EK22" s="16"/>
      <c r="EL22" s="16"/>
      <c r="EM22" s="16"/>
      <c r="EN22" s="16"/>
      <c r="EO22" s="16">
        <f>AJ22+EE22</f>
        <v>2.2999999999999998</v>
      </c>
      <c r="EP22" s="16"/>
      <c r="EQ22" s="16"/>
      <c r="ER22" s="16"/>
      <c r="ES22" s="16"/>
      <c r="ET22" s="16"/>
      <c r="EU22" s="16"/>
      <c r="EV22" s="16"/>
      <c r="EW22" s="16"/>
      <c r="EX22" s="16"/>
      <c r="EY22" s="16"/>
      <c r="EZ22" s="16"/>
      <c r="FA22" s="16"/>
      <c r="FB22" s="16"/>
      <c r="FC22" s="16"/>
      <c r="FD22" s="16"/>
      <c r="FE22" s="16"/>
    </row>
    <row r="23" spans="1:161" s="9" customFormat="1" ht="39.75" customHeight="1" x14ac:dyDescent="0.2">
      <c r="A23" s="10"/>
      <c r="B23" s="17" t="s">
        <v>33</v>
      </c>
      <c r="C23" s="17"/>
      <c r="D23" s="17"/>
      <c r="E23" s="17"/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8"/>
      <c r="R23" s="10"/>
      <c r="S23" s="19" t="s">
        <v>13</v>
      </c>
      <c r="T23" s="19"/>
      <c r="U23" s="19"/>
      <c r="V23" s="19"/>
      <c r="W23" s="19"/>
      <c r="X23" s="19"/>
      <c r="Y23" s="19"/>
      <c r="Z23" s="19"/>
      <c r="AA23" s="19"/>
      <c r="AB23" s="19"/>
      <c r="AC23" s="19"/>
      <c r="AD23" s="19"/>
      <c r="AE23" s="19"/>
      <c r="AF23" s="19"/>
      <c r="AG23" s="19"/>
      <c r="AH23" s="19"/>
      <c r="AI23" s="20"/>
      <c r="AJ23" s="16">
        <v>1.1000000000000001</v>
      </c>
      <c r="AK23" s="16"/>
      <c r="AL23" s="16"/>
      <c r="AM23" s="16"/>
      <c r="AN23" s="16"/>
      <c r="AO23" s="16"/>
      <c r="AP23" s="16"/>
      <c r="AQ23" s="16"/>
      <c r="AR23" s="16"/>
      <c r="AS23" s="16"/>
      <c r="AT23" s="16"/>
      <c r="AU23" s="16"/>
      <c r="AV23" s="16"/>
      <c r="AW23" s="16"/>
      <c r="AX23" s="16"/>
      <c r="AY23" s="16"/>
      <c r="AZ23" s="16"/>
      <c r="BA23" s="16"/>
      <c r="BB23" s="16"/>
      <c r="BC23" s="16"/>
      <c r="BD23" s="16"/>
      <c r="BE23" s="16"/>
      <c r="BF23" s="16"/>
      <c r="BG23" s="16"/>
      <c r="BH23" s="16"/>
      <c r="BI23" s="16"/>
      <c r="BJ23" s="16"/>
      <c r="BK23" s="16"/>
      <c r="BL23" s="16"/>
      <c r="BM23" s="16"/>
      <c r="BN23" s="16"/>
      <c r="BO23" s="16"/>
      <c r="BP23" s="16"/>
      <c r="BQ23" s="16"/>
      <c r="BR23" s="16"/>
      <c r="BS23" s="16"/>
      <c r="BT23" s="16"/>
      <c r="BU23" s="16"/>
      <c r="BV23" s="16"/>
      <c r="BW23" s="16"/>
      <c r="BX23" s="16"/>
      <c r="BY23" s="16"/>
      <c r="BZ23" s="16"/>
      <c r="CA23" s="16"/>
      <c r="CB23" s="16"/>
      <c r="CC23" s="16"/>
      <c r="CD23" s="16"/>
      <c r="CE23" s="16"/>
      <c r="CF23" s="16"/>
      <c r="CG23" s="16"/>
      <c r="CH23" s="16"/>
      <c r="CI23" s="16"/>
      <c r="CJ23" s="16"/>
      <c r="CK23" s="16"/>
      <c r="CL23" s="16"/>
      <c r="CM23" s="16"/>
      <c r="CN23" s="16"/>
      <c r="CO23" s="16"/>
      <c r="CP23" s="16"/>
      <c r="CQ23" s="16"/>
      <c r="CR23" s="16"/>
      <c r="CS23" s="16"/>
      <c r="CT23" s="16"/>
      <c r="CU23" s="16"/>
      <c r="CV23" s="16"/>
      <c r="CW23" s="16"/>
      <c r="CX23" s="16"/>
      <c r="CY23" s="16"/>
      <c r="CZ23" s="16"/>
      <c r="DA23" s="16"/>
      <c r="DB23" s="16"/>
      <c r="DC23" s="16"/>
      <c r="DD23" s="16"/>
      <c r="DE23" s="16"/>
      <c r="DF23" s="16"/>
      <c r="DG23" s="16"/>
      <c r="DH23" s="16"/>
      <c r="DI23" s="16"/>
      <c r="DJ23" s="16"/>
      <c r="DK23" s="16"/>
      <c r="DL23" s="16"/>
      <c r="DM23" s="16"/>
      <c r="DN23" s="16"/>
      <c r="DO23" s="16"/>
      <c r="DP23" s="16"/>
      <c r="DQ23" s="16"/>
      <c r="DR23" s="16"/>
      <c r="DS23" s="16"/>
      <c r="DT23" s="16"/>
      <c r="DU23" s="16">
        <v>0.2</v>
      </c>
      <c r="DV23" s="16"/>
      <c r="DW23" s="16"/>
      <c r="DX23" s="16"/>
      <c r="DY23" s="16"/>
      <c r="DZ23" s="16"/>
      <c r="EA23" s="16"/>
      <c r="EB23" s="16"/>
      <c r="EC23" s="16"/>
      <c r="ED23" s="16"/>
      <c r="EE23" s="16">
        <v>0.2</v>
      </c>
      <c r="EF23" s="16"/>
      <c r="EG23" s="16"/>
      <c r="EH23" s="16"/>
      <c r="EI23" s="16"/>
      <c r="EJ23" s="16"/>
      <c r="EK23" s="16"/>
      <c r="EL23" s="16"/>
      <c r="EM23" s="16"/>
      <c r="EN23" s="16"/>
      <c r="EO23" s="16">
        <f>AJ23+EE23</f>
        <v>1.3</v>
      </c>
      <c r="EP23" s="16"/>
      <c r="EQ23" s="16"/>
      <c r="ER23" s="16"/>
      <c r="ES23" s="16"/>
      <c r="ET23" s="16"/>
      <c r="EU23" s="16"/>
      <c r="EV23" s="16"/>
      <c r="EW23" s="16"/>
      <c r="EX23" s="16"/>
      <c r="EY23" s="16"/>
      <c r="EZ23" s="16"/>
      <c r="FA23" s="16"/>
      <c r="FB23" s="16"/>
      <c r="FC23" s="16"/>
      <c r="FD23" s="16"/>
      <c r="FE23" s="16"/>
    </row>
    <row r="24" spans="1:161" s="9" customFormat="1" ht="39.75" customHeight="1" x14ac:dyDescent="0.2">
      <c r="A24" s="10"/>
      <c r="B24" s="17"/>
      <c r="C24" s="17"/>
      <c r="D24" s="17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8"/>
      <c r="R24" s="10"/>
      <c r="S24" s="19" t="s">
        <v>14</v>
      </c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  <c r="AE24" s="19"/>
      <c r="AF24" s="19"/>
      <c r="AG24" s="19"/>
      <c r="AH24" s="19"/>
      <c r="AI24" s="20"/>
      <c r="AJ24" s="16"/>
      <c r="AK24" s="16"/>
      <c r="AL24" s="16"/>
      <c r="AM24" s="16"/>
      <c r="AN24" s="16"/>
      <c r="AO24" s="16"/>
      <c r="AP24" s="16"/>
      <c r="AQ24" s="16"/>
      <c r="AR24" s="16"/>
      <c r="AS24" s="16"/>
      <c r="AT24" s="16"/>
      <c r="AU24" s="16"/>
      <c r="AV24" s="16"/>
      <c r="AW24" s="16"/>
      <c r="AX24" s="16"/>
      <c r="AY24" s="16"/>
      <c r="AZ24" s="16"/>
      <c r="BA24" s="16"/>
      <c r="BB24" s="16"/>
      <c r="BC24" s="16"/>
      <c r="BD24" s="16"/>
      <c r="BE24" s="16"/>
      <c r="BF24" s="16"/>
      <c r="BG24" s="16"/>
      <c r="BH24" s="16"/>
      <c r="BI24" s="16"/>
      <c r="BJ24" s="16"/>
      <c r="BK24" s="16"/>
      <c r="BL24" s="16"/>
      <c r="BM24" s="16"/>
      <c r="BN24" s="16"/>
      <c r="BO24" s="16"/>
      <c r="BP24" s="16"/>
      <c r="BQ24" s="16"/>
      <c r="BR24" s="16"/>
      <c r="BS24" s="16"/>
      <c r="BT24" s="16"/>
      <c r="BU24" s="16"/>
      <c r="BV24" s="16"/>
      <c r="BW24" s="16"/>
      <c r="BX24" s="16"/>
      <c r="BY24" s="16"/>
      <c r="BZ24" s="16"/>
      <c r="CA24" s="16"/>
      <c r="CB24" s="16"/>
      <c r="CC24" s="16"/>
      <c r="CD24" s="16"/>
      <c r="CE24" s="16"/>
      <c r="CF24" s="16"/>
      <c r="CG24" s="16"/>
      <c r="CH24" s="16"/>
      <c r="CI24" s="16"/>
      <c r="CJ24" s="16"/>
      <c r="CK24" s="16"/>
      <c r="CL24" s="16"/>
      <c r="CM24" s="16"/>
      <c r="CN24" s="16"/>
      <c r="CO24" s="16"/>
      <c r="CP24" s="16"/>
      <c r="CQ24" s="16"/>
      <c r="CR24" s="16"/>
      <c r="CS24" s="16"/>
      <c r="CT24" s="16"/>
      <c r="CU24" s="16"/>
      <c r="CV24" s="16"/>
      <c r="CW24" s="16"/>
      <c r="CX24" s="16"/>
      <c r="CY24" s="16"/>
      <c r="CZ24" s="16"/>
      <c r="DA24" s="16"/>
      <c r="DB24" s="16"/>
      <c r="DC24" s="16"/>
      <c r="DD24" s="16"/>
      <c r="DE24" s="16"/>
      <c r="DF24" s="16"/>
      <c r="DG24" s="16"/>
      <c r="DH24" s="16"/>
      <c r="DI24" s="16"/>
      <c r="DJ24" s="16"/>
      <c r="DK24" s="16"/>
      <c r="DL24" s="16"/>
      <c r="DM24" s="16"/>
      <c r="DN24" s="16"/>
      <c r="DO24" s="16"/>
      <c r="DP24" s="16"/>
      <c r="DQ24" s="16"/>
      <c r="DR24" s="16"/>
      <c r="DS24" s="16"/>
      <c r="DT24" s="16"/>
      <c r="DU24" s="16"/>
      <c r="DV24" s="16"/>
      <c r="DW24" s="16"/>
      <c r="DX24" s="16"/>
      <c r="DY24" s="16"/>
      <c r="DZ24" s="16"/>
      <c r="EA24" s="16"/>
      <c r="EB24" s="16"/>
      <c r="EC24" s="16"/>
      <c r="ED24" s="16"/>
      <c r="EE24" s="16"/>
      <c r="EF24" s="16"/>
      <c r="EG24" s="16"/>
      <c r="EH24" s="16"/>
      <c r="EI24" s="16"/>
      <c r="EJ24" s="16"/>
      <c r="EK24" s="16"/>
      <c r="EL24" s="16"/>
      <c r="EM24" s="16"/>
      <c r="EN24" s="16"/>
      <c r="EO24" s="16"/>
      <c r="EP24" s="16"/>
      <c r="EQ24" s="16"/>
      <c r="ER24" s="16"/>
      <c r="ES24" s="16"/>
      <c r="ET24" s="16"/>
      <c r="EU24" s="16"/>
      <c r="EV24" s="16"/>
      <c r="EW24" s="16"/>
      <c r="EX24" s="16"/>
      <c r="EY24" s="16"/>
      <c r="EZ24" s="16"/>
      <c r="FA24" s="16"/>
      <c r="FB24" s="16"/>
      <c r="FC24" s="16"/>
      <c r="FD24" s="16"/>
      <c r="FE24" s="16"/>
    </row>
    <row r="25" spans="1:161" s="9" customFormat="1" ht="53.25" customHeight="1" x14ac:dyDescent="0.2">
      <c r="A25" s="10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8"/>
      <c r="R25" s="10"/>
      <c r="S25" s="19" t="s">
        <v>25</v>
      </c>
      <c r="T25" s="19"/>
      <c r="U25" s="19"/>
      <c r="V25" s="19"/>
      <c r="W25" s="19"/>
      <c r="X25" s="19"/>
      <c r="Y25" s="19"/>
      <c r="Z25" s="19"/>
      <c r="AA25" s="19"/>
      <c r="AB25" s="19"/>
      <c r="AC25" s="19"/>
      <c r="AD25" s="19"/>
      <c r="AE25" s="19"/>
      <c r="AF25" s="19"/>
      <c r="AG25" s="19"/>
      <c r="AH25" s="19"/>
      <c r="AI25" s="20"/>
      <c r="AJ25" s="16"/>
      <c r="AK25" s="16"/>
      <c r="AL25" s="16"/>
      <c r="AM25" s="16"/>
      <c r="AN25" s="16"/>
      <c r="AO25" s="16"/>
      <c r="AP25" s="16"/>
      <c r="AQ25" s="16"/>
      <c r="AR25" s="16"/>
      <c r="AS25" s="16"/>
      <c r="AT25" s="16"/>
      <c r="AU25" s="16"/>
      <c r="AV25" s="16"/>
      <c r="AW25" s="16"/>
      <c r="AX25" s="16"/>
      <c r="AY25" s="16"/>
      <c r="AZ25" s="16"/>
      <c r="BA25" s="16"/>
      <c r="BB25" s="16"/>
      <c r="BC25" s="16"/>
      <c r="BD25" s="16"/>
      <c r="BE25" s="16"/>
      <c r="BF25" s="16"/>
      <c r="BG25" s="16"/>
      <c r="BH25" s="16"/>
      <c r="BI25" s="16"/>
      <c r="BJ25" s="16"/>
      <c r="BK25" s="16"/>
      <c r="BL25" s="16"/>
      <c r="BM25" s="16"/>
      <c r="BN25" s="16"/>
      <c r="BO25" s="16"/>
      <c r="BP25" s="16"/>
      <c r="BQ25" s="16"/>
      <c r="BR25" s="16"/>
      <c r="BS25" s="16"/>
      <c r="BT25" s="16"/>
      <c r="BU25" s="16"/>
      <c r="BV25" s="16"/>
      <c r="BW25" s="16"/>
      <c r="BX25" s="16"/>
      <c r="BY25" s="16"/>
      <c r="BZ25" s="16"/>
      <c r="CA25" s="16"/>
      <c r="CB25" s="16"/>
      <c r="CC25" s="16"/>
      <c r="CD25" s="16"/>
      <c r="CE25" s="16"/>
      <c r="CF25" s="16"/>
      <c r="CG25" s="16"/>
      <c r="CH25" s="16"/>
      <c r="CI25" s="16"/>
      <c r="CJ25" s="16"/>
      <c r="CK25" s="16"/>
      <c r="CL25" s="16"/>
      <c r="CM25" s="16"/>
      <c r="CN25" s="16"/>
      <c r="CO25" s="16"/>
      <c r="CP25" s="16"/>
      <c r="CQ25" s="16"/>
      <c r="CR25" s="16"/>
      <c r="CS25" s="16"/>
      <c r="CT25" s="16"/>
      <c r="CU25" s="16"/>
      <c r="CV25" s="16"/>
      <c r="CW25" s="16"/>
      <c r="CX25" s="16"/>
      <c r="CY25" s="16"/>
      <c r="CZ25" s="16"/>
      <c r="DA25" s="16"/>
      <c r="DB25" s="16"/>
      <c r="DC25" s="16"/>
      <c r="DD25" s="16"/>
      <c r="DE25" s="16"/>
      <c r="DF25" s="16"/>
      <c r="DG25" s="16"/>
      <c r="DH25" s="16"/>
      <c r="DI25" s="16"/>
      <c r="DJ25" s="16"/>
      <c r="DK25" s="16"/>
      <c r="DL25" s="16"/>
      <c r="DM25" s="16"/>
      <c r="DN25" s="16"/>
      <c r="DO25" s="16"/>
      <c r="DP25" s="16"/>
      <c r="DQ25" s="16"/>
      <c r="DR25" s="16"/>
      <c r="DS25" s="16"/>
      <c r="DT25" s="16"/>
      <c r="DU25" s="16"/>
      <c r="DV25" s="16"/>
      <c r="DW25" s="16"/>
      <c r="DX25" s="16"/>
      <c r="DY25" s="16"/>
      <c r="DZ25" s="16"/>
      <c r="EA25" s="16"/>
      <c r="EB25" s="16"/>
      <c r="EC25" s="16"/>
      <c r="ED25" s="16"/>
      <c r="EE25" s="16"/>
      <c r="EF25" s="16"/>
      <c r="EG25" s="16"/>
      <c r="EH25" s="16"/>
      <c r="EI25" s="16"/>
      <c r="EJ25" s="16"/>
      <c r="EK25" s="16"/>
      <c r="EL25" s="16"/>
      <c r="EM25" s="16"/>
      <c r="EN25" s="16"/>
      <c r="EO25" s="16"/>
      <c r="EP25" s="16"/>
      <c r="EQ25" s="16"/>
      <c r="ER25" s="16"/>
      <c r="ES25" s="16"/>
      <c r="ET25" s="16"/>
      <c r="EU25" s="16"/>
      <c r="EV25" s="16"/>
      <c r="EW25" s="16"/>
      <c r="EX25" s="16"/>
      <c r="EY25" s="16"/>
      <c r="EZ25" s="16"/>
      <c r="FA25" s="16"/>
      <c r="FB25" s="16"/>
      <c r="FC25" s="16"/>
      <c r="FD25" s="16"/>
      <c r="FE25" s="16"/>
    </row>
    <row r="26" spans="1:161" s="9" customFormat="1" ht="57" customHeight="1" x14ac:dyDescent="0.2">
      <c r="A26" s="10"/>
      <c r="B26" s="21" t="s">
        <v>26</v>
      </c>
      <c r="C26" s="21"/>
      <c r="D26" s="21"/>
      <c r="E26" s="21"/>
      <c r="F26" s="21"/>
      <c r="G26" s="21"/>
      <c r="H26" s="21"/>
      <c r="I26" s="21"/>
      <c r="J26" s="21"/>
      <c r="K26" s="21"/>
      <c r="L26" s="21"/>
      <c r="M26" s="21"/>
      <c r="N26" s="21"/>
      <c r="O26" s="21"/>
      <c r="P26" s="21"/>
      <c r="Q26" s="22"/>
      <c r="R26" s="10"/>
      <c r="S26" s="19" t="s">
        <v>12</v>
      </c>
      <c r="T26" s="19"/>
      <c r="U26" s="19"/>
      <c r="V26" s="19"/>
      <c r="W26" s="19"/>
      <c r="X26" s="19"/>
      <c r="Y26" s="19"/>
      <c r="Z26" s="19"/>
      <c r="AA26" s="19"/>
      <c r="AB26" s="19"/>
      <c r="AC26" s="19"/>
      <c r="AD26" s="19"/>
      <c r="AE26" s="19"/>
      <c r="AF26" s="19"/>
      <c r="AG26" s="19"/>
      <c r="AH26" s="19"/>
      <c r="AI26" s="20"/>
      <c r="AJ26" s="16"/>
      <c r="AK26" s="16"/>
      <c r="AL26" s="16"/>
      <c r="AM26" s="16"/>
      <c r="AN26" s="16"/>
      <c r="AO26" s="16"/>
      <c r="AP26" s="16"/>
      <c r="AQ26" s="16"/>
      <c r="AR26" s="16"/>
      <c r="AS26" s="16"/>
      <c r="AT26" s="16"/>
      <c r="AU26" s="16"/>
      <c r="AV26" s="16"/>
      <c r="AW26" s="16"/>
      <c r="AX26" s="16"/>
      <c r="AY26" s="16"/>
      <c r="AZ26" s="16"/>
      <c r="BA26" s="16"/>
      <c r="BB26" s="16"/>
      <c r="BC26" s="16"/>
      <c r="BD26" s="16"/>
      <c r="BE26" s="16"/>
      <c r="BF26" s="16"/>
      <c r="BG26" s="16"/>
      <c r="BH26" s="16"/>
      <c r="BI26" s="16"/>
      <c r="BJ26" s="16"/>
      <c r="BK26" s="16"/>
      <c r="BL26" s="16"/>
      <c r="BM26" s="16"/>
      <c r="BN26" s="16"/>
      <c r="BO26" s="16"/>
      <c r="BP26" s="16"/>
      <c r="BQ26" s="16"/>
      <c r="BR26" s="16"/>
      <c r="BS26" s="16"/>
      <c r="BT26" s="16"/>
      <c r="BU26" s="16"/>
      <c r="BV26" s="16"/>
      <c r="BW26" s="16"/>
      <c r="BX26" s="16"/>
      <c r="BY26" s="16"/>
      <c r="BZ26" s="16"/>
      <c r="CA26" s="16"/>
      <c r="CB26" s="16"/>
      <c r="CC26" s="16"/>
      <c r="CD26" s="16"/>
      <c r="CE26" s="16"/>
      <c r="CF26" s="16"/>
      <c r="CG26" s="16"/>
      <c r="CH26" s="16"/>
      <c r="CI26" s="16"/>
      <c r="CJ26" s="16"/>
      <c r="CK26" s="16"/>
      <c r="CL26" s="16"/>
      <c r="CM26" s="16"/>
      <c r="CN26" s="16"/>
      <c r="CO26" s="16"/>
      <c r="CP26" s="16"/>
      <c r="CQ26" s="16"/>
      <c r="CR26" s="16"/>
      <c r="CS26" s="16"/>
      <c r="CT26" s="16"/>
      <c r="CU26" s="16"/>
      <c r="CV26" s="16"/>
      <c r="CW26" s="16"/>
      <c r="CX26" s="16"/>
      <c r="CY26" s="16"/>
      <c r="CZ26" s="16"/>
      <c r="DA26" s="16"/>
      <c r="DB26" s="16"/>
      <c r="DC26" s="16"/>
      <c r="DD26" s="16"/>
      <c r="DE26" s="16"/>
      <c r="DF26" s="16"/>
      <c r="DG26" s="16"/>
      <c r="DH26" s="16"/>
      <c r="DI26" s="16"/>
      <c r="DJ26" s="16"/>
      <c r="DK26" s="16"/>
      <c r="DL26" s="16"/>
      <c r="DM26" s="16"/>
      <c r="DN26" s="16"/>
      <c r="DO26" s="16"/>
      <c r="DP26" s="16"/>
      <c r="DQ26" s="16"/>
      <c r="DR26" s="16"/>
      <c r="DS26" s="16"/>
      <c r="DT26" s="16"/>
      <c r="DU26" s="16"/>
      <c r="DV26" s="16"/>
      <c r="DW26" s="16"/>
      <c r="DX26" s="16"/>
      <c r="DY26" s="16"/>
      <c r="DZ26" s="16"/>
      <c r="EA26" s="16"/>
      <c r="EB26" s="16"/>
      <c r="EC26" s="16"/>
      <c r="ED26" s="16"/>
      <c r="EE26" s="16"/>
      <c r="EF26" s="16"/>
      <c r="EG26" s="16"/>
      <c r="EH26" s="16"/>
      <c r="EI26" s="16"/>
      <c r="EJ26" s="16"/>
      <c r="EK26" s="16"/>
      <c r="EL26" s="16"/>
      <c r="EM26" s="16"/>
      <c r="EN26" s="16"/>
      <c r="EO26" s="16"/>
      <c r="EP26" s="16"/>
      <c r="EQ26" s="16"/>
      <c r="ER26" s="16"/>
      <c r="ES26" s="16"/>
      <c r="ET26" s="16"/>
      <c r="EU26" s="16"/>
      <c r="EV26" s="16"/>
      <c r="EW26" s="16"/>
      <c r="EX26" s="16"/>
      <c r="EY26" s="16"/>
      <c r="EZ26" s="16"/>
      <c r="FA26" s="16"/>
      <c r="FB26" s="16"/>
      <c r="FC26" s="16"/>
      <c r="FD26" s="16"/>
      <c r="FE26" s="16"/>
    </row>
    <row r="27" spans="1:161" s="9" customFormat="1" ht="39.75" customHeight="1" x14ac:dyDescent="0.2">
      <c r="A27" s="10"/>
      <c r="B27" s="17"/>
      <c r="C27" s="17"/>
      <c r="D27" s="17"/>
      <c r="E27" s="17"/>
      <c r="F27" s="17"/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8"/>
      <c r="R27" s="10"/>
      <c r="S27" s="19" t="s">
        <v>13</v>
      </c>
      <c r="T27" s="19"/>
      <c r="U27" s="19"/>
      <c r="V27" s="19"/>
      <c r="W27" s="19"/>
      <c r="X27" s="19"/>
      <c r="Y27" s="19"/>
      <c r="Z27" s="19"/>
      <c r="AA27" s="19"/>
      <c r="AB27" s="19"/>
      <c r="AC27" s="19"/>
      <c r="AD27" s="19"/>
      <c r="AE27" s="19"/>
      <c r="AF27" s="19"/>
      <c r="AG27" s="19"/>
      <c r="AH27" s="19"/>
      <c r="AI27" s="20"/>
      <c r="AJ27" s="16"/>
      <c r="AK27" s="16"/>
      <c r="AL27" s="16"/>
      <c r="AM27" s="16"/>
      <c r="AN27" s="16"/>
      <c r="AO27" s="16"/>
      <c r="AP27" s="16"/>
      <c r="AQ27" s="16"/>
      <c r="AR27" s="16"/>
      <c r="AS27" s="16"/>
      <c r="AT27" s="16"/>
      <c r="AU27" s="16"/>
      <c r="AV27" s="16"/>
      <c r="AW27" s="16"/>
      <c r="AX27" s="16"/>
      <c r="AY27" s="16"/>
      <c r="AZ27" s="16"/>
      <c r="BA27" s="16"/>
      <c r="BB27" s="16"/>
      <c r="BC27" s="16"/>
      <c r="BD27" s="16"/>
      <c r="BE27" s="16"/>
      <c r="BF27" s="16"/>
      <c r="BG27" s="16"/>
      <c r="BH27" s="16"/>
      <c r="BI27" s="16"/>
      <c r="BJ27" s="16"/>
      <c r="BK27" s="16"/>
      <c r="BL27" s="16"/>
      <c r="BM27" s="16"/>
      <c r="BN27" s="16"/>
      <c r="BO27" s="16"/>
      <c r="BP27" s="16"/>
      <c r="BQ27" s="16"/>
      <c r="BR27" s="16"/>
      <c r="BS27" s="16"/>
      <c r="BT27" s="16"/>
      <c r="BU27" s="16"/>
      <c r="BV27" s="16"/>
      <c r="BW27" s="16"/>
      <c r="BX27" s="16"/>
      <c r="BY27" s="16"/>
      <c r="BZ27" s="16"/>
      <c r="CA27" s="16"/>
      <c r="CB27" s="16"/>
      <c r="CC27" s="16"/>
      <c r="CD27" s="16"/>
      <c r="CE27" s="16"/>
      <c r="CF27" s="16"/>
      <c r="CG27" s="16"/>
      <c r="CH27" s="16"/>
      <c r="CI27" s="16"/>
      <c r="CJ27" s="16"/>
      <c r="CK27" s="16"/>
      <c r="CL27" s="16"/>
      <c r="CM27" s="16"/>
      <c r="CN27" s="16"/>
      <c r="CO27" s="16"/>
      <c r="CP27" s="16"/>
      <c r="CQ27" s="16"/>
      <c r="CR27" s="16"/>
      <c r="CS27" s="16"/>
      <c r="CT27" s="16"/>
      <c r="CU27" s="16"/>
      <c r="CV27" s="16"/>
      <c r="CW27" s="16"/>
      <c r="CX27" s="16"/>
      <c r="CY27" s="16"/>
      <c r="CZ27" s="16"/>
      <c r="DA27" s="16"/>
      <c r="DB27" s="16"/>
      <c r="DC27" s="16"/>
      <c r="DD27" s="16"/>
      <c r="DE27" s="16"/>
      <c r="DF27" s="16"/>
      <c r="DG27" s="16"/>
      <c r="DH27" s="16"/>
      <c r="DI27" s="16"/>
      <c r="DJ27" s="16"/>
      <c r="DK27" s="16"/>
      <c r="DL27" s="16"/>
      <c r="DM27" s="16"/>
      <c r="DN27" s="16"/>
      <c r="DO27" s="16"/>
      <c r="DP27" s="16"/>
      <c r="DQ27" s="16"/>
      <c r="DR27" s="16"/>
      <c r="DS27" s="16"/>
      <c r="DT27" s="16"/>
      <c r="DU27" s="16"/>
      <c r="DV27" s="16"/>
      <c r="DW27" s="16"/>
      <c r="DX27" s="16"/>
      <c r="DY27" s="16"/>
      <c r="DZ27" s="16"/>
      <c r="EA27" s="16"/>
      <c r="EB27" s="16"/>
      <c r="EC27" s="16"/>
      <c r="ED27" s="16"/>
      <c r="EE27" s="16"/>
      <c r="EF27" s="16"/>
      <c r="EG27" s="16"/>
      <c r="EH27" s="16"/>
      <c r="EI27" s="16"/>
      <c r="EJ27" s="16"/>
      <c r="EK27" s="16"/>
      <c r="EL27" s="16"/>
      <c r="EM27" s="16"/>
      <c r="EN27" s="16"/>
      <c r="EO27" s="16"/>
      <c r="EP27" s="16"/>
      <c r="EQ27" s="16"/>
      <c r="ER27" s="16"/>
      <c r="ES27" s="16"/>
      <c r="ET27" s="16"/>
      <c r="EU27" s="16"/>
      <c r="EV27" s="16"/>
      <c r="EW27" s="16"/>
      <c r="EX27" s="16"/>
      <c r="EY27" s="16"/>
      <c r="EZ27" s="16"/>
      <c r="FA27" s="16"/>
      <c r="FB27" s="16"/>
      <c r="FC27" s="16"/>
      <c r="FD27" s="16"/>
      <c r="FE27" s="16"/>
    </row>
    <row r="28" spans="1:161" s="9" customFormat="1" ht="39.75" customHeight="1" x14ac:dyDescent="0.2">
      <c r="A28" s="10"/>
      <c r="B28" s="17"/>
      <c r="C28" s="17"/>
      <c r="D28" s="17"/>
      <c r="E28" s="17"/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8"/>
      <c r="R28" s="10"/>
      <c r="S28" s="19" t="s">
        <v>14</v>
      </c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20"/>
      <c r="AJ28" s="16"/>
      <c r="AK28" s="16"/>
      <c r="AL28" s="16"/>
      <c r="AM28" s="16"/>
      <c r="AN28" s="16"/>
      <c r="AO28" s="16"/>
      <c r="AP28" s="16"/>
      <c r="AQ28" s="16"/>
      <c r="AR28" s="16"/>
      <c r="AS28" s="16"/>
      <c r="AT28" s="16"/>
      <c r="AU28" s="16"/>
      <c r="AV28" s="16"/>
      <c r="AW28" s="16"/>
      <c r="AX28" s="16"/>
      <c r="AY28" s="16"/>
      <c r="AZ28" s="16"/>
      <c r="BA28" s="16"/>
      <c r="BB28" s="16"/>
      <c r="BC28" s="16"/>
      <c r="BD28" s="16"/>
      <c r="BE28" s="16"/>
      <c r="BF28" s="16"/>
      <c r="BG28" s="16"/>
      <c r="BH28" s="16"/>
      <c r="BI28" s="16"/>
      <c r="BJ28" s="16"/>
      <c r="BK28" s="16"/>
      <c r="BL28" s="16"/>
      <c r="BM28" s="16"/>
      <c r="BN28" s="16"/>
      <c r="BO28" s="16"/>
      <c r="BP28" s="16"/>
      <c r="BQ28" s="16"/>
      <c r="BR28" s="16"/>
      <c r="BS28" s="16"/>
      <c r="BT28" s="16"/>
      <c r="BU28" s="16"/>
      <c r="BV28" s="16"/>
      <c r="BW28" s="16"/>
      <c r="BX28" s="16"/>
      <c r="BY28" s="16"/>
      <c r="BZ28" s="16"/>
      <c r="CA28" s="16"/>
      <c r="CB28" s="16"/>
      <c r="CC28" s="16"/>
      <c r="CD28" s="16"/>
      <c r="CE28" s="16"/>
      <c r="CF28" s="16"/>
      <c r="CG28" s="16"/>
      <c r="CH28" s="16"/>
      <c r="CI28" s="16"/>
      <c r="CJ28" s="16"/>
      <c r="CK28" s="16"/>
      <c r="CL28" s="16"/>
      <c r="CM28" s="16"/>
      <c r="CN28" s="16"/>
      <c r="CO28" s="16"/>
      <c r="CP28" s="16"/>
      <c r="CQ28" s="16"/>
      <c r="CR28" s="16"/>
      <c r="CS28" s="16"/>
      <c r="CT28" s="16"/>
      <c r="CU28" s="16"/>
      <c r="CV28" s="16"/>
      <c r="CW28" s="16"/>
      <c r="CX28" s="16"/>
      <c r="CY28" s="16"/>
      <c r="CZ28" s="16"/>
      <c r="DA28" s="16"/>
      <c r="DB28" s="16"/>
      <c r="DC28" s="16"/>
      <c r="DD28" s="16"/>
      <c r="DE28" s="16"/>
      <c r="DF28" s="16"/>
      <c r="DG28" s="16"/>
      <c r="DH28" s="16"/>
      <c r="DI28" s="16"/>
      <c r="DJ28" s="16"/>
      <c r="DK28" s="16"/>
      <c r="DL28" s="16"/>
      <c r="DM28" s="16"/>
      <c r="DN28" s="16"/>
      <c r="DO28" s="16"/>
      <c r="DP28" s="16"/>
      <c r="DQ28" s="16"/>
      <c r="DR28" s="16"/>
      <c r="DS28" s="16"/>
      <c r="DT28" s="16"/>
      <c r="DU28" s="16"/>
      <c r="DV28" s="16"/>
      <c r="DW28" s="16"/>
      <c r="DX28" s="16"/>
      <c r="DY28" s="16"/>
      <c r="DZ28" s="16"/>
      <c r="EA28" s="16"/>
      <c r="EB28" s="16"/>
      <c r="EC28" s="16"/>
      <c r="ED28" s="16"/>
      <c r="EE28" s="16"/>
      <c r="EF28" s="16"/>
      <c r="EG28" s="16"/>
      <c r="EH28" s="16"/>
      <c r="EI28" s="16"/>
      <c r="EJ28" s="16"/>
      <c r="EK28" s="16"/>
      <c r="EL28" s="16"/>
      <c r="EM28" s="16"/>
      <c r="EN28" s="16"/>
      <c r="EO28" s="16"/>
      <c r="EP28" s="16"/>
      <c r="EQ28" s="16"/>
      <c r="ER28" s="16"/>
      <c r="ES28" s="16"/>
      <c r="ET28" s="16"/>
      <c r="EU28" s="16"/>
      <c r="EV28" s="16"/>
      <c r="EW28" s="16"/>
      <c r="EX28" s="16"/>
      <c r="EY28" s="16"/>
      <c r="EZ28" s="16"/>
      <c r="FA28" s="16"/>
      <c r="FB28" s="16"/>
      <c r="FC28" s="16"/>
      <c r="FD28" s="16"/>
      <c r="FE28" s="16"/>
    </row>
    <row r="29" spans="1:161" s="9" customFormat="1" ht="53.25" customHeight="1" x14ac:dyDescent="0.2">
      <c r="A29" s="10"/>
      <c r="B29" s="17"/>
      <c r="C29" s="17"/>
      <c r="D29" s="17"/>
      <c r="E29" s="17"/>
      <c r="F29" s="17"/>
      <c r="G29" s="17"/>
      <c r="H29" s="17"/>
      <c r="I29" s="17"/>
      <c r="J29" s="17"/>
      <c r="K29" s="17"/>
      <c r="L29" s="17"/>
      <c r="M29" s="17"/>
      <c r="N29" s="17"/>
      <c r="O29" s="17"/>
      <c r="P29" s="17"/>
      <c r="Q29" s="18"/>
      <c r="R29" s="10"/>
      <c r="S29" s="19" t="s">
        <v>25</v>
      </c>
      <c r="T29" s="19"/>
      <c r="U29" s="19"/>
      <c r="V29" s="19"/>
      <c r="W29" s="19"/>
      <c r="X29" s="19"/>
      <c r="Y29" s="19"/>
      <c r="Z29" s="19"/>
      <c r="AA29" s="19"/>
      <c r="AB29" s="19"/>
      <c r="AC29" s="19"/>
      <c r="AD29" s="19"/>
      <c r="AE29" s="19"/>
      <c r="AF29" s="19"/>
      <c r="AG29" s="19"/>
      <c r="AH29" s="19"/>
      <c r="AI29" s="20"/>
      <c r="AJ29" s="16"/>
      <c r="AK29" s="16"/>
      <c r="AL29" s="16"/>
      <c r="AM29" s="16"/>
      <c r="AN29" s="16"/>
      <c r="AO29" s="16"/>
      <c r="AP29" s="16"/>
      <c r="AQ29" s="16"/>
      <c r="AR29" s="16"/>
      <c r="AS29" s="16"/>
      <c r="AT29" s="16"/>
      <c r="AU29" s="16"/>
      <c r="AV29" s="16"/>
      <c r="AW29" s="16"/>
      <c r="AX29" s="16"/>
      <c r="AY29" s="16"/>
      <c r="AZ29" s="16"/>
      <c r="BA29" s="16"/>
      <c r="BB29" s="16"/>
      <c r="BC29" s="16"/>
      <c r="BD29" s="16"/>
      <c r="BE29" s="16"/>
      <c r="BF29" s="16"/>
      <c r="BG29" s="16"/>
      <c r="BH29" s="16"/>
      <c r="BI29" s="16"/>
      <c r="BJ29" s="16"/>
      <c r="BK29" s="16"/>
      <c r="BL29" s="16"/>
      <c r="BM29" s="16"/>
      <c r="BN29" s="16"/>
      <c r="BO29" s="16"/>
      <c r="BP29" s="16"/>
      <c r="BQ29" s="16"/>
      <c r="BR29" s="16"/>
      <c r="BS29" s="16"/>
      <c r="BT29" s="16"/>
      <c r="BU29" s="16"/>
      <c r="BV29" s="16"/>
      <c r="BW29" s="16"/>
      <c r="BX29" s="16"/>
      <c r="BY29" s="16"/>
      <c r="BZ29" s="16"/>
      <c r="CA29" s="16"/>
      <c r="CB29" s="16"/>
      <c r="CC29" s="16"/>
      <c r="CD29" s="16"/>
      <c r="CE29" s="16"/>
      <c r="CF29" s="16"/>
      <c r="CG29" s="16"/>
      <c r="CH29" s="16"/>
      <c r="CI29" s="16"/>
      <c r="CJ29" s="16"/>
      <c r="CK29" s="16"/>
      <c r="CL29" s="16"/>
      <c r="CM29" s="16"/>
      <c r="CN29" s="16"/>
      <c r="CO29" s="16"/>
      <c r="CP29" s="16"/>
      <c r="CQ29" s="16"/>
      <c r="CR29" s="16"/>
      <c r="CS29" s="16"/>
      <c r="CT29" s="16"/>
      <c r="CU29" s="16"/>
      <c r="CV29" s="16"/>
      <c r="CW29" s="16"/>
      <c r="CX29" s="16"/>
      <c r="CY29" s="16"/>
      <c r="CZ29" s="16"/>
      <c r="DA29" s="16"/>
      <c r="DB29" s="16"/>
      <c r="DC29" s="16"/>
      <c r="DD29" s="16"/>
      <c r="DE29" s="16"/>
      <c r="DF29" s="16"/>
      <c r="DG29" s="16"/>
      <c r="DH29" s="16"/>
      <c r="DI29" s="16"/>
      <c r="DJ29" s="16"/>
      <c r="DK29" s="16"/>
      <c r="DL29" s="16"/>
      <c r="DM29" s="16"/>
      <c r="DN29" s="16"/>
      <c r="DO29" s="16"/>
      <c r="DP29" s="16"/>
      <c r="DQ29" s="16"/>
      <c r="DR29" s="16"/>
      <c r="DS29" s="16"/>
      <c r="DT29" s="16"/>
      <c r="DU29" s="16"/>
      <c r="DV29" s="16"/>
      <c r="DW29" s="16"/>
      <c r="DX29" s="16"/>
      <c r="DY29" s="16"/>
      <c r="DZ29" s="16"/>
      <c r="EA29" s="16"/>
      <c r="EB29" s="16"/>
      <c r="EC29" s="16"/>
      <c r="ED29" s="16"/>
      <c r="EE29" s="16"/>
      <c r="EF29" s="16"/>
      <c r="EG29" s="16"/>
      <c r="EH29" s="16"/>
      <c r="EI29" s="16"/>
      <c r="EJ29" s="16"/>
      <c r="EK29" s="16"/>
      <c r="EL29" s="16"/>
      <c r="EM29" s="16"/>
      <c r="EN29" s="16"/>
      <c r="EO29" s="16"/>
      <c r="EP29" s="16"/>
      <c r="EQ29" s="16"/>
      <c r="ER29" s="16"/>
      <c r="ES29" s="16"/>
      <c r="ET29" s="16"/>
      <c r="EU29" s="16"/>
      <c r="EV29" s="16"/>
      <c r="EW29" s="16"/>
      <c r="EX29" s="16"/>
      <c r="EY29" s="16"/>
      <c r="EZ29" s="16"/>
      <c r="FA29" s="16"/>
      <c r="FB29" s="16"/>
      <c r="FC29" s="16"/>
      <c r="FD29" s="16"/>
      <c r="FE29" s="16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4" t="s">
        <v>27</v>
      </c>
      <c r="B32" s="15"/>
      <c r="C32" s="15"/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/>
      <c r="BA32" s="15"/>
      <c r="BB32" s="15"/>
      <c r="BC32" s="15"/>
      <c r="BD32" s="15"/>
      <c r="BE32" s="15"/>
      <c r="BF32" s="15"/>
      <c r="BG32" s="15"/>
      <c r="BH32" s="15"/>
      <c r="BI32" s="15"/>
      <c r="BJ32" s="15"/>
      <c r="BK32" s="15"/>
      <c r="BL32" s="15"/>
      <c r="BM32" s="15"/>
      <c r="BN32" s="15"/>
      <c r="BO32" s="15"/>
      <c r="BP32" s="15"/>
      <c r="BQ32" s="15"/>
      <c r="BR32" s="15"/>
      <c r="BS32" s="15"/>
      <c r="BT32" s="15"/>
      <c r="BU32" s="15"/>
      <c r="BV32" s="15"/>
      <c r="BW32" s="15"/>
      <c r="BX32" s="15"/>
      <c r="BY32" s="15"/>
      <c r="BZ32" s="15"/>
      <c r="CA32" s="15"/>
      <c r="CB32" s="15"/>
      <c r="CC32" s="15"/>
      <c r="CD32" s="15"/>
      <c r="CE32" s="15"/>
      <c r="CF32" s="15"/>
      <c r="CG32" s="15"/>
      <c r="CH32" s="15"/>
      <c r="CI32" s="15"/>
      <c r="CJ32" s="15"/>
      <c r="CK32" s="15"/>
      <c r="CL32" s="15"/>
      <c r="CM32" s="15"/>
      <c r="CN32" s="15"/>
      <c r="CO32" s="15"/>
      <c r="CP32" s="15"/>
      <c r="CQ32" s="15"/>
      <c r="CR32" s="15"/>
      <c r="CS32" s="15"/>
      <c r="CT32" s="15"/>
      <c r="CU32" s="15"/>
      <c r="CV32" s="15"/>
      <c r="CW32" s="15"/>
      <c r="CX32" s="15"/>
      <c r="CY32" s="15"/>
      <c r="CZ32" s="15"/>
      <c r="DA32" s="15"/>
      <c r="DB32" s="15"/>
      <c r="DC32" s="15"/>
      <c r="DD32" s="15"/>
      <c r="DE32" s="15"/>
      <c r="DF32" s="15"/>
      <c r="DG32" s="15"/>
      <c r="DH32" s="15"/>
      <c r="DI32" s="15"/>
      <c r="DJ32" s="15"/>
      <c r="DK32" s="15"/>
      <c r="DL32" s="15"/>
      <c r="DM32" s="15"/>
      <c r="DN32" s="15"/>
      <c r="DO32" s="15"/>
      <c r="DP32" s="15"/>
      <c r="DQ32" s="15"/>
      <c r="DR32" s="15"/>
      <c r="DS32" s="15"/>
      <c r="DT32" s="15"/>
      <c r="DU32" s="15"/>
      <c r="DV32" s="15"/>
      <c r="DW32" s="15"/>
      <c r="DX32" s="15"/>
      <c r="DY32" s="15"/>
      <c r="DZ32" s="15"/>
      <c r="EA32" s="15"/>
      <c r="EB32" s="15"/>
      <c r="EC32" s="15"/>
      <c r="ED32" s="15"/>
      <c r="EE32" s="15"/>
      <c r="EF32" s="15"/>
      <c r="EG32" s="15"/>
      <c r="EH32" s="15"/>
      <c r="EI32" s="15"/>
      <c r="EJ32" s="15"/>
      <c r="EK32" s="15"/>
      <c r="EL32" s="15"/>
      <c r="EM32" s="15"/>
      <c r="EN32" s="15"/>
      <c r="EO32" s="15"/>
      <c r="EP32" s="15"/>
      <c r="EQ32" s="15"/>
      <c r="ER32" s="15"/>
      <c r="ES32" s="15"/>
      <c r="ET32" s="15"/>
      <c r="EU32" s="15"/>
      <c r="EV32" s="15"/>
      <c r="EW32" s="15"/>
      <c r="EX32" s="15"/>
      <c r="EY32" s="15"/>
      <c r="EZ32" s="15"/>
      <c r="FA32" s="15"/>
      <c r="FB32" s="15"/>
      <c r="FC32" s="15"/>
      <c r="FD32" s="15"/>
      <c r="FE32" s="15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workbookViewId="0">
      <selection activeCell="EE24" sqref="EE24:EN24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58" t="s">
        <v>7</v>
      </c>
      <c r="B6" s="58"/>
      <c r="C6" s="58"/>
      <c r="D6" s="58"/>
      <c r="E6" s="58"/>
      <c r="F6" s="58"/>
      <c r="G6" s="58"/>
      <c r="H6" s="58"/>
      <c r="I6" s="58"/>
      <c r="J6" s="58"/>
      <c r="K6" s="58"/>
      <c r="L6" s="58"/>
      <c r="M6" s="58"/>
      <c r="N6" s="58"/>
      <c r="O6" s="58"/>
      <c r="P6" s="58"/>
      <c r="Q6" s="58"/>
      <c r="R6" s="58"/>
      <c r="S6" s="58"/>
      <c r="T6" s="58"/>
      <c r="U6" s="58"/>
      <c r="V6" s="58"/>
      <c r="W6" s="58"/>
      <c r="X6" s="58"/>
      <c r="Y6" s="58"/>
      <c r="Z6" s="58"/>
      <c r="AA6" s="58"/>
      <c r="AB6" s="58"/>
      <c r="AC6" s="58"/>
      <c r="AD6" s="58"/>
      <c r="AE6" s="58"/>
      <c r="AF6" s="58"/>
      <c r="AG6" s="58"/>
      <c r="AH6" s="58"/>
      <c r="AI6" s="58"/>
      <c r="AJ6" s="58"/>
      <c r="AK6" s="58"/>
      <c r="AL6" s="58"/>
      <c r="AM6" s="58"/>
      <c r="AN6" s="58"/>
      <c r="AO6" s="58"/>
      <c r="AP6" s="58"/>
      <c r="AQ6" s="58"/>
      <c r="AR6" s="58"/>
      <c r="AS6" s="58"/>
      <c r="AT6" s="58"/>
      <c r="AU6" s="58"/>
      <c r="AV6" s="58"/>
      <c r="AW6" s="58"/>
      <c r="AX6" s="58"/>
      <c r="AY6" s="58"/>
      <c r="AZ6" s="58"/>
      <c r="BA6" s="58"/>
      <c r="BB6" s="58"/>
      <c r="BC6" s="58"/>
      <c r="BD6" s="58"/>
      <c r="BE6" s="58"/>
      <c r="BF6" s="58"/>
      <c r="BG6" s="58"/>
      <c r="BH6" s="58"/>
      <c r="BI6" s="58"/>
      <c r="BJ6" s="58"/>
      <c r="BK6" s="58"/>
      <c r="BL6" s="58"/>
      <c r="BM6" s="58"/>
      <c r="BN6" s="58"/>
      <c r="BO6" s="58"/>
      <c r="BP6" s="58"/>
      <c r="BQ6" s="58"/>
      <c r="BR6" s="58"/>
      <c r="BS6" s="58"/>
      <c r="BT6" s="58"/>
      <c r="BU6" s="58"/>
      <c r="BV6" s="58"/>
      <c r="BW6" s="58"/>
      <c r="BX6" s="58"/>
      <c r="BY6" s="58"/>
      <c r="BZ6" s="58"/>
      <c r="CA6" s="58"/>
      <c r="CB6" s="58"/>
      <c r="CC6" s="58"/>
      <c r="CD6" s="58"/>
      <c r="CE6" s="58"/>
      <c r="CF6" s="58"/>
      <c r="CG6" s="58"/>
      <c r="CH6" s="58"/>
      <c r="CI6" s="58"/>
      <c r="CJ6" s="58"/>
      <c r="CK6" s="58"/>
      <c r="CL6" s="58"/>
      <c r="CM6" s="58"/>
      <c r="CN6" s="58"/>
      <c r="CO6" s="58"/>
      <c r="CP6" s="58"/>
      <c r="CQ6" s="58"/>
      <c r="CR6" s="58"/>
      <c r="CS6" s="58"/>
      <c r="CT6" s="58"/>
      <c r="CU6" s="58"/>
      <c r="CV6" s="58"/>
      <c r="CW6" s="58"/>
      <c r="CX6" s="58"/>
      <c r="CY6" s="58"/>
      <c r="CZ6" s="58"/>
      <c r="DA6" s="58"/>
      <c r="DB6" s="58"/>
      <c r="DC6" s="58"/>
      <c r="DD6" s="58"/>
      <c r="DE6" s="58"/>
      <c r="DF6" s="58"/>
      <c r="DG6" s="58"/>
      <c r="DH6" s="58"/>
      <c r="DI6" s="58"/>
      <c r="DJ6" s="58"/>
      <c r="DK6" s="58"/>
      <c r="DL6" s="58"/>
      <c r="DM6" s="58"/>
      <c r="DN6" s="58"/>
      <c r="DO6" s="58"/>
      <c r="DP6" s="58"/>
      <c r="DQ6" s="58"/>
      <c r="DR6" s="58"/>
      <c r="DS6" s="58"/>
      <c r="DT6" s="58"/>
      <c r="DU6" s="58"/>
      <c r="DV6" s="58"/>
      <c r="DW6" s="58"/>
      <c r="DX6" s="58"/>
      <c r="DY6" s="58"/>
      <c r="DZ6" s="58"/>
      <c r="EA6" s="58"/>
      <c r="EB6" s="58"/>
      <c r="EC6" s="58"/>
      <c r="ED6" s="58"/>
      <c r="EE6" s="58"/>
      <c r="EF6" s="58"/>
      <c r="EG6" s="58"/>
      <c r="EH6" s="58"/>
      <c r="EI6" s="58"/>
      <c r="EJ6" s="58"/>
      <c r="EK6" s="58"/>
      <c r="EL6" s="58"/>
      <c r="EM6" s="58"/>
      <c r="EN6" s="58"/>
      <c r="EO6" s="58"/>
      <c r="EP6" s="58"/>
      <c r="EQ6" s="58"/>
      <c r="ER6" s="58"/>
      <c r="ES6" s="58"/>
      <c r="ET6" s="58"/>
      <c r="EU6" s="58"/>
      <c r="EV6" s="58"/>
      <c r="EW6" s="58"/>
      <c r="EX6" s="58"/>
      <c r="EY6" s="58"/>
      <c r="EZ6" s="58"/>
      <c r="FA6" s="58"/>
      <c r="FB6" s="58"/>
      <c r="FC6" s="58"/>
      <c r="FD6" s="58"/>
      <c r="FE6" s="58"/>
    </row>
    <row r="7" spans="1:161" s="2" customFormat="1" ht="15.75" customHeight="1" x14ac:dyDescent="0.25">
      <c r="A7" s="58" t="s">
        <v>8</v>
      </c>
      <c r="B7" s="58"/>
      <c r="C7" s="58"/>
      <c r="D7" s="58"/>
      <c r="E7" s="58"/>
      <c r="F7" s="58"/>
      <c r="G7" s="58"/>
      <c r="H7" s="58"/>
      <c r="I7" s="58"/>
      <c r="J7" s="58"/>
      <c r="K7" s="58"/>
      <c r="L7" s="58"/>
      <c r="M7" s="58"/>
      <c r="N7" s="58"/>
      <c r="O7" s="58"/>
      <c r="P7" s="58"/>
      <c r="Q7" s="58"/>
      <c r="R7" s="58"/>
      <c r="S7" s="58"/>
      <c r="T7" s="58"/>
      <c r="U7" s="58"/>
      <c r="V7" s="58"/>
      <c r="W7" s="58"/>
      <c r="X7" s="58"/>
      <c r="Y7" s="58"/>
      <c r="Z7" s="58"/>
      <c r="AA7" s="58"/>
      <c r="AB7" s="58"/>
      <c r="AC7" s="58"/>
      <c r="AD7" s="58"/>
      <c r="AE7" s="58"/>
      <c r="AF7" s="58"/>
      <c r="AG7" s="58"/>
      <c r="AH7" s="58"/>
      <c r="AI7" s="58"/>
      <c r="AJ7" s="58"/>
      <c r="AK7" s="58"/>
      <c r="AL7" s="58"/>
      <c r="AM7" s="58"/>
      <c r="AN7" s="58"/>
      <c r="AO7" s="58"/>
      <c r="AP7" s="58"/>
      <c r="AQ7" s="58"/>
      <c r="AR7" s="58"/>
      <c r="AS7" s="58"/>
      <c r="AT7" s="58"/>
      <c r="AU7" s="58"/>
      <c r="AV7" s="58"/>
      <c r="AW7" s="58"/>
      <c r="AX7" s="58"/>
      <c r="AY7" s="58"/>
      <c r="AZ7" s="58"/>
      <c r="BA7" s="58"/>
      <c r="BB7" s="58"/>
      <c r="BC7" s="58"/>
      <c r="BD7" s="58"/>
      <c r="BE7" s="58"/>
      <c r="BF7" s="58"/>
      <c r="BG7" s="58"/>
      <c r="BH7" s="58"/>
      <c r="BI7" s="58"/>
      <c r="BJ7" s="58"/>
      <c r="BK7" s="58"/>
      <c r="BL7" s="58"/>
      <c r="BM7" s="58"/>
      <c r="BN7" s="58"/>
      <c r="BO7" s="58"/>
      <c r="BP7" s="58"/>
      <c r="BQ7" s="58"/>
      <c r="BR7" s="58"/>
      <c r="BS7" s="58"/>
      <c r="BT7" s="58"/>
      <c r="BU7" s="58"/>
      <c r="BV7" s="58"/>
      <c r="BW7" s="58"/>
      <c r="BX7" s="58"/>
      <c r="BY7" s="58"/>
      <c r="BZ7" s="58"/>
      <c r="CA7" s="58"/>
      <c r="CB7" s="58"/>
      <c r="CC7" s="58"/>
      <c r="CD7" s="58"/>
      <c r="CE7" s="58"/>
      <c r="CF7" s="58"/>
      <c r="CG7" s="58"/>
      <c r="CH7" s="58"/>
      <c r="CI7" s="58"/>
      <c r="CJ7" s="58"/>
      <c r="CK7" s="58"/>
      <c r="CL7" s="58"/>
      <c r="CM7" s="58"/>
      <c r="CN7" s="58"/>
      <c r="CO7" s="58"/>
      <c r="CP7" s="58"/>
      <c r="CQ7" s="58"/>
      <c r="CR7" s="58"/>
      <c r="CS7" s="58"/>
      <c r="CT7" s="58"/>
      <c r="CU7" s="58"/>
      <c r="CV7" s="58"/>
      <c r="CW7" s="58"/>
      <c r="CX7" s="58"/>
      <c r="CY7" s="58"/>
      <c r="CZ7" s="58"/>
      <c r="DA7" s="58"/>
      <c r="DB7" s="58"/>
      <c r="DC7" s="58"/>
      <c r="DD7" s="58"/>
      <c r="DE7" s="58"/>
      <c r="DF7" s="58"/>
      <c r="DG7" s="58"/>
      <c r="DH7" s="58"/>
      <c r="DI7" s="58"/>
      <c r="DJ7" s="58"/>
      <c r="DK7" s="58"/>
      <c r="DL7" s="58"/>
      <c r="DM7" s="58"/>
      <c r="DN7" s="58"/>
      <c r="DO7" s="58"/>
      <c r="DP7" s="58"/>
      <c r="DQ7" s="58"/>
      <c r="DR7" s="58"/>
      <c r="DS7" s="58"/>
      <c r="DT7" s="58"/>
      <c r="DU7" s="58"/>
      <c r="DV7" s="58"/>
      <c r="DW7" s="58"/>
      <c r="DX7" s="58"/>
      <c r="DY7" s="58"/>
      <c r="DZ7" s="58"/>
      <c r="EA7" s="58"/>
      <c r="EB7" s="58"/>
      <c r="EC7" s="58"/>
      <c r="ED7" s="58"/>
      <c r="EE7" s="58"/>
      <c r="EF7" s="58"/>
      <c r="EG7" s="58"/>
      <c r="EH7" s="58"/>
      <c r="EI7" s="58"/>
      <c r="EJ7" s="58"/>
      <c r="EK7" s="58"/>
      <c r="EL7" s="58"/>
      <c r="EM7" s="58"/>
      <c r="EN7" s="58"/>
      <c r="EO7" s="58"/>
      <c r="EP7" s="58"/>
      <c r="EQ7" s="58"/>
      <c r="ER7" s="58"/>
      <c r="ES7" s="58"/>
      <c r="ET7" s="58"/>
      <c r="EU7" s="58"/>
      <c r="EV7" s="58"/>
      <c r="EW7" s="58"/>
      <c r="EX7" s="58"/>
      <c r="EY7" s="58"/>
      <c r="EZ7" s="58"/>
      <c r="FA7" s="58"/>
      <c r="FB7" s="58"/>
      <c r="FC7" s="58"/>
      <c r="FD7" s="58"/>
      <c r="FE7" s="58"/>
    </row>
    <row r="8" spans="1:161" s="2" customFormat="1" ht="15.75" customHeight="1" x14ac:dyDescent="0.25">
      <c r="A8" s="58" t="s">
        <v>9</v>
      </c>
      <c r="B8" s="58"/>
      <c r="C8" s="58"/>
      <c r="D8" s="58"/>
      <c r="E8" s="58"/>
      <c r="F8" s="58"/>
      <c r="G8" s="58"/>
      <c r="H8" s="58"/>
      <c r="I8" s="58"/>
      <c r="J8" s="58"/>
      <c r="K8" s="58"/>
      <c r="L8" s="58"/>
      <c r="M8" s="58"/>
      <c r="N8" s="58"/>
      <c r="O8" s="58"/>
      <c r="P8" s="58"/>
      <c r="Q8" s="58"/>
      <c r="R8" s="58"/>
      <c r="S8" s="58"/>
      <c r="T8" s="58"/>
      <c r="U8" s="58"/>
      <c r="V8" s="58"/>
      <c r="W8" s="58"/>
      <c r="X8" s="58"/>
      <c r="Y8" s="58"/>
      <c r="Z8" s="58"/>
      <c r="AA8" s="58"/>
      <c r="AB8" s="58"/>
      <c r="AC8" s="58"/>
      <c r="AD8" s="58"/>
      <c r="AE8" s="58"/>
      <c r="AF8" s="58"/>
      <c r="AG8" s="58"/>
      <c r="AH8" s="58"/>
      <c r="AI8" s="58"/>
      <c r="AJ8" s="58"/>
      <c r="AK8" s="58"/>
      <c r="AL8" s="58"/>
      <c r="AM8" s="58"/>
      <c r="AN8" s="58"/>
      <c r="AO8" s="58"/>
      <c r="AP8" s="58"/>
      <c r="AQ8" s="58"/>
      <c r="AR8" s="58"/>
      <c r="AS8" s="58"/>
      <c r="AT8" s="58"/>
      <c r="AU8" s="58"/>
      <c r="AV8" s="58"/>
      <c r="AW8" s="58"/>
      <c r="AX8" s="58"/>
      <c r="AY8" s="58"/>
      <c r="AZ8" s="58"/>
      <c r="BA8" s="58"/>
      <c r="BB8" s="58"/>
      <c r="BC8" s="58"/>
      <c r="BD8" s="58"/>
      <c r="BE8" s="58"/>
      <c r="BF8" s="58"/>
      <c r="BG8" s="58"/>
      <c r="BH8" s="58"/>
      <c r="BI8" s="58"/>
      <c r="BJ8" s="58"/>
      <c r="BK8" s="58"/>
      <c r="BL8" s="58"/>
      <c r="BM8" s="58"/>
      <c r="BN8" s="58"/>
      <c r="BO8" s="58"/>
      <c r="BP8" s="58"/>
      <c r="BQ8" s="58"/>
      <c r="BR8" s="58"/>
      <c r="BS8" s="58"/>
      <c r="BT8" s="58"/>
      <c r="BU8" s="58"/>
      <c r="BV8" s="58"/>
      <c r="BW8" s="58"/>
      <c r="BX8" s="58"/>
      <c r="BY8" s="58"/>
      <c r="BZ8" s="58"/>
      <c r="CA8" s="58"/>
      <c r="CB8" s="58"/>
      <c r="CC8" s="58"/>
      <c r="CD8" s="58"/>
      <c r="CE8" s="58"/>
      <c r="CF8" s="58"/>
      <c r="CG8" s="58"/>
      <c r="CH8" s="58"/>
      <c r="CI8" s="58"/>
      <c r="CJ8" s="58"/>
      <c r="CK8" s="58"/>
      <c r="CL8" s="58"/>
      <c r="CM8" s="58"/>
      <c r="CN8" s="58"/>
      <c r="CO8" s="58"/>
      <c r="CP8" s="58"/>
      <c r="CQ8" s="58"/>
      <c r="CR8" s="58"/>
      <c r="CS8" s="58"/>
      <c r="CT8" s="58"/>
      <c r="CU8" s="58"/>
      <c r="CV8" s="58"/>
      <c r="CW8" s="58"/>
      <c r="CX8" s="58"/>
      <c r="CY8" s="58"/>
      <c r="CZ8" s="58"/>
      <c r="DA8" s="58"/>
      <c r="DB8" s="58"/>
      <c r="DC8" s="58"/>
      <c r="DD8" s="58"/>
      <c r="DE8" s="58"/>
      <c r="DF8" s="58"/>
      <c r="DG8" s="58"/>
      <c r="DH8" s="58"/>
      <c r="DI8" s="58"/>
      <c r="DJ8" s="58"/>
      <c r="DK8" s="58"/>
      <c r="DL8" s="58"/>
      <c r="DM8" s="58"/>
      <c r="DN8" s="58"/>
      <c r="DO8" s="58"/>
      <c r="DP8" s="58"/>
      <c r="DQ8" s="58"/>
      <c r="DR8" s="58"/>
      <c r="DS8" s="58"/>
      <c r="DT8" s="58"/>
      <c r="DU8" s="58"/>
      <c r="DV8" s="58"/>
      <c r="DW8" s="58"/>
      <c r="DX8" s="58"/>
      <c r="DY8" s="58"/>
      <c r="DZ8" s="58"/>
      <c r="EA8" s="58"/>
      <c r="EB8" s="58"/>
      <c r="EC8" s="58"/>
      <c r="ED8" s="58"/>
      <c r="EE8" s="58"/>
      <c r="EF8" s="58"/>
      <c r="EG8" s="58"/>
      <c r="EH8" s="58"/>
      <c r="EI8" s="58"/>
      <c r="EJ8" s="58"/>
      <c r="EK8" s="58"/>
      <c r="EL8" s="58"/>
      <c r="EM8" s="58"/>
      <c r="EN8" s="58"/>
      <c r="EO8" s="58"/>
      <c r="EP8" s="58"/>
      <c r="EQ8" s="58"/>
      <c r="ER8" s="58"/>
      <c r="ES8" s="58"/>
      <c r="ET8" s="58"/>
      <c r="EU8" s="58"/>
      <c r="EV8" s="58"/>
      <c r="EW8" s="58"/>
      <c r="EX8" s="58"/>
      <c r="EY8" s="58"/>
      <c r="EZ8" s="58"/>
      <c r="FA8" s="58"/>
      <c r="FB8" s="58"/>
      <c r="FC8" s="58"/>
      <c r="FD8" s="58"/>
      <c r="FE8" s="58"/>
    </row>
    <row r="10" spans="1:161" s="2" customFormat="1" ht="15.75" x14ac:dyDescent="0.25">
      <c r="A10" s="59" t="s">
        <v>10</v>
      </c>
      <c r="B10" s="59"/>
      <c r="C10" s="59"/>
      <c r="D10" s="59"/>
      <c r="E10" s="59"/>
      <c r="F10" s="59"/>
      <c r="G10" s="59"/>
      <c r="H10" s="59"/>
      <c r="I10" s="59"/>
      <c r="J10" s="59"/>
      <c r="K10" s="59"/>
      <c r="L10" s="59"/>
      <c r="M10" s="59"/>
      <c r="N10" s="59"/>
      <c r="O10" s="59"/>
      <c r="P10" s="59"/>
      <c r="Q10" s="59"/>
      <c r="R10" s="59"/>
      <c r="S10" s="59"/>
      <c r="T10" s="59"/>
      <c r="U10" s="59"/>
      <c r="V10" s="59"/>
      <c r="W10" s="59"/>
      <c r="X10" s="59"/>
      <c r="Y10" s="59"/>
      <c r="Z10" s="59"/>
      <c r="AA10" s="59"/>
      <c r="AB10" s="59"/>
      <c r="AC10" s="59"/>
      <c r="AD10" s="59"/>
      <c r="AE10" s="59"/>
      <c r="AF10" s="59"/>
      <c r="AG10" s="59"/>
      <c r="AH10" s="59"/>
      <c r="AI10" s="59"/>
      <c r="AJ10" s="59"/>
      <c r="AK10" s="59"/>
      <c r="AL10" s="59"/>
      <c r="AM10" s="59"/>
      <c r="AN10" s="59"/>
      <c r="AO10" s="59"/>
      <c r="AP10" s="59"/>
      <c r="AQ10" s="59"/>
      <c r="AR10" s="59"/>
      <c r="AS10" s="59"/>
      <c r="AT10" s="59"/>
      <c r="AU10" s="59"/>
      <c r="AV10" s="59"/>
      <c r="AW10" s="59"/>
      <c r="AX10" s="59"/>
      <c r="AY10" s="59"/>
      <c r="AZ10" s="59"/>
      <c r="BA10" s="59"/>
      <c r="BB10" s="59"/>
      <c r="BC10" s="59"/>
      <c r="BD10" s="59"/>
      <c r="BE10" s="59"/>
      <c r="BF10" s="59"/>
      <c r="BG10" s="59"/>
      <c r="BH10" s="59"/>
      <c r="BI10" s="59"/>
      <c r="BJ10" s="59"/>
      <c r="BK10" s="59"/>
      <c r="BL10" s="59"/>
      <c r="BM10" s="59"/>
      <c r="BN10" s="59"/>
      <c r="BO10" s="59"/>
      <c r="BP10" s="59"/>
      <c r="BQ10" s="59"/>
      <c r="BR10" s="59"/>
      <c r="BS10" s="59"/>
      <c r="BT10" s="59"/>
      <c r="BU10" s="59"/>
      <c r="BV10" s="59"/>
      <c r="BW10" s="59"/>
      <c r="BX10" s="59"/>
      <c r="BY10" s="59"/>
      <c r="BZ10" s="59"/>
      <c r="CA10" s="59"/>
      <c r="CB10" s="59"/>
      <c r="CC10" s="59"/>
      <c r="CD10" s="59"/>
      <c r="CE10" s="59"/>
      <c r="CF10" s="59"/>
      <c r="CG10" s="59"/>
      <c r="CH10" s="59"/>
      <c r="CI10" s="59"/>
      <c r="CJ10" s="59"/>
      <c r="CK10" s="59"/>
      <c r="CL10" s="59"/>
      <c r="CM10" s="59"/>
      <c r="CN10" s="59"/>
      <c r="CO10" s="59"/>
      <c r="CP10" s="59"/>
      <c r="CQ10" s="59"/>
      <c r="CR10" s="59"/>
      <c r="CS10" s="59"/>
      <c r="CT10" s="59"/>
      <c r="CU10" s="59"/>
      <c r="CV10" s="59"/>
      <c r="CW10" s="59"/>
      <c r="CX10" s="59"/>
      <c r="CY10" s="59"/>
      <c r="CZ10" s="59"/>
      <c r="DA10" s="59"/>
      <c r="DB10" s="59"/>
      <c r="DC10" s="59"/>
      <c r="DD10" s="59"/>
      <c r="DE10" s="59"/>
      <c r="DF10" s="59"/>
      <c r="DG10" s="59"/>
      <c r="DH10" s="59"/>
      <c r="DI10" s="59"/>
      <c r="DJ10" s="59"/>
      <c r="DK10" s="59"/>
      <c r="DL10" s="59"/>
      <c r="DM10" s="59"/>
      <c r="DN10" s="59"/>
      <c r="DO10" s="59"/>
      <c r="DP10" s="59"/>
      <c r="DQ10" s="59"/>
      <c r="DR10" s="59"/>
      <c r="DS10" s="59"/>
      <c r="DT10" s="59"/>
      <c r="DU10" s="59"/>
      <c r="DV10" s="59"/>
      <c r="DW10" s="59"/>
      <c r="DX10" s="59"/>
      <c r="DY10" s="59"/>
      <c r="DZ10" s="59"/>
      <c r="EA10" s="59"/>
      <c r="EB10" s="59"/>
      <c r="EC10" s="59"/>
      <c r="ED10" s="59"/>
      <c r="EE10" s="59"/>
      <c r="EF10" s="59"/>
      <c r="EG10" s="59"/>
      <c r="EH10" s="59"/>
      <c r="EI10" s="59"/>
      <c r="EJ10" s="59"/>
      <c r="EK10" s="59"/>
      <c r="EL10" s="59"/>
      <c r="EM10" s="59"/>
      <c r="EN10" s="59"/>
      <c r="EO10" s="59"/>
      <c r="EP10" s="59"/>
      <c r="EQ10" s="59"/>
      <c r="ER10" s="59"/>
      <c r="ES10" s="59"/>
      <c r="ET10" s="59"/>
      <c r="EU10" s="59"/>
      <c r="EV10" s="59"/>
      <c r="EW10" s="59"/>
      <c r="EX10" s="59"/>
      <c r="EY10" s="59"/>
      <c r="EZ10" s="59"/>
      <c r="FA10" s="59"/>
      <c r="FB10" s="59"/>
      <c r="FC10" s="59"/>
      <c r="FD10" s="59"/>
      <c r="FE10" s="59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60" t="s">
        <v>69</v>
      </c>
      <c r="AC12" s="60"/>
      <c r="AD12" s="60"/>
      <c r="AE12" s="60"/>
      <c r="AF12" s="60"/>
      <c r="AG12" s="60"/>
      <c r="AH12" s="60"/>
      <c r="AI12" s="60"/>
      <c r="AJ12" s="60"/>
      <c r="AK12" s="60"/>
      <c r="AL12" s="60"/>
      <c r="AM12" s="60"/>
      <c r="AN12" s="60"/>
      <c r="AO12" s="60"/>
      <c r="AP12" s="60"/>
      <c r="AQ12" s="60"/>
      <c r="AR12" s="60"/>
      <c r="AS12" s="60"/>
      <c r="AT12" s="60"/>
      <c r="AU12" s="60"/>
      <c r="AV12" s="60"/>
      <c r="AW12" s="60"/>
      <c r="AX12" s="60"/>
      <c r="AY12" s="60"/>
      <c r="AZ12" s="60"/>
      <c r="BA12" s="60"/>
      <c r="BB12" s="60"/>
      <c r="BC12" s="60"/>
      <c r="BD12" s="60"/>
      <c r="BE12" s="60"/>
      <c r="BF12" s="60"/>
      <c r="BG12" s="60"/>
      <c r="BH12" s="60"/>
      <c r="BI12" s="60"/>
      <c r="BJ12" s="60"/>
      <c r="BK12" s="60"/>
      <c r="BL12" s="60"/>
      <c r="BM12" s="60"/>
      <c r="BN12" s="60"/>
      <c r="BO12" s="60"/>
      <c r="BP12" s="60"/>
      <c r="BQ12" s="60"/>
      <c r="BR12" s="60"/>
      <c r="BS12" s="60"/>
      <c r="BT12" s="60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60" t="s">
        <v>31</v>
      </c>
      <c r="Z14" s="60"/>
      <c r="AA14" s="60"/>
      <c r="AB14" s="60"/>
      <c r="AC14" s="60"/>
      <c r="AD14" s="60"/>
      <c r="AE14" s="60"/>
      <c r="AF14" s="60"/>
      <c r="AG14" s="60"/>
      <c r="AH14" s="60"/>
      <c r="AI14" s="60"/>
      <c r="AJ14" s="60"/>
      <c r="AK14" s="60"/>
      <c r="AL14" s="60"/>
      <c r="AM14" s="60"/>
      <c r="AN14" s="60"/>
      <c r="AO14" s="60"/>
      <c r="AP14" s="60"/>
      <c r="AQ14" s="60"/>
      <c r="AR14" s="60"/>
      <c r="AS14" s="60"/>
      <c r="AT14" s="60"/>
      <c r="AU14" s="60"/>
      <c r="AV14" s="60"/>
      <c r="AW14" s="60"/>
      <c r="AX14" s="60"/>
      <c r="AY14" s="60"/>
      <c r="AZ14" s="60"/>
      <c r="BA14" s="60"/>
      <c r="BB14" s="60"/>
      <c r="BC14" s="60"/>
      <c r="BD14" s="60"/>
      <c r="BE14" s="60"/>
      <c r="BF14" s="60"/>
      <c r="BG14" s="60"/>
      <c r="BH14" s="60"/>
      <c r="BI14" s="60"/>
      <c r="BJ14" s="60"/>
      <c r="BK14" s="60"/>
      <c r="BL14" s="60"/>
      <c r="BM14" s="60"/>
      <c r="BN14" s="60"/>
      <c r="BO14" s="60"/>
      <c r="BP14" s="60"/>
      <c r="BQ14" s="60"/>
      <c r="BR14" s="60"/>
      <c r="BS14" s="60"/>
      <c r="BT14" s="60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48" t="s">
        <v>93</v>
      </c>
      <c r="U16" s="48"/>
      <c r="V16" s="48"/>
      <c r="W16" s="48"/>
      <c r="X16" s="48"/>
      <c r="Y16" s="48"/>
      <c r="Z16" s="48"/>
      <c r="AA16" s="48"/>
      <c r="AB16" s="48"/>
      <c r="AC16" s="48"/>
      <c r="AD16" s="48"/>
      <c r="AE16" s="48"/>
      <c r="AF16" s="48"/>
      <c r="AG16" s="48"/>
      <c r="AH16" s="48"/>
      <c r="AI16" s="48"/>
      <c r="AJ16" s="48"/>
      <c r="AK16" s="48"/>
      <c r="AL16" s="48"/>
      <c r="AM16" s="48"/>
      <c r="AN16" s="48"/>
      <c r="AO16" s="48"/>
      <c r="AP16" s="48"/>
      <c r="AQ16" s="48"/>
      <c r="AR16" s="48"/>
      <c r="AS16" s="48"/>
      <c r="AT16" s="48"/>
      <c r="AU16" s="48"/>
      <c r="AV16" s="48"/>
      <c r="AW16" s="48"/>
      <c r="AX16" s="48"/>
      <c r="AY16" s="48"/>
      <c r="AZ16" s="48"/>
      <c r="BA16" s="48"/>
      <c r="BB16" s="48"/>
      <c r="BC16" s="48"/>
      <c r="BD16" s="48"/>
      <c r="BE16" s="48"/>
      <c r="BF16" s="48"/>
      <c r="BG16" s="48"/>
      <c r="BH16" s="48"/>
      <c r="BI16" s="48"/>
      <c r="BJ16" s="48"/>
      <c r="BK16" s="48"/>
      <c r="BL16" s="48"/>
      <c r="BM16" s="48"/>
      <c r="BN16" s="48"/>
      <c r="BO16" s="48"/>
      <c r="BP16" s="48"/>
      <c r="BQ16" s="48"/>
      <c r="BR16" s="48"/>
      <c r="BS16" s="48"/>
      <c r="BT16" s="48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49"/>
      <c r="B18" s="50"/>
      <c r="C18" s="50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1"/>
      <c r="R18" s="26"/>
      <c r="S18" s="27"/>
      <c r="T18" s="27"/>
      <c r="U18" s="27"/>
      <c r="V18" s="27"/>
      <c r="W18" s="27"/>
      <c r="X18" s="27"/>
      <c r="Y18" s="27"/>
      <c r="Z18" s="27"/>
      <c r="AA18" s="27"/>
      <c r="AB18" s="27"/>
      <c r="AC18" s="27"/>
      <c r="AD18" s="27"/>
      <c r="AE18" s="27"/>
      <c r="AF18" s="27"/>
      <c r="AG18" s="27"/>
      <c r="AH18" s="27"/>
      <c r="AI18" s="28"/>
      <c r="AJ18" s="26" t="s">
        <v>15</v>
      </c>
      <c r="AK18" s="27"/>
      <c r="AL18" s="27"/>
      <c r="AM18" s="27"/>
      <c r="AN18" s="27"/>
      <c r="AO18" s="27"/>
      <c r="AP18" s="27"/>
      <c r="AQ18" s="27"/>
      <c r="AR18" s="27"/>
      <c r="AS18" s="27"/>
      <c r="AT18" s="27"/>
      <c r="AU18" s="27"/>
      <c r="AV18" s="27"/>
      <c r="AW18" s="27"/>
      <c r="AX18" s="27"/>
      <c r="AY18" s="27"/>
      <c r="AZ18" s="27"/>
      <c r="BA18" s="28"/>
      <c r="BB18" s="35" t="s">
        <v>20</v>
      </c>
      <c r="BC18" s="36"/>
      <c r="BD18" s="36"/>
      <c r="BE18" s="36"/>
      <c r="BF18" s="36"/>
      <c r="BG18" s="36"/>
      <c r="BH18" s="36"/>
      <c r="BI18" s="36"/>
      <c r="BJ18" s="36"/>
      <c r="BK18" s="36"/>
      <c r="BL18" s="36"/>
      <c r="BM18" s="36"/>
      <c r="BN18" s="36"/>
      <c r="BO18" s="36"/>
      <c r="BP18" s="36"/>
      <c r="BQ18" s="36"/>
      <c r="BR18" s="36"/>
      <c r="BS18" s="36"/>
      <c r="BT18" s="36"/>
      <c r="BU18" s="36"/>
      <c r="BV18" s="36"/>
      <c r="BW18" s="36"/>
      <c r="BX18" s="36"/>
      <c r="BY18" s="36"/>
      <c r="BZ18" s="36"/>
      <c r="CA18" s="36"/>
      <c r="CB18" s="36"/>
      <c r="CC18" s="36"/>
      <c r="CD18" s="36"/>
      <c r="CE18" s="36"/>
      <c r="CF18" s="36"/>
      <c r="CG18" s="37"/>
      <c r="CH18" s="26" t="s">
        <v>21</v>
      </c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27"/>
      <c r="CW18" s="27"/>
      <c r="CX18" s="27"/>
      <c r="CY18" s="27"/>
      <c r="CZ18" s="27"/>
      <c r="DA18" s="27"/>
      <c r="DB18" s="28"/>
      <c r="DC18" s="26" t="s">
        <v>22</v>
      </c>
      <c r="DD18" s="27"/>
      <c r="DE18" s="27"/>
      <c r="DF18" s="27"/>
      <c r="DG18" s="27"/>
      <c r="DH18" s="27"/>
      <c r="DI18" s="27"/>
      <c r="DJ18" s="27"/>
      <c r="DK18" s="27"/>
      <c r="DL18" s="27"/>
      <c r="DM18" s="27"/>
      <c r="DN18" s="27"/>
      <c r="DO18" s="27"/>
      <c r="DP18" s="27"/>
      <c r="DQ18" s="27"/>
      <c r="DR18" s="27"/>
      <c r="DS18" s="27"/>
      <c r="DT18" s="28"/>
      <c r="DU18" s="35" t="s">
        <v>23</v>
      </c>
      <c r="DV18" s="36"/>
      <c r="DW18" s="36"/>
      <c r="DX18" s="36"/>
      <c r="DY18" s="36"/>
      <c r="DZ18" s="36"/>
      <c r="EA18" s="36"/>
      <c r="EB18" s="36"/>
      <c r="EC18" s="36"/>
      <c r="ED18" s="36"/>
      <c r="EE18" s="36"/>
      <c r="EF18" s="36"/>
      <c r="EG18" s="36"/>
      <c r="EH18" s="36"/>
      <c r="EI18" s="36"/>
      <c r="EJ18" s="36"/>
      <c r="EK18" s="36"/>
      <c r="EL18" s="36"/>
      <c r="EM18" s="36"/>
      <c r="EN18" s="37"/>
      <c r="EO18" s="26" t="s">
        <v>24</v>
      </c>
      <c r="EP18" s="27"/>
      <c r="EQ18" s="27"/>
      <c r="ER18" s="27"/>
      <c r="ES18" s="27"/>
      <c r="ET18" s="27"/>
      <c r="EU18" s="27"/>
      <c r="EV18" s="27"/>
      <c r="EW18" s="27"/>
      <c r="EX18" s="27"/>
      <c r="EY18" s="27"/>
      <c r="EZ18" s="27"/>
      <c r="FA18" s="27"/>
      <c r="FB18" s="27"/>
      <c r="FC18" s="27"/>
      <c r="FD18" s="27"/>
      <c r="FE18" s="28"/>
    </row>
    <row r="19" spans="1:161" s="9" customFormat="1" ht="15" customHeight="1" x14ac:dyDescent="0.2">
      <c r="A19" s="52"/>
      <c r="B19" s="53"/>
      <c r="C19" s="53"/>
      <c r="D19" s="53"/>
      <c r="E19" s="53"/>
      <c r="F19" s="53"/>
      <c r="G19" s="53"/>
      <c r="H19" s="53"/>
      <c r="I19" s="53"/>
      <c r="J19" s="53"/>
      <c r="K19" s="53"/>
      <c r="L19" s="53"/>
      <c r="M19" s="53"/>
      <c r="N19" s="53"/>
      <c r="O19" s="53"/>
      <c r="P19" s="53"/>
      <c r="Q19" s="54"/>
      <c r="R19" s="29"/>
      <c r="S19" s="30"/>
      <c r="T19" s="30"/>
      <c r="U19" s="30"/>
      <c r="V19" s="30"/>
      <c r="W19" s="30"/>
      <c r="X19" s="30"/>
      <c r="Y19" s="30"/>
      <c r="Z19" s="30"/>
      <c r="AA19" s="30"/>
      <c r="AB19" s="30"/>
      <c r="AC19" s="30"/>
      <c r="AD19" s="30"/>
      <c r="AE19" s="30"/>
      <c r="AF19" s="30"/>
      <c r="AG19" s="30"/>
      <c r="AH19" s="30"/>
      <c r="AI19" s="31"/>
      <c r="AJ19" s="29"/>
      <c r="AK19" s="30"/>
      <c r="AL19" s="30"/>
      <c r="AM19" s="30"/>
      <c r="AN19" s="30"/>
      <c r="AO19" s="30"/>
      <c r="AP19" s="30"/>
      <c r="AQ19" s="30"/>
      <c r="AR19" s="30"/>
      <c r="AS19" s="30"/>
      <c r="AT19" s="30"/>
      <c r="AU19" s="30"/>
      <c r="AV19" s="30"/>
      <c r="AW19" s="30"/>
      <c r="AX19" s="30"/>
      <c r="AY19" s="30"/>
      <c r="AZ19" s="30"/>
      <c r="BA19" s="31"/>
      <c r="BB19" s="38" t="s">
        <v>16</v>
      </c>
      <c r="BC19" s="39"/>
      <c r="BD19" s="39"/>
      <c r="BE19" s="39"/>
      <c r="BF19" s="39"/>
      <c r="BG19" s="39"/>
      <c r="BH19" s="39"/>
      <c r="BI19" s="39"/>
      <c r="BJ19" s="39"/>
      <c r="BK19" s="39"/>
      <c r="BL19" s="39"/>
      <c r="BM19" s="39"/>
      <c r="BN19" s="39"/>
      <c r="BO19" s="39"/>
      <c r="BP19" s="39"/>
      <c r="BQ19" s="40"/>
      <c r="BR19" s="38" t="s">
        <v>17</v>
      </c>
      <c r="BS19" s="39"/>
      <c r="BT19" s="39"/>
      <c r="BU19" s="39"/>
      <c r="BV19" s="39"/>
      <c r="BW19" s="39"/>
      <c r="BX19" s="39"/>
      <c r="BY19" s="39"/>
      <c r="BZ19" s="39"/>
      <c r="CA19" s="39"/>
      <c r="CB19" s="39"/>
      <c r="CC19" s="39"/>
      <c r="CD19" s="39"/>
      <c r="CE19" s="39"/>
      <c r="CF19" s="39"/>
      <c r="CG19" s="40"/>
      <c r="CH19" s="29"/>
      <c r="CI19" s="30"/>
      <c r="CJ19" s="30"/>
      <c r="CK19" s="30"/>
      <c r="CL19" s="30"/>
      <c r="CM19" s="30"/>
      <c r="CN19" s="30"/>
      <c r="CO19" s="30"/>
      <c r="CP19" s="30"/>
      <c r="CQ19" s="30"/>
      <c r="CR19" s="30"/>
      <c r="CS19" s="30"/>
      <c r="CT19" s="30"/>
      <c r="CU19" s="30"/>
      <c r="CV19" s="30"/>
      <c r="CW19" s="30"/>
      <c r="CX19" s="30"/>
      <c r="CY19" s="30"/>
      <c r="CZ19" s="30"/>
      <c r="DA19" s="30"/>
      <c r="DB19" s="31"/>
      <c r="DC19" s="29"/>
      <c r="DD19" s="30"/>
      <c r="DE19" s="30"/>
      <c r="DF19" s="30"/>
      <c r="DG19" s="30"/>
      <c r="DH19" s="30"/>
      <c r="DI19" s="30"/>
      <c r="DJ19" s="30"/>
      <c r="DK19" s="30"/>
      <c r="DL19" s="30"/>
      <c r="DM19" s="30"/>
      <c r="DN19" s="30"/>
      <c r="DO19" s="30"/>
      <c r="DP19" s="30"/>
      <c r="DQ19" s="30"/>
      <c r="DR19" s="30"/>
      <c r="DS19" s="30"/>
      <c r="DT19" s="31"/>
      <c r="DU19" s="41" t="s">
        <v>18</v>
      </c>
      <c r="DV19" s="42"/>
      <c r="DW19" s="42"/>
      <c r="DX19" s="42"/>
      <c r="DY19" s="42"/>
      <c r="DZ19" s="42"/>
      <c r="EA19" s="42"/>
      <c r="EB19" s="42"/>
      <c r="EC19" s="42"/>
      <c r="ED19" s="43"/>
      <c r="EE19" s="41" t="s">
        <v>19</v>
      </c>
      <c r="EF19" s="42"/>
      <c r="EG19" s="42"/>
      <c r="EH19" s="42"/>
      <c r="EI19" s="42"/>
      <c r="EJ19" s="42"/>
      <c r="EK19" s="42"/>
      <c r="EL19" s="42"/>
      <c r="EM19" s="42"/>
      <c r="EN19" s="43"/>
      <c r="EO19" s="29"/>
      <c r="EP19" s="30"/>
      <c r="EQ19" s="30"/>
      <c r="ER19" s="30"/>
      <c r="ES19" s="30"/>
      <c r="ET19" s="30"/>
      <c r="EU19" s="30"/>
      <c r="EV19" s="30"/>
      <c r="EW19" s="30"/>
      <c r="EX19" s="30"/>
      <c r="EY19" s="30"/>
      <c r="EZ19" s="30"/>
      <c r="FA19" s="30"/>
      <c r="FB19" s="30"/>
      <c r="FC19" s="30"/>
      <c r="FD19" s="30"/>
      <c r="FE19" s="31"/>
    </row>
    <row r="20" spans="1:161" s="9" customFormat="1" ht="19.5" customHeight="1" x14ac:dyDescent="0.2">
      <c r="A20" s="55"/>
      <c r="B20" s="56"/>
      <c r="C20" s="56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7"/>
      <c r="R20" s="32"/>
      <c r="S20" s="33"/>
      <c r="T20" s="33"/>
      <c r="U20" s="33"/>
      <c r="V20" s="33"/>
      <c r="W20" s="33"/>
      <c r="X20" s="33"/>
      <c r="Y20" s="33"/>
      <c r="Z20" s="33"/>
      <c r="AA20" s="33"/>
      <c r="AB20" s="33"/>
      <c r="AC20" s="33"/>
      <c r="AD20" s="33"/>
      <c r="AE20" s="33"/>
      <c r="AF20" s="33"/>
      <c r="AG20" s="33"/>
      <c r="AH20" s="33"/>
      <c r="AI20" s="34"/>
      <c r="AJ20" s="32"/>
      <c r="AK20" s="33"/>
      <c r="AL20" s="33"/>
      <c r="AM20" s="33"/>
      <c r="AN20" s="33"/>
      <c r="AO20" s="33"/>
      <c r="AP20" s="33"/>
      <c r="AQ20" s="33"/>
      <c r="AR20" s="33"/>
      <c r="AS20" s="33"/>
      <c r="AT20" s="33"/>
      <c r="AU20" s="33"/>
      <c r="AV20" s="33"/>
      <c r="AW20" s="33"/>
      <c r="AX20" s="33"/>
      <c r="AY20" s="33"/>
      <c r="AZ20" s="33"/>
      <c r="BA20" s="34"/>
      <c r="BB20" s="47" t="s">
        <v>18</v>
      </c>
      <c r="BC20" s="47"/>
      <c r="BD20" s="47"/>
      <c r="BE20" s="47"/>
      <c r="BF20" s="47"/>
      <c r="BG20" s="47"/>
      <c r="BH20" s="47"/>
      <c r="BI20" s="47"/>
      <c r="BJ20" s="47" t="s">
        <v>19</v>
      </c>
      <c r="BK20" s="47"/>
      <c r="BL20" s="47"/>
      <c r="BM20" s="47"/>
      <c r="BN20" s="47"/>
      <c r="BO20" s="47"/>
      <c r="BP20" s="47"/>
      <c r="BQ20" s="47"/>
      <c r="BR20" s="47" t="s">
        <v>18</v>
      </c>
      <c r="BS20" s="47"/>
      <c r="BT20" s="47"/>
      <c r="BU20" s="47"/>
      <c r="BV20" s="47"/>
      <c r="BW20" s="47"/>
      <c r="BX20" s="47"/>
      <c r="BY20" s="47"/>
      <c r="BZ20" s="47" t="s">
        <v>19</v>
      </c>
      <c r="CA20" s="47"/>
      <c r="CB20" s="47"/>
      <c r="CC20" s="47"/>
      <c r="CD20" s="47"/>
      <c r="CE20" s="47"/>
      <c r="CF20" s="47"/>
      <c r="CG20" s="47"/>
      <c r="CH20" s="32"/>
      <c r="CI20" s="33"/>
      <c r="CJ20" s="33"/>
      <c r="CK20" s="33"/>
      <c r="CL20" s="33"/>
      <c r="CM20" s="33"/>
      <c r="CN20" s="33"/>
      <c r="CO20" s="33"/>
      <c r="CP20" s="33"/>
      <c r="CQ20" s="33"/>
      <c r="CR20" s="33"/>
      <c r="CS20" s="33"/>
      <c r="CT20" s="33"/>
      <c r="CU20" s="33"/>
      <c r="CV20" s="33"/>
      <c r="CW20" s="33"/>
      <c r="CX20" s="33"/>
      <c r="CY20" s="33"/>
      <c r="CZ20" s="33"/>
      <c r="DA20" s="33"/>
      <c r="DB20" s="34"/>
      <c r="DC20" s="32"/>
      <c r="DD20" s="33"/>
      <c r="DE20" s="33"/>
      <c r="DF20" s="33"/>
      <c r="DG20" s="33"/>
      <c r="DH20" s="33"/>
      <c r="DI20" s="33"/>
      <c r="DJ20" s="33"/>
      <c r="DK20" s="33"/>
      <c r="DL20" s="33"/>
      <c r="DM20" s="33"/>
      <c r="DN20" s="33"/>
      <c r="DO20" s="33"/>
      <c r="DP20" s="33"/>
      <c r="DQ20" s="33"/>
      <c r="DR20" s="33"/>
      <c r="DS20" s="33"/>
      <c r="DT20" s="34"/>
      <c r="DU20" s="44"/>
      <c r="DV20" s="45"/>
      <c r="DW20" s="45"/>
      <c r="DX20" s="45"/>
      <c r="DY20" s="45"/>
      <c r="DZ20" s="45"/>
      <c r="EA20" s="45"/>
      <c r="EB20" s="45"/>
      <c r="EC20" s="45"/>
      <c r="ED20" s="46"/>
      <c r="EE20" s="44"/>
      <c r="EF20" s="45"/>
      <c r="EG20" s="45"/>
      <c r="EH20" s="45"/>
      <c r="EI20" s="45"/>
      <c r="EJ20" s="45"/>
      <c r="EK20" s="45"/>
      <c r="EL20" s="45"/>
      <c r="EM20" s="45"/>
      <c r="EN20" s="46"/>
      <c r="EO20" s="32"/>
      <c r="EP20" s="33"/>
      <c r="EQ20" s="33"/>
      <c r="ER20" s="33"/>
      <c r="ES20" s="33"/>
      <c r="ET20" s="33"/>
      <c r="EU20" s="33"/>
      <c r="EV20" s="33"/>
      <c r="EW20" s="33"/>
      <c r="EX20" s="33"/>
      <c r="EY20" s="33"/>
      <c r="EZ20" s="33"/>
      <c r="FA20" s="33"/>
      <c r="FB20" s="33"/>
      <c r="FC20" s="33"/>
      <c r="FD20" s="33"/>
      <c r="FE20" s="34"/>
    </row>
    <row r="21" spans="1:161" s="9" customFormat="1" ht="14.25" customHeight="1" x14ac:dyDescent="0.2">
      <c r="A21" s="23">
        <v>1</v>
      </c>
      <c r="B21" s="24"/>
      <c r="C21" s="24"/>
      <c r="D21" s="24"/>
      <c r="E21" s="24"/>
      <c r="F21" s="24"/>
      <c r="G21" s="24"/>
      <c r="H21" s="24"/>
      <c r="I21" s="24"/>
      <c r="J21" s="24"/>
      <c r="K21" s="24"/>
      <c r="L21" s="24"/>
      <c r="M21" s="24"/>
      <c r="N21" s="24"/>
      <c r="O21" s="24"/>
      <c r="P21" s="24"/>
      <c r="Q21" s="25"/>
      <c r="R21" s="23">
        <v>2</v>
      </c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5"/>
      <c r="AJ21" s="16">
        <v>3</v>
      </c>
      <c r="AK21" s="16"/>
      <c r="AL21" s="16"/>
      <c r="AM21" s="16"/>
      <c r="AN21" s="16"/>
      <c r="AO21" s="16"/>
      <c r="AP21" s="16"/>
      <c r="AQ21" s="16"/>
      <c r="AR21" s="16"/>
      <c r="AS21" s="16"/>
      <c r="AT21" s="16"/>
      <c r="AU21" s="16"/>
      <c r="AV21" s="16"/>
      <c r="AW21" s="16"/>
      <c r="AX21" s="16"/>
      <c r="AY21" s="16"/>
      <c r="AZ21" s="16"/>
      <c r="BA21" s="16"/>
      <c r="BB21" s="16">
        <v>4</v>
      </c>
      <c r="BC21" s="16"/>
      <c r="BD21" s="16"/>
      <c r="BE21" s="16"/>
      <c r="BF21" s="16"/>
      <c r="BG21" s="16"/>
      <c r="BH21" s="16"/>
      <c r="BI21" s="16"/>
      <c r="BJ21" s="16">
        <v>5</v>
      </c>
      <c r="BK21" s="16"/>
      <c r="BL21" s="16"/>
      <c r="BM21" s="16"/>
      <c r="BN21" s="16"/>
      <c r="BO21" s="16"/>
      <c r="BP21" s="16"/>
      <c r="BQ21" s="16"/>
      <c r="BR21" s="16">
        <v>6</v>
      </c>
      <c r="BS21" s="16"/>
      <c r="BT21" s="16"/>
      <c r="BU21" s="16"/>
      <c r="BV21" s="16"/>
      <c r="BW21" s="16"/>
      <c r="BX21" s="16"/>
      <c r="BY21" s="16"/>
      <c r="BZ21" s="16">
        <v>7</v>
      </c>
      <c r="CA21" s="16"/>
      <c r="CB21" s="16"/>
      <c r="CC21" s="16"/>
      <c r="CD21" s="16"/>
      <c r="CE21" s="16"/>
      <c r="CF21" s="16"/>
      <c r="CG21" s="16"/>
      <c r="CH21" s="16">
        <v>8</v>
      </c>
      <c r="CI21" s="16"/>
      <c r="CJ21" s="16"/>
      <c r="CK21" s="16"/>
      <c r="CL21" s="16"/>
      <c r="CM21" s="16"/>
      <c r="CN21" s="16"/>
      <c r="CO21" s="16"/>
      <c r="CP21" s="16"/>
      <c r="CQ21" s="16"/>
      <c r="CR21" s="16"/>
      <c r="CS21" s="16"/>
      <c r="CT21" s="16"/>
      <c r="CU21" s="16"/>
      <c r="CV21" s="16"/>
      <c r="CW21" s="16"/>
      <c r="CX21" s="16"/>
      <c r="CY21" s="16"/>
      <c r="CZ21" s="16"/>
      <c r="DA21" s="16"/>
      <c r="DB21" s="16"/>
      <c r="DC21" s="16">
        <v>9</v>
      </c>
      <c r="DD21" s="16"/>
      <c r="DE21" s="16"/>
      <c r="DF21" s="16"/>
      <c r="DG21" s="16"/>
      <c r="DH21" s="16"/>
      <c r="DI21" s="16"/>
      <c r="DJ21" s="16"/>
      <c r="DK21" s="16"/>
      <c r="DL21" s="16"/>
      <c r="DM21" s="16"/>
      <c r="DN21" s="16"/>
      <c r="DO21" s="16"/>
      <c r="DP21" s="16"/>
      <c r="DQ21" s="16"/>
      <c r="DR21" s="16"/>
      <c r="DS21" s="16"/>
      <c r="DT21" s="16"/>
      <c r="DU21" s="16">
        <v>10</v>
      </c>
      <c r="DV21" s="16"/>
      <c r="DW21" s="16"/>
      <c r="DX21" s="16"/>
      <c r="DY21" s="16"/>
      <c r="DZ21" s="16"/>
      <c r="EA21" s="16"/>
      <c r="EB21" s="16"/>
      <c r="EC21" s="16"/>
      <c r="ED21" s="16"/>
      <c r="EE21" s="16">
        <v>11</v>
      </c>
      <c r="EF21" s="16"/>
      <c r="EG21" s="16"/>
      <c r="EH21" s="16"/>
      <c r="EI21" s="16"/>
      <c r="EJ21" s="16"/>
      <c r="EK21" s="16"/>
      <c r="EL21" s="16"/>
      <c r="EM21" s="16"/>
      <c r="EN21" s="16"/>
      <c r="EO21" s="16">
        <v>12</v>
      </c>
      <c r="EP21" s="16"/>
      <c r="EQ21" s="16"/>
      <c r="ER21" s="16"/>
      <c r="ES21" s="16"/>
      <c r="ET21" s="16"/>
      <c r="EU21" s="16"/>
      <c r="EV21" s="16"/>
      <c r="EW21" s="16"/>
      <c r="EX21" s="16"/>
      <c r="EY21" s="16"/>
      <c r="EZ21" s="16"/>
      <c r="FA21" s="16"/>
      <c r="FB21" s="16"/>
      <c r="FC21" s="16"/>
      <c r="FD21" s="16"/>
      <c r="FE21" s="16"/>
    </row>
    <row r="22" spans="1:161" s="9" customFormat="1" ht="13.5" customHeight="1" x14ac:dyDescent="0.2">
      <c r="A22" s="10"/>
      <c r="B22" s="17" t="s">
        <v>11</v>
      </c>
      <c r="C22" s="17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  <c r="O22" s="17"/>
      <c r="P22" s="17"/>
      <c r="Q22" s="18"/>
      <c r="R22" s="10"/>
      <c r="S22" s="19" t="s">
        <v>12</v>
      </c>
      <c r="T22" s="19"/>
      <c r="U22" s="19"/>
      <c r="V22" s="19"/>
      <c r="W22" s="19"/>
      <c r="X22" s="19"/>
      <c r="Y22" s="19"/>
      <c r="Z22" s="19"/>
      <c r="AA22" s="19"/>
      <c r="AB22" s="19"/>
      <c r="AC22" s="19"/>
      <c r="AD22" s="19"/>
      <c r="AE22" s="19"/>
      <c r="AF22" s="19"/>
      <c r="AG22" s="19"/>
      <c r="AH22" s="19"/>
      <c r="AI22" s="20"/>
      <c r="AJ22" s="61">
        <v>1.4</v>
      </c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16"/>
      <c r="BC22" s="16"/>
      <c r="BD22" s="16"/>
      <c r="BE22" s="16"/>
      <c r="BF22" s="16"/>
      <c r="BG22" s="16"/>
      <c r="BH22" s="16"/>
      <c r="BI22" s="16"/>
      <c r="BJ22" s="16"/>
      <c r="BK22" s="16"/>
      <c r="BL22" s="16"/>
      <c r="BM22" s="16"/>
      <c r="BN22" s="16"/>
      <c r="BO22" s="16"/>
      <c r="BP22" s="16"/>
      <c r="BQ22" s="16"/>
      <c r="BR22" s="61">
        <v>14.9</v>
      </c>
      <c r="BS22" s="61"/>
      <c r="BT22" s="61"/>
      <c r="BU22" s="61"/>
      <c r="BV22" s="61"/>
      <c r="BW22" s="61"/>
      <c r="BX22" s="61"/>
      <c r="BY22" s="61"/>
      <c r="BZ22" s="61">
        <v>14.9</v>
      </c>
      <c r="CA22" s="61"/>
      <c r="CB22" s="61"/>
      <c r="CC22" s="61"/>
      <c r="CD22" s="61"/>
      <c r="CE22" s="61"/>
      <c r="CF22" s="61"/>
      <c r="CG22" s="61"/>
      <c r="CH22" s="61">
        <v>1.4</v>
      </c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>
        <v>14.9</v>
      </c>
      <c r="DD22" s="61"/>
      <c r="DE22" s="61"/>
      <c r="DF22" s="61"/>
      <c r="DG22" s="61"/>
      <c r="DH22" s="61"/>
      <c r="DI22" s="61"/>
      <c r="DJ22" s="61"/>
      <c r="DK22" s="61"/>
      <c r="DL22" s="61"/>
      <c r="DM22" s="61"/>
      <c r="DN22" s="61"/>
      <c r="DO22" s="61"/>
      <c r="DP22" s="61"/>
      <c r="DQ22" s="61"/>
      <c r="DR22" s="61"/>
      <c r="DS22" s="61"/>
      <c r="DT22" s="61"/>
      <c r="DU22" s="16">
        <v>3</v>
      </c>
      <c r="DV22" s="16"/>
      <c r="DW22" s="16"/>
      <c r="DX22" s="16"/>
      <c r="DY22" s="16"/>
      <c r="DZ22" s="16"/>
      <c r="EA22" s="16"/>
      <c r="EB22" s="16"/>
      <c r="EC22" s="16"/>
      <c r="ED22" s="16"/>
      <c r="EE22" s="61">
        <f>1401/720</f>
        <v>1.9458333333333333</v>
      </c>
      <c r="EF22" s="61"/>
      <c r="EG22" s="61"/>
      <c r="EH22" s="61"/>
      <c r="EI22" s="61"/>
      <c r="EJ22" s="61"/>
      <c r="EK22" s="61"/>
      <c r="EL22" s="61"/>
      <c r="EM22" s="61"/>
      <c r="EN22" s="61"/>
      <c r="EO22" s="61">
        <f>AJ22+EE22</f>
        <v>3.3458333333333332</v>
      </c>
      <c r="EP22" s="16"/>
      <c r="EQ22" s="16"/>
      <c r="ER22" s="16"/>
      <c r="ES22" s="16"/>
      <c r="ET22" s="16"/>
      <c r="EU22" s="16"/>
      <c r="EV22" s="16"/>
      <c r="EW22" s="16"/>
      <c r="EX22" s="16"/>
      <c r="EY22" s="16"/>
      <c r="EZ22" s="16"/>
      <c r="FA22" s="16"/>
      <c r="FB22" s="16"/>
      <c r="FC22" s="16"/>
      <c r="FD22" s="16"/>
      <c r="FE22" s="16"/>
    </row>
    <row r="23" spans="1:161" s="9" customFormat="1" ht="39.75" customHeight="1" x14ac:dyDescent="0.2">
      <c r="A23" s="10"/>
      <c r="B23" s="17" t="s">
        <v>33</v>
      </c>
      <c r="C23" s="17"/>
      <c r="D23" s="17"/>
      <c r="E23" s="17"/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8"/>
      <c r="R23" s="10"/>
      <c r="S23" s="19" t="s">
        <v>13</v>
      </c>
      <c r="T23" s="19"/>
      <c r="U23" s="19"/>
      <c r="V23" s="19"/>
      <c r="W23" s="19"/>
      <c r="X23" s="19"/>
      <c r="Y23" s="19"/>
      <c r="Z23" s="19"/>
      <c r="AA23" s="19"/>
      <c r="AB23" s="19"/>
      <c r="AC23" s="19"/>
      <c r="AD23" s="19"/>
      <c r="AE23" s="19"/>
      <c r="AF23" s="19"/>
      <c r="AG23" s="19"/>
      <c r="AH23" s="19"/>
      <c r="AI23" s="20"/>
      <c r="AJ23" s="62">
        <f>347/720</f>
        <v>0.48194444444444445</v>
      </c>
      <c r="AK23" s="62"/>
      <c r="AL23" s="62"/>
      <c r="AM23" s="62"/>
      <c r="AN23" s="62"/>
      <c r="AO23" s="62"/>
      <c r="AP23" s="62"/>
      <c r="AQ23" s="62"/>
      <c r="AR23" s="62"/>
      <c r="AS23" s="62"/>
      <c r="AT23" s="62"/>
      <c r="AU23" s="62"/>
      <c r="AV23" s="62"/>
      <c r="AW23" s="62"/>
      <c r="AX23" s="62"/>
      <c r="AY23" s="62"/>
      <c r="AZ23" s="62"/>
      <c r="BA23" s="62"/>
      <c r="BB23" s="16"/>
      <c r="BC23" s="16"/>
      <c r="BD23" s="16"/>
      <c r="BE23" s="16"/>
      <c r="BF23" s="16"/>
      <c r="BG23" s="16"/>
      <c r="BH23" s="16"/>
      <c r="BI23" s="16"/>
      <c r="BJ23" s="16"/>
      <c r="BK23" s="16"/>
      <c r="BL23" s="16"/>
      <c r="BM23" s="16"/>
      <c r="BN23" s="16"/>
      <c r="BO23" s="16"/>
      <c r="BP23" s="16"/>
      <c r="BQ23" s="16"/>
      <c r="BR23" s="16"/>
      <c r="BS23" s="16"/>
      <c r="BT23" s="16"/>
      <c r="BU23" s="16"/>
      <c r="BV23" s="16"/>
      <c r="BW23" s="16"/>
      <c r="BX23" s="16"/>
      <c r="BY23" s="16"/>
      <c r="BZ23" s="16"/>
      <c r="CA23" s="16"/>
      <c r="CB23" s="16"/>
      <c r="CC23" s="16"/>
      <c r="CD23" s="16"/>
      <c r="CE23" s="16"/>
      <c r="CF23" s="16"/>
      <c r="CG23" s="16"/>
      <c r="CH23" s="16"/>
      <c r="CI23" s="16"/>
      <c r="CJ23" s="16"/>
      <c r="CK23" s="16"/>
      <c r="CL23" s="16"/>
      <c r="CM23" s="16"/>
      <c r="CN23" s="16"/>
      <c r="CO23" s="16"/>
      <c r="CP23" s="16"/>
      <c r="CQ23" s="16"/>
      <c r="CR23" s="16"/>
      <c r="CS23" s="16"/>
      <c r="CT23" s="16"/>
      <c r="CU23" s="16"/>
      <c r="CV23" s="16"/>
      <c r="CW23" s="16"/>
      <c r="CX23" s="16"/>
      <c r="CY23" s="16"/>
      <c r="CZ23" s="16"/>
      <c r="DA23" s="16"/>
      <c r="DB23" s="16"/>
      <c r="DC23" s="16"/>
      <c r="DD23" s="16"/>
      <c r="DE23" s="16"/>
      <c r="DF23" s="16"/>
      <c r="DG23" s="16"/>
      <c r="DH23" s="16"/>
      <c r="DI23" s="16"/>
      <c r="DJ23" s="16"/>
      <c r="DK23" s="16"/>
      <c r="DL23" s="16"/>
      <c r="DM23" s="16"/>
      <c r="DN23" s="16"/>
      <c r="DO23" s="16"/>
      <c r="DP23" s="16"/>
      <c r="DQ23" s="16"/>
      <c r="DR23" s="16"/>
      <c r="DS23" s="16"/>
      <c r="DT23" s="16"/>
      <c r="DU23" s="62">
        <f>531/720</f>
        <v>0.73750000000000004</v>
      </c>
      <c r="DV23" s="62"/>
      <c r="DW23" s="62"/>
      <c r="DX23" s="62"/>
      <c r="DY23" s="62"/>
      <c r="DZ23" s="62"/>
      <c r="EA23" s="62"/>
      <c r="EB23" s="62"/>
      <c r="EC23" s="62"/>
      <c r="ED23" s="62"/>
      <c r="EE23" s="62">
        <f>531/720</f>
        <v>0.73750000000000004</v>
      </c>
      <c r="EF23" s="62"/>
      <c r="EG23" s="62"/>
      <c r="EH23" s="62"/>
      <c r="EI23" s="62"/>
      <c r="EJ23" s="62"/>
      <c r="EK23" s="62"/>
      <c r="EL23" s="62"/>
      <c r="EM23" s="62"/>
      <c r="EN23" s="62"/>
      <c r="EO23" s="61">
        <f>AJ23+EE23</f>
        <v>1.2194444444444446</v>
      </c>
      <c r="EP23" s="61"/>
      <c r="EQ23" s="61"/>
      <c r="ER23" s="61"/>
      <c r="ES23" s="61"/>
      <c r="ET23" s="61"/>
      <c r="EU23" s="61"/>
      <c r="EV23" s="61"/>
      <c r="EW23" s="61"/>
      <c r="EX23" s="61"/>
      <c r="EY23" s="61"/>
      <c r="EZ23" s="61"/>
      <c r="FA23" s="61"/>
      <c r="FB23" s="61"/>
      <c r="FC23" s="61"/>
      <c r="FD23" s="61"/>
      <c r="FE23" s="61"/>
    </row>
    <row r="24" spans="1:161" s="9" customFormat="1" ht="39.75" customHeight="1" x14ac:dyDescent="0.2">
      <c r="A24" s="10"/>
      <c r="B24" s="17"/>
      <c r="C24" s="17"/>
      <c r="D24" s="17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8"/>
      <c r="R24" s="10"/>
      <c r="S24" s="19" t="s">
        <v>14</v>
      </c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  <c r="AE24" s="19"/>
      <c r="AF24" s="19"/>
      <c r="AG24" s="19"/>
      <c r="AH24" s="19"/>
      <c r="AI24" s="20"/>
      <c r="AJ24" s="16"/>
      <c r="AK24" s="16"/>
      <c r="AL24" s="16"/>
      <c r="AM24" s="16"/>
      <c r="AN24" s="16"/>
      <c r="AO24" s="16"/>
      <c r="AP24" s="16"/>
      <c r="AQ24" s="16"/>
      <c r="AR24" s="16"/>
      <c r="AS24" s="16"/>
      <c r="AT24" s="16"/>
      <c r="AU24" s="16"/>
      <c r="AV24" s="16"/>
      <c r="AW24" s="16"/>
      <c r="AX24" s="16"/>
      <c r="AY24" s="16"/>
      <c r="AZ24" s="16"/>
      <c r="BA24" s="16"/>
      <c r="BB24" s="16"/>
      <c r="BC24" s="16"/>
      <c r="BD24" s="16"/>
      <c r="BE24" s="16"/>
      <c r="BF24" s="16"/>
      <c r="BG24" s="16"/>
      <c r="BH24" s="16"/>
      <c r="BI24" s="16"/>
      <c r="BJ24" s="16"/>
      <c r="BK24" s="16"/>
      <c r="BL24" s="16"/>
      <c r="BM24" s="16"/>
      <c r="BN24" s="16"/>
      <c r="BO24" s="16"/>
      <c r="BP24" s="16"/>
      <c r="BQ24" s="16"/>
      <c r="BR24" s="16"/>
      <c r="BS24" s="16"/>
      <c r="BT24" s="16"/>
      <c r="BU24" s="16"/>
      <c r="BV24" s="16"/>
      <c r="BW24" s="16"/>
      <c r="BX24" s="16"/>
      <c r="BY24" s="16"/>
      <c r="BZ24" s="16"/>
      <c r="CA24" s="16"/>
      <c r="CB24" s="16"/>
      <c r="CC24" s="16"/>
      <c r="CD24" s="16"/>
      <c r="CE24" s="16"/>
      <c r="CF24" s="16"/>
      <c r="CG24" s="16"/>
      <c r="CH24" s="16"/>
      <c r="CI24" s="16"/>
      <c r="CJ24" s="16"/>
      <c r="CK24" s="16"/>
      <c r="CL24" s="16"/>
      <c r="CM24" s="16"/>
      <c r="CN24" s="16"/>
      <c r="CO24" s="16"/>
      <c r="CP24" s="16"/>
      <c r="CQ24" s="16"/>
      <c r="CR24" s="16"/>
      <c r="CS24" s="16"/>
      <c r="CT24" s="16"/>
      <c r="CU24" s="16"/>
      <c r="CV24" s="16"/>
      <c r="CW24" s="16"/>
      <c r="CX24" s="16"/>
      <c r="CY24" s="16"/>
      <c r="CZ24" s="16"/>
      <c r="DA24" s="16"/>
      <c r="DB24" s="16"/>
      <c r="DC24" s="16"/>
      <c r="DD24" s="16"/>
      <c r="DE24" s="16"/>
      <c r="DF24" s="16"/>
      <c r="DG24" s="16"/>
      <c r="DH24" s="16"/>
      <c r="DI24" s="16"/>
      <c r="DJ24" s="16"/>
      <c r="DK24" s="16"/>
      <c r="DL24" s="16"/>
      <c r="DM24" s="16"/>
      <c r="DN24" s="16"/>
      <c r="DO24" s="16"/>
      <c r="DP24" s="16"/>
      <c r="DQ24" s="16"/>
      <c r="DR24" s="16"/>
      <c r="DS24" s="16"/>
      <c r="DT24" s="16"/>
      <c r="DU24" s="16"/>
      <c r="DV24" s="16"/>
      <c r="DW24" s="16"/>
      <c r="DX24" s="16"/>
      <c r="DY24" s="16"/>
      <c r="DZ24" s="16"/>
      <c r="EA24" s="16"/>
      <c r="EB24" s="16"/>
      <c r="EC24" s="16"/>
      <c r="ED24" s="16"/>
      <c r="EE24" s="16"/>
      <c r="EF24" s="16"/>
      <c r="EG24" s="16"/>
      <c r="EH24" s="16"/>
      <c r="EI24" s="16"/>
      <c r="EJ24" s="16"/>
      <c r="EK24" s="16"/>
      <c r="EL24" s="16"/>
      <c r="EM24" s="16"/>
      <c r="EN24" s="16"/>
      <c r="EO24" s="16"/>
      <c r="EP24" s="16"/>
      <c r="EQ24" s="16"/>
      <c r="ER24" s="16"/>
      <c r="ES24" s="16"/>
      <c r="ET24" s="16"/>
      <c r="EU24" s="16"/>
      <c r="EV24" s="16"/>
      <c r="EW24" s="16"/>
      <c r="EX24" s="16"/>
      <c r="EY24" s="16"/>
      <c r="EZ24" s="16"/>
      <c r="FA24" s="16"/>
      <c r="FB24" s="16"/>
      <c r="FC24" s="16"/>
      <c r="FD24" s="16"/>
      <c r="FE24" s="16"/>
    </row>
    <row r="25" spans="1:161" s="9" customFormat="1" ht="53.25" customHeight="1" x14ac:dyDescent="0.2">
      <c r="A25" s="10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8"/>
      <c r="R25" s="10"/>
      <c r="S25" s="19" t="s">
        <v>25</v>
      </c>
      <c r="T25" s="19"/>
      <c r="U25" s="19"/>
      <c r="V25" s="19"/>
      <c r="W25" s="19"/>
      <c r="X25" s="19"/>
      <c r="Y25" s="19"/>
      <c r="Z25" s="19"/>
      <c r="AA25" s="19"/>
      <c r="AB25" s="19"/>
      <c r="AC25" s="19"/>
      <c r="AD25" s="19"/>
      <c r="AE25" s="19"/>
      <c r="AF25" s="19"/>
      <c r="AG25" s="19"/>
      <c r="AH25" s="19"/>
      <c r="AI25" s="20"/>
      <c r="AJ25" s="16"/>
      <c r="AK25" s="16"/>
      <c r="AL25" s="16"/>
      <c r="AM25" s="16"/>
      <c r="AN25" s="16"/>
      <c r="AO25" s="16"/>
      <c r="AP25" s="16"/>
      <c r="AQ25" s="16"/>
      <c r="AR25" s="16"/>
      <c r="AS25" s="16"/>
      <c r="AT25" s="16"/>
      <c r="AU25" s="16"/>
      <c r="AV25" s="16"/>
      <c r="AW25" s="16"/>
      <c r="AX25" s="16"/>
      <c r="AY25" s="16"/>
      <c r="AZ25" s="16"/>
      <c r="BA25" s="16"/>
      <c r="BB25" s="16"/>
      <c r="BC25" s="16"/>
      <c r="BD25" s="16"/>
      <c r="BE25" s="16"/>
      <c r="BF25" s="16"/>
      <c r="BG25" s="16"/>
      <c r="BH25" s="16"/>
      <c r="BI25" s="16"/>
      <c r="BJ25" s="16"/>
      <c r="BK25" s="16"/>
      <c r="BL25" s="16"/>
      <c r="BM25" s="16"/>
      <c r="BN25" s="16"/>
      <c r="BO25" s="16"/>
      <c r="BP25" s="16"/>
      <c r="BQ25" s="16"/>
      <c r="BR25" s="16"/>
      <c r="BS25" s="16"/>
      <c r="BT25" s="16"/>
      <c r="BU25" s="16"/>
      <c r="BV25" s="16"/>
      <c r="BW25" s="16"/>
      <c r="BX25" s="16"/>
      <c r="BY25" s="16"/>
      <c r="BZ25" s="16"/>
      <c r="CA25" s="16"/>
      <c r="CB25" s="16"/>
      <c r="CC25" s="16"/>
      <c r="CD25" s="16"/>
      <c r="CE25" s="16"/>
      <c r="CF25" s="16"/>
      <c r="CG25" s="16"/>
      <c r="CH25" s="16"/>
      <c r="CI25" s="16"/>
      <c r="CJ25" s="16"/>
      <c r="CK25" s="16"/>
      <c r="CL25" s="16"/>
      <c r="CM25" s="16"/>
      <c r="CN25" s="16"/>
      <c r="CO25" s="16"/>
      <c r="CP25" s="16"/>
      <c r="CQ25" s="16"/>
      <c r="CR25" s="16"/>
      <c r="CS25" s="16"/>
      <c r="CT25" s="16"/>
      <c r="CU25" s="16"/>
      <c r="CV25" s="16"/>
      <c r="CW25" s="16"/>
      <c r="CX25" s="16"/>
      <c r="CY25" s="16"/>
      <c r="CZ25" s="16"/>
      <c r="DA25" s="16"/>
      <c r="DB25" s="16"/>
      <c r="DC25" s="16"/>
      <c r="DD25" s="16"/>
      <c r="DE25" s="16"/>
      <c r="DF25" s="16"/>
      <c r="DG25" s="16"/>
      <c r="DH25" s="16"/>
      <c r="DI25" s="16"/>
      <c r="DJ25" s="16"/>
      <c r="DK25" s="16"/>
      <c r="DL25" s="16"/>
      <c r="DM25" s="16"/>
      <c r="DN25" s="16"/>
      <c r="DO25" s="16"/>
      <c r="DP25" s="16"/>
      <c r="DQ25" s="16"/>
      <c r="DR25" s="16"/>
      <c r="DS25" s="16"/>
      <c r="DT25" s="16"/>
      <c r="DU25" s="16"/>
      <c r="DV25" s="16"/>
      <c r="DW25" s="16"/>
      <c r="DX25" s="16"/>
      <c r="DY25" s="16"/>
      <c r="DZ25" s="16"/>
      <c r="EA25" s="16"/>
      <c r="EB25" s="16"/>
      <c r="EC25" s="16"/>
      <c r="ED25" s="16"/>
      <c r="EE25" s="16"/>
      <c r="EF25" s="16"/>
      <c r="EG25" s="16"/>
      <c r="EH25" s="16"/>
      <c r="EI25" s="16"/>
      <c r="EJ25" s="16"/>
      <c r="EK25" s="16"/>
      <c r="EL25" s="16"/>
      <c r="EM25" s="16"/>
      <c r="EN25" s="16"/>
      <c r="EO25" s="16"/>
      <c r="EP25" s="16"/>
      <c r="EQ25" s="16"/>
      <c r="ER25" s="16"/>
      <c r="ES25" s="16"/>
      <c r="ET25" s="16"/>
      <c r="EU25" s="16"/>
      <c r="EV25" s="16"/>
      <c r="EW25" s="16"/>
      <c r="EX25" s="16"/>
      <c r="EY25" s="16"/>
      <c r="EZ25" s="16"/>
      <c r="FA25" s="16"/>
      <c r="FB25" s="16"/>
      <c r="FC25" s="16"/>
      <c r="FD25" s="16"/>
      <c r="FE25" s="16"/>
    </row>
    <row r="26" spans="1:161" s="9" customFormat="1" ht="57" customHeight="1" x14ac:dyDescent="0.2">
      <c r="A26" s="10"/>
      <c r="B26" s="21" t="s">
        <v>26</v>
      </c>
      <c r="C26" s="21"/>
      <c r="D26" s="21"/>
      <c r="E26" s="21"/>
      <c r="F26" s="21"/>
      <c r="G26" s="21"/>
      <c r="H26" s="21"/>
      <c r="I26" s="21"/>
      <c r="J26" s="21"/>
      <c r="K26" s="21"/>
      <c r="L26" s="21"/>
      <c r="M26" s="21"/>
      <c r="N26" s="21"/>
      <c r="O26" s="21"/>
      <c r="P26" s="21"/>
      <c r="Q26" s="22"/>
      <c r="R26" s="10"/>
      <c r="S26" s="19" t="s">
        <v>12</v>
      </c>
      <c r="T26" s="19"/>
      <c r="U26" s="19"/>
      <c r="V26" s="19"/>
      <c r="W26" s="19"/>
      <c r="X26" s="19"/>
      <c r="Y26" s="19"/>
      <c r="Z26" s="19"/>
      <c r="AA26" s="19"/>
      <c r="AB26" s="19"/>
      <c r="AC26" s="19"/>
      <c r="AD26" s="19"/>
      <c r="AE26" s="19"/>
      <c r="AF26" s="19"/>
      <c r="AG26" s="19"/>
      <c r="AH26" s="19"/>
      <c r="AI26" s="20"/>
      <c r="AJ26" s="16"/>
      <c r="AK26" s="16"/>
      <c r="AL26" s="16"/>
      <c r="AM26" s="16"/>
      <c r="AN26" s="16"/>
      <c r="AO26" s="16"/>
      <c r="AP26" s="16"/>
      <c r="AQ26" s="16"/>
      <c r="AR26" s="16"/>
      <c r="AS26" s="16"/>
      <c r="AT26" s="16"/>
      <c r="AU26" s="16"/>
      <c r="AV26" s="16"/>
      <c r="AW26" s="16"/>
      <c r="AX26" s="16"/>
      <c r="AY26" s="16"/>
      <c r="AZ26" s="16"/>
      <c r="BA26" s="16"/>
      <c r="BB26" s="16"/>
      <c r="BC26" s="16"/>
      <c r="BD26" s="16"/>
      <c r="BE26" s="16"/>
      <c r="BF26" s="16"/>
      <c r="BG26" s="16"/>
      <c r="BH26" s="16"/>
      <c r="BI26" s="16"/>
      <c r="BJ26" s="16"/>
      <c r="BK26" s="16"/>
      <c r="BL26" s="16"/>
      <c r="BM26" s="16"/>
      <c r="BN26" s="16"/>
      <c r="BO26" s="16"/>
      <c r="BP26" s="16"/>
      <c r="BQ26" s="16"/>
      <c r="BR26" s="16"/>
      <c r="BS26" s="16"/>
      <c r="BT26" s="16"/>
      <c r="BU26" s="16"/>
      <c r="BV26" s="16"/>
      <c r="BW26" s="16"/>
      <c r="BX26" s="16"/>
      <c r="BY26" s="16"/>
      <c r="BZ26" s="16"/>
      <c r="CA26" s="16"/>
      <c r="CB26" s="16"/>
      <c r="CC26" s="16"/>
      <c r="CD26" s="16"/>
      <c r="CE26" s="16"/>
      <c r="CF26" s="16"/>
      <c r="CG26" s="16"/>
      <c r="CH26" s="16"/>
      <c r="CI26" s="16"/>
      <c r="CJ26" s="16"/>
      <c r="CK26" s="16"/>
      <c r="CL26" s="16"/>
      <c r="CM26" s="16"/>
      <c r="CN26" s="16"/>
      <c r="CO26" s="16"/>
      <c r="CP26" s="16"/>
      <c r="CQ26" s="16"/>
      <c r="CR26" s="16"/>
      <c r="CS26" s="16"/>
      <c r="CT26" s="16"/>
      <c r="CU26" s="16"/>
      <c r="CV26" s="16"/>
      <c r="CW26" s="16"/>
      <c r="CX26" s="16"/>
      <c r="CY26" s="16"/>
      <c r="CZ26" s="16"/>
      <c r="DA26" s="16"/>
      <c r="DB26" s="16"/>
      <c r="DC26" s="16"/>
      <c r="DD26" s="16"/>
      <c r="DE26" s="16"/>
      <c r="DF26" s="16"/>
      <c r="DG26" s="16"/>
      <c r="DH26" s="16"/>
      <c r="DI26" s="16"/>
      <c r="DJ26" s="16"/>
      <c r="DK26" s="16"/>
      <c r="DL26" s="16"/>
      <c r="DM26" s="16"/>
      <c r="DN26" s="16"/>
      <c r="DO26" s="16"/>
      <c r="DP26" s="16"/>
      <c r="DQ26" s="16"/>
      <c r="DR26" s="16"/>
      <c r="DS26" s="16"/>
      <c r="DT26" s="16"/>
      <c r="DU26" s="16"/>
      <c r="DV26" s="16"/>
      <c r="DW26" s="16"/>
      <c r="DX26" s="16"/>
      <c r="DY26" s="16"/>
      <c r="DZ26" s="16"/>
      <c r="EA26" s="16"/>
      <c r="EB26" s="16"/>
      <c r="EC26" s="16"/>
      <c r="ED26" s="16"/>
      <c r="EE26" s="16"/>
      <c r="EF26" s="16"/>
      <c r="EG26" s="16"/>
      <c r="EH26" s="16"/>
      <c r="EI26" s="16"/>
      <c r="EJ26" s="16"/>
      <c r="EK26" s="16"/>
      <c r="EL26" s="16"/>
      <c r="EM26" s="16"/>
      <c r="EN26" s="16"/>
      <c r="EO26" s="16"/>
      <c r="EP26" s="16"/>
      <c r="EQ26" s="16"/>
      <c r="ER26" s="16"/>
      <c r="ES26" s="16"/>
      <c r="ET26" s="16"/>
      <c r="EU26" s="16"/>
      <c r="EV26" s="16"/>
      <c r="EW26" s="16"/>
      <c r="EX26" s="16"/>
      <c r="EY26" s="16"/>
      <c r="EZ26" s="16"/>
      <c r="FA26" s="16"/>
      <c r="FB26" s="16"/>
      <c r="FC26" s="16"/>
      <c r="FD26" s="16"/>
      <c r="FE26" s="16"/>
    </row>
    <row r="27" spans="1:161" s="9" customFormat="1" ht="39.75" customHeight="1" x14ac:dyDescent="0.2">
      <c r="A27" s="10"/>
      <c r="B27" s="17"/>
      <c r="C27" s="17"/>
      <c r="D27" s="17"/>
      <c r="E27" s="17"/>
      <c r="F27" s="17"/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8"/>
      <c r="R27" s="10"/>
      <c r="S27" s="19" t="s">
        <v>13</v>
      </c>
      <c r="T27" s="19"/>
      <c r="U27" s="19"/>
      <c r="V27" s="19"/>
      <c r="W27" s="19"/>
      <c r="X27" s="19"/>
      <c r="Y27" s="19"/>
      <c r="Z27" s="19"/>
      <c r="AA27" s="19"/>
      <c r="AB27" s="19"/>
      <c r="AC27" s="19"/>
      <c r="AD27" s="19"/>
      <c r="AE27" s="19"/>
      <c r="AF27" s="19"/>
      <c r="AG27" s="19"/>
      <c r="AH27" s="19"/>
      <c r="AI27" s="20"/>
      <c r="AJ27" s="16"/>
      <c r="AK27" s="16"/>
      <c r="AL27" s="16"/>
      <c r="AM27" s="16"/>
      <c r="AN27" s="16"/>
      <c r="AO27" s="16"/>
      <c r="AP27" s="16"/>
      <c r="AQ27" s="16"/>
      <c r="AR27" s="16"/>
      <c r="AS27" s="16"/>
      <c r="AT27" s="16"/>
      <c r="AU27" s="16"/>
      <c r="AV27" s="16"/>
      <c r="AW27" s="16"/>
      <c r="AX27" s="16"/>
      <c r="AY27" s="16"/>
      <c r="AZ27" s="16"/>
      <c r="BA27" s="16"/>
      <c r="BB27" s="16"/>
      <c r="BC27" s="16"/>
      <c r="BD27" s="16"/>
      <c r="BE27" s="16"/>
      <c r="BF27" s="16"/>
      <c r="BG27" s="16"/>
      <c r="BH27" s="16"/>
      <c r="BI27" s="16"/>
      <c r="BJ27" s="16"/>
      <c r="BK27" s="16"/>
      <c r="BL27" s="16"/>
      <c r="BM27" s="16"/>
      <c r="BN27" s="16"/>
      <c r="BO27" s="16"/>
      <c r="BP27" s="16"/>
      <c r="BQ27" s="16"/>
      <c r="BR27" s="16"/>
      <c r="BS27" s="16"/>
      <c r="BT27" s="16"/>
      <c r="BU27" s="16"/>
      <c r="BV27" s="16"/>
      <c r="BW27" s="16"/>
      <c r="BX27" s="16"/>
      <c r="BY27" s="16"/>
      <c r="BZ27" s="16"/>
      <c r="CA27" s="16"/>
      <c r="CB27" s="16"/>
      <c r="CC27" s="16"/>
      <c r="CD27" s="16"/>
      <c r="CE27" s="16"/>
      <c r="CF27" s="16"/>
      <c r="CG27" s="16"/>
      <c r="CH27" s="16"/>
      <c r="CI27" s="16"/>
      <c r="CJ27" s="16"/>
      <c r="CK27" s="16"/>
      <c r="CL27" s="16"/>
      <c r="CM27" s="16"/>
      <c r="CN27" s="16"/>
      <c r="CO27" s="16"/>
      <c r="CP27" s="16"/>
      <c r="CQ27" s="16"/>
      <c r="CR27" s="16"/>
      <c r="CS27" s="16"/>
      <c r="CT27" s="16"/>
      <c r="CU27" s="16"/>
      <c r="CV27" s="16"/>
      <c r="CW27" s="16"/>
      <c r="CX27" s="16"/>
      <c r="CY27" s="16"/>
      <c r="CZ27" s="16"/>
      <c r="DA27" s="16"/>
      <c r="DB27" s="16"/>
      <c r="DC27" s="16"/>
      <c r="DD27" s="16"/>
      <c r="DE27" s="16"/>
      <c r="DF27" s="16"/>
      <c r="DG27" s="16"/>
      <c r="DH27" s="16"/>
      <c r="DI27" s="16"/>
      <c r="DJ27" s="16"/>
      <c r="DK27" s="16"/>
      <c r="DL27" s="16"/>
      <c r="DM27" s="16"/>
      <c r="DN27" s="16"/>
      <c r="DO27" s="16"/>
      <c r="DP27" s="16"/>
      <c r="DQ27" s="16"/>
      <c r="DR27" s="16"/>
      <c r="DS27" s="16"/>
      <c r="DT27" s="16"/>
      <c r="DU27" s="16"/>
      <c r="DV27" s="16"/>
      <c r="DW27" s="16"/>
      <c r="DX27" s="16"/>
      <c r="DY27" s="16"/>
      <c r="DZ27" s="16"/>
      <c r="EA27" s="16"/>
      <c r="EB27" s="16"/>
      <c r="EC27" s="16"/>
      <c r="ED27" s="16"/>
      <c r="EE27" s="16"/>
      <c r="EF27" s="16"/>
      <c r="EG27" s="16"/>
      <c r="EH27" s="16"/>
      <c r="EI27" s="16"/>
      <c r="EJ27" s="16"/>
      <c r="EK27" s="16"/>
      <c r="EL27" s="16"/>
      <c r="EM27" s="16"/>
      <c r="EN27" s="16"/>
      <c r="EO27" s="16"/>
      <c r="EP27" s="16"/>
      <c r="EQ27" s="16"/>
      <c r="ER27" s="16"/>
      <c r="ES27" s="16"/>
      <c r="ET27" s="16"/>
      <c r="EU27" s="16"/>
      <c r="EV27" s="16"/>
      <c r="EW27" s="16"/>
      <c r="EX27" s="16"/>
      <c r="EY27" s="16"/>
      <c r="EZ27" s="16"/>
      <c r="FA27" s="16"/>
      <c r="FB27" s="16"/>
      <c r="FC27" s="16"/>
      <c r="FD27" s="16"/>
      <c r="FE27" s="16"/>
    </row>
    <row r="28" spans="1:161" s="9" customFormat="1" ht="39.75" customHeight="1" x14ac:dyDescent="0.2">
      <c r="A28" s="10"/>
      <c r="B28" s="17"/>
      <c r="C28" s="17"/>
      <c r="D28" s="17"/>
      <c r="E28" s="17"/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8"/>
      <c r="R28" s="10"/>
      <c r="S28" s="19" t="s">
        <v>14</v>
      </c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20"/>
      <c r="AJ28" s="16"/>
      <c r="AK28" s="16"/>
      <c r="AL28" s="16"/>
      <c r="AM28" s="16"/>
      <c r="AN28" s="16"/>
      <c r="AO28" s="16"/>
      <c r="AP28" s="16"/>
      <c r="AQ28" s="16"/>
      <c r="AR28" s="16"/>
      <c r="AS28" s="16"/>
      <c r="AT28" s="16"/>
      <c r="AU28" s="16"/>
      <c r="AV28" s="16"/>
      <c r="AW28" s="16"/>
      <c r="AX28" s="16"/>
      <c r="AY28" s="16"/>
      <c r="AZ28" s="16"/>
      <c r="BA28" s="16"/>
      <c r="BB28" s="16"/>
      <c r="BC28" s="16"/>
      <c r="BD28" s="16"/>
      <c r="BE28" s="16"/>
      <c r="BF28" s="16"/>
      <c r="BG28" s="16"/>
      <c r="BH28" s="16"/>
      <c r="BI28" s="16"/>
      <c r="BJ28" s="16"/>
      <c r="BK28" s="16"/>
      <c r="BL28" s="16"/>
      <c r="BM28" s="16"/>
      <c r="BN28" s="16"/>
      <c r="BO28" s="16"/>
      <c r="BP28" s="16"/>
      <c r="BQ28" s="16"/>
      <c r="BR28" s="16"/>
      <c r="BS28" s="16"/>
      <c r="BT28" s="16"/>
      <c r="BU28" s="16"/>
      <c r="BV28" s="16"/>
      <c r="BW28" s="16"/>
      <c r="BX28" s="16"/>
      <c r="BY28" s="16"/>
      <c r="BZ28" s="16"/>
      <c r="CA28" s="16"/>
      <c r="CB28" s="16"/>
      <c r="CC28" s="16"/>
      <c r="CD28" s="16"/>
      <c r="CE28" s="16"/>
      <c r="CF28" s="16"/>
      <c r="CG28" s="16"/>
      <c r="CH28" s="16"/>
      <c r="CI28" s="16"/>
      <c r="CJ28" s="16"/>
      <c r="CK28" s="16"/>
      <c r="CL28" s="16"/>
      <c r="CM28" s="16"/>
      <c r="CN28" s="16"/>
      <c r="CO28" s="16"/>
      <c r="CP28" s="16"/>
      <c r="CQ28" s="16"/>
      <c r="CR28" s="16"/>
      <c r="CS28" s="16"/>
      <c r="CT28" s="16"/>
      <c r="CU28" s="16"/>
      <c r="CV28" s="16"/>
      <c r="CW28" s="16"/>
      <c r="CX28" s="16"/>
      <c r="CY28" s="16"/>
      <c r="CZ28" s="16"/>
      <c r="DA28" s="16"/>
      <c r="DB28" s="16"/>
      <c r="DC28" s="16"/>
      <c r="DD28" s="16"/>
      <c r="DE28" s="16"/>
      <c r="DF28" s="16"/>
      <c r="DG28" s="16"/>
      <c r="DH28" s="16"/>
      <c r="DI28" s="16"/>
      <c r="DJ28" s="16"/>
      <c r="DK28" s="16"/>
      <c r="DL28" s="16"/>
      <c r="DM28" s="16"/>
      <c r="DN28" s="16"/>
      <c r="DO28" s="16"/>
      <c r="DP28" s="16"/>
      <c r="DQ28" s="16"/>
      <c r="DR28" s="16"/>
      <c r="DS28" s="16"/>
      <c r="DT28" s="16"/>
      <c r="DU28" s="16"/>
      <c r="DV28" s="16"/>
      <c r="DW28" s="16"/>
      <c r="DX28" s="16"/>
      <c r="DY28" s="16"/>
      <c r="DZ28" s="16"/>
      <c r="EA28" s="16"/>
      <c r="EB28" s="16"/>
      <c r="EC28" s="16"/>
      <c r="ED28" s="16"/>
      <c r="EE28" s="16"/>
      <c r="EF28" s="16"/>
      <c r="EG28" s="16"/>
      <c r="EH28" s="16"/>
      <c r="EI28" s="16"/>
      <c r="EJ28" s="16"/>
      <c r="EK28" s="16"/>
      <c r="EL28" s="16"/>
      <c r="EM28" s="16"/>
      <c r="EN28" s="16"/>
      <c r="EO28" s="16"/>
      <c r="EP28" s="16"/>
      <c r="EQ28" s="16"/>
      <c r="ER28" s="16"/>
      <c r="ES28" s="16"/>
      <c r="ET28" s="16"/>
      <c r="EU28" s="16"/>
      <c r="EV28" s="16"/>
      <c r="EW28" s="16"/>
      <c r="EX28" s="16"/>
      <c r="EY28" s="16"/>
      <c r="EZ28" s="16"/>
      <c r="FA28" s="16"/>
      <c r="FB28" s="16"/>
      <c r="FC28" s="16"/>
      <c r="FD28" s="16"/>
      <c r="FE28" s="16"/>
    </row>
    <row r="29" spans="1:161" s="9" customFormat="1" ht="53.25" customHeight="1" x14ac:dyDescent="0.2">
      <c r="A29" s="10"/>
      <c r="B29" s="17"/>
      <c r="C29" s="17"/>
      <c r="D29" s="17"/>
      <c r="E29" s="17"/>
      <c r="F29" s="17"/>
      <c r="G29" s="17"/>
      <c r="H29" s="17"/>
      <c r="I29" s="17"/>
      <c r="J29" s="17"/>
      <c r="K29" s="17"/>
      <c r="L29" s="17"/>
      <c r="M29" s="17"/>
      <c r="N29" s="17"/>
      <c r="O29" s="17"/>
      <c r="P29" s="17"/>
      <c r="Q29" s="18"/>
      <c r="R29" s="10"/>
      <c r="S29" s="19" t="s">
        <v>25</v>
      </c>
      <c r="T29" s="19"/>
      <c r="U29" s="19"/>
      <c r="V29" s="19"/>
      <c r="W29" s="19"/>
      <c r="X29" s="19"/>
      <c r="Y29" s="19"/>
      <c r="Z29" s="19"/>
      <c r="AA29" s="19"/>
      <c r="AB29" s="19"/>
      <c r="AC29" s="19"/>
      <c r="AD29" s="19"/>
      <c r="AE29" s="19"/>
      <c r="AF29" s="19"/>
      <c r="AG29" s="19"/>
      <c r="AH29" s="19"/>
      <c r="AI29" s="20"/>
      <c r="AJ29" s="16"/>
      <c r="AK29" s="16"/>
      <c r="AL29" s="16"/>
      <c r="AM29" s="16"/>
      <c r="AN29" s="16"/>
      <c r="AO29" s="16"/>
      <c r="AP29" s="16"/>
      <c r="AQ29" s="16"/>
      <c r="AR29" s="16"/>
      <c r="AS29" s="16"/>
      <c r="AT29" s="16"/>
      <c r="AU29" s="16"/>
      <c r="AV29" s="16"/>
      <c r="AW29" s="16"/>
      <c r="AX29" s="16"/>
      <c r="AY29" s="16"/>
      <c r="AZ29" s="16"/>
      <c r="BA29" s="16"/>
      <c r="BB29" s="16"/>
      <c r="BC29" s="16"/>
      <c r="BD29" s="16"/>
      <c r="BE29" s="16"/>
      <c r="BF29" s="16"/>
      <c r="BG29" s="16"/>
      <c r="BH29" s="16"/>
      <c r="BI29" s="16"/>
      <c r="BJ29" s="16"/>
      <c r="BK29" s="16"/>
      <c r="BL29" s="16"/>
      <c r="BM29" s="16"/>
      <c r="BN29" s="16"/>
      <c r="BO29" s="16"/>
      <c r="BP29" s="16"/>
      <c r="BQ29" s="16"/>
      <c r="BR29" s="16"/>
      <c r="BS29" s="16"/>
      <c r="BT29" s="16"/>
      <c r="BU29" s="16"/>
      <c r="BV29" s="16"/>
      <c r="BW29" s="16"/>
      <c r="BX29" s="16"/>
      <c r="BY29" s="16"/>
      <c r="BZ29" s="16"/>
      <c r="CA29" s="16"/>
      <c r="CB29" s="16"/>
      <c r="CC29" s="16"/>
      <c r="CD29" s="16"/>
      <c r="CE29" s="16"/>
      <c r="CF29" s="16"/>
      <c r="CG29" s="16"/>
      <c r="CH29" s="16"/>
      <c r="CI29" s="16"/>
      <c r="CJ29" s="16"/>
      <c r="CK29" s="16"/>
      <c r="CL29" s="16"/>
      <c r="CM29" s="16"/>
      <c r="CN29" s="16"/>
      <c r="CO29" s="16"/>
      <c r="CP29" s="16"/>
      <c r="CQ29" s="16"/>
      <c r="CR29" s="16"/>
      <c r="CS29" s="16"/>
      <c r="CT29" s="16"/>
      <c r="CU29" s="16"/>
      <c r="CV29" s="16"/>
      <c r="CW29" s="16"/>
      <c r="CX29" s="16"/>
      <c r="CY29" s="16"/>
      <c r="CZ29" s="16"/>
      <c r="DA29" s="16"/>
      <c r="DB29" s="16"/>
      <c r="DC29" s="16"/>
      <c r="DD29" s="16"/>
      <c r="DE29" s="16"/>
      <c r="DF29" s="16"/>
      <c r="DG29" s="16"/>
      <c r="DH29" s="16"/>
      <c r="DI29" s="16"/>
      <c r="DJ29" s="16"/>
      <c r="DK29" s="16"/>
      <c r="DL29" s="16"/>
      <c r="DM29" s="16"/>
      <c r="DN29" s="16"/>
      <c r="DO29" s="16"/>
      <c r="DP29" s="16"/>
      <c r="DQ29" s="16"/>
      <c r="DR29" s="16"/>
      <c r="DS29" s="16"/>
      <c r="DT29" s="16"/>
      <c r="DU29" s="16"/>
      <c r="DV29" s="16"/>
      <c r="DW29" s="16"/>
      <c r="DX29" s="16"/>
      <c r="DY29" s="16"/>
      <c r="DZ29" s="16"/>
      <c r="EA29" s="16"/>
      <c r="EB29" s="16"/>
      <c r="EC29" s="16"/>
      <c r="ED29" s="16"/>
      <c r="EE29" s="16"/>
      <c r="EF29" s="16"/>
      <c r="EG29" s="16"/>
      <c r="EH29" s="16"/>
      <c r="EI29" s="16"/>
      <c r="EJ29" s="16"/>
      <c r="EK29" s="16"/>
      <c r="EL29" s="16"/>
      <c r="EM29" s="16"/>
      <c r="EN29" s="16"/>
      <c r="EO29" s="16"/>
      <c r="EP29" s="16"/>
      <c r="EQ29" s="16"/>
      <c r="ER29" s="16"/>
      <c r="ES29" s="16"/>
      <c r="ET29" s="16"/>
      <c r="EU29" s="16"/>
      <c r="EV29" s="16"/>
      <c r="EW29" s="16"/>
      <c r="EX29" s="16"/>
      <c r="EY29" s="16"/>
      <c r="EZ29" s="16"/>
      <c r="FA29" s="16"/>
      <c r="FB29" s="16"/>
      <c r="FC29" s="16"/>
      <c r="FD29" s="16"/>
      <c r="FE29" s="16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4" t="s">
        <v>27</v>
      </c>
      <c r="B32" s="15"/>
      <c r="C32" s="15"/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/>
      <c r="BA32" s="15"/>
      <c r="BB32" s="15"/>
      <c r="BC32" s="15"/>
      <c r="BD32" s="15"/>
      <c r="BE32" s="15"/>
      <c r="BF32" s="15"/>
      <c r="BG32" s="15"/>
      <c r="BH32" s="15"/>
      <c r="BI32" s="15"/>
      <c r="BJ32" s="15"/>
      <c r="BK32" s="15"/>
      <c r="BL32" s="15"/>
      <c r="BM32" s="15"/>
      <c r="BN32" s="15"/>
      <c r="BO32" s="15"/>
      <c r="BP32" s="15"/>
      <c r="BQ32" s="15"/>
      <c r="BR32" s="15"/>
      <c r="BS32" s="15"/>
      <c r="BT32" s="15"/>
      <c r="BU32" s="15"/>
      <c r="BV32" s="15"/>
      <c r="BW32" s="15"/>
      <c r="BX32" s="15"/>
      <c r="BY32" s="15"/>
      <c r="BZ32" s="15"/>
      <c r="CA32" s="15"/>
      <c r="CB32" s="15"/>
      <c r="CC32" s="15"/>
      <c r="CD32" s="15"/>
      <c r="CE32" s="15"/>
      <c r="CF32" s="15"/>
      <c r="CG32" s="15"/>
      <c r="CH32" s="15"/>
      <c r="CI32" s="15"/>
      <c r="CJ32" s="15"/>
      <c r="CK32" s="15"/>
      <c r="CL32" s="15"/>
      <c r="CM32" s="15"/>
      <c r="CN32" s="15"/>
      <c r="CO32" s="15"/>
      <c r="CP32" s="15"/>
      <c r="CQ32" s="15"/>
      <c r="CR32" s="15"/>
      <c r="CS32" s="15"/>
      <c r="CT32" s="15"/>
      <c r="CU32" s="15"/>
      <c r="CV32" s="15"/>
      <c r="CW32" s="15"/>
      <c r="CX32" s="15"/>
      <c r="CY32" s="15"/>
      <c r="CZ32" s="15"/>
      <c r="DA32" s="15"/>
      <c r="DB32" s="15"/>
      <c r="DC32" s="15"/>
      <c r="DD32" s="15"/>
      <c r="DE32" s="15"/>
      <c r="DF32" s="15"/>
      <c r="DG32" s="15"/>
      <c r="DH32" s="15"/>
      <c r="DI32" s="15"/>
      <c r="DJ32" s="15"/>
      <c r="DK32" s="15"/>
      <c r="DL32" s="15"/>
      <c r="DM32" s="15"/>
      <c r="DN32" s="15"/>
      <c r="DO32" s="15"/>
      <c r="DP32" s="15"/>
      <c r="DQ32" s="15"/>
      <c r="DR32" s="15"/>
      <c r="DS32" s="15"/>
      <c r="DT32" s="15"/>
      <c r="DU32" s="15"/>
      <c r="DV32" s="15"/>
      <c r="DW32" s="15"/>
      <c r="DX32" s="15"/>
      <c r="DY32" s="15"/>
      <c r="DZ32" s="15"/>
      <c r="EA32" s="15"/>
      <c r="EB32" s="15"/>
      <c r="EC32" s="15"/>
      <c r="ED32" s="15"/>
      <c r="EE32" s="15"/>
      <c r="EF32" s="15"/>
      <c r="EG32" s="15"/>
      <c r="EH32" s="15"/>
      <c r="EI32" s="15"/>
      <c r="EJ32" s="15"/>
      <c r="EK32" s="15"/>
      <c r="EL32" s="15"/>
      <c r="EM32" s="15"/>
      <c r="EN32" s="15"/>
      <c r="EO32" s="15"/>
      <c r="EP32" s="15"/>
      <c r="EQ32" s="15"/>
      <c r="ER32" s="15"/>
      <c r="ES32" s="15"/>
      <c r="ET32" s="15"/>
      <c r="EU32" s="15"/>
      <c r="EV32" s="15"/>
      <c r="EW32" s="15"/>
      <c r="EX32" s="15"/>
      <c r="EY32" s="15"/>
      <c r="EZ32" s="15"/>
      <c r="FA32" s="15"/>
      <c r="FB32" s="15"/>
      <c r="FC32" s="15"/>
      <c r="FD32" s="15"/>
      <c r="FE32" s="15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workbookViewId="0">
      <selection activeCell="FY25" sqref="FY25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58" t="s">
        <v>7</v>
      </c>
      <c r="B6" s="58"/>
      <c r="C6" s="58"/>
      <c r="D6" s="58"/>
      <c r="E6" s="58"/>
      <c r="F6" s="58"/>
      <c r="G6" s="58"/>
      <c r="H6" s="58"/>
      <c r="I6" s="58"/>
      <c r="J6" s="58"/>
      <c r="K6" s="58"/>
      <c r="L6" s="58"/>
      <c r="M6" s="58"/>
      <c r="N6" s="58"/>
      <c r="O6" s="58"/>
      <c r="P6" s="58"/>
      <c r="Q6" s="58"/>
      <c r="R6" s="58"/>
      <c r="S6" s="58"/>
      <c r="T6" s="58"/>
      <c r="U6" s="58"/>
      <c r="V6" s="58"/>
      <c r="W6" s="58"/>
      <c r="X6" s="58"/>
      <c r="Y6" s="58"/>
      <c r="Z6" s="58"/>
      <c r="AA6" s="58"/>
      <c r="AB6" s="58"/>
      <c r="AC6" s="58"/>
      <c r="AD6" s="58"/>
      <c r="AE6" s="58"/>
      <c r="AF6" s="58"/>
      <c r="AG6" s="58"/>
      <c r="AH6" s="58"/>
      <c r="AI6" s="58"/>
      <c r="AJ6" s="58"/>
      <c r="AK6" s="58"/>
      <c r="AL6" s="58"/>
      <c r="AM6" s="58"/>
      <c r="AN6" s="58"/>
      <c r="AO6" s="58"/>
      <c r="AP6" s="58"/>
      <c r="AQ6" s="58"/>
      <c r="AR6" s="58"/>
      <c r="AS6" s="58"/>
      <c r="AT6" s="58"/>
      <c r="AU6" s="58"/>
      <c r="AV6" s="58"/>
      <c r="AW6" s="58"/>
      <c r="AX6" s="58"/>
      <c r="AY6" s="58"/>
      <c r="AZ6" s="58"/>
      <c r="BA6" s="58"/>
      <c r="BB6" s="58"/>
      <c r="BC6" s="58"/>
      <c r="BD6" s="58"/>
      <c r="BE6" s="58"/>
      <c r="BF6" s="58"/>
      <c r="BG6" s="58"/>
      <c r="BH6" s="58"/>
      <c r="BI6" s="58"/>
      <c r="BJ6" s="58"/>
      <c r="BK6" s="58"/>
      <c r="BL6" s="58"/>
      <c r="BM6" s="58"/>
      <c r="BN6" s="58"/>
      <c r="BO6" s="58"/>
      <c r="BP6" s="58"/>
      <c r="BQ6" s="58"/>
      <c r="BR6" s="58"/>
      <c r="BS6" s="58"/>
      <c r="BT6" s="58"/>
      <c r="BU6" s="58"/>
      <c r="BV6" s="58"/>
      <c r="BW6" s="58"/>
      <c r="BX6" s="58"/>
      <c r="BY6" s="58"/>
      <c r="BZ6" s="58"/>
      <c r="CA6" s="58"/>
      <c r="CB6" s="58"/>
      <c r="CC6" s="58"/>
      <c r="CD6" s="58"/>
      <c r="CE6" s="58"/>
      <c r="CF6" s="58"/>
      <c r="CG6" s="58"/>
      <c r="CH6" s="58"/>
      <c r="CI6" s="58"/>
      <c r="CJ6" s="58"/>
      <c r="CK6" s="58"/>
      <c r="CL6" s="58"/>
      <c r="CM6" s="58"/>
      <c r="CN6" s="58"/>
      <c r="CO6" s="58"/>
      <c r="CP6" s="58"/>
      <c r="CQ6" s="58"/>
      <c r="CR6" s="58"/>
      <c r="CS6" s="58"/>
      <c r="CT6" s="58"/>
      <c r="CU6" s="58"/>
      <c r="CV6" s="58"/>
      <c r="CW6" s="58"/>
      <c r="CX6" s="58"/>
      <c r="CY6" s="58"/>
      <c r="CZ6" s="58"/>
      <c r="DA6" s="58"/>
      <c r="DB6" s="58"/>
      <c r="DC6" s="58"/>
      <c r="DD6" s="58"/>
      <c r="DE6" s="58"/>
      <c r="DF6" s="58"/>
      <c r="DG6" s="58"/>
      <c r="DH6" s="58"/>
      <c r="DI6" s="58"/>
      <c r="DJ6" s="58"/>
      <c r="DK6" s="58"/>
      <c r="DL6" s="58"/>
      <c r="DM6" s="58"/>
      <c r="DN6" s="58"/>
      <c r="DO6" s="58"/>
      <c r="DP6" s="58"/>
      <c r="DQ6" s="58"/>
      <c r="DR6" s="58"/>
      <c r="DS6" s="58"/>
      <c r="DT6" s="58"/>
      <c r="DU6" s="58"/>
      <c r="DV6" s="58"/>
      <c r="DW6" s="58"/>
      <c r="DX6" s="58"/>
      <c r="DY6" s="58"/>
      <c r="DZ6" s="58"/>
      <c r="EA6" s="58"/>
      <c r="EB6" s="58"/>
      <c r="EC6" s="58"/>
      <c r="ED6" s="58"/>
      <c r="EE6" s="58"/>
      <c r="EF6" s="58"/>
      <c r="EG6" s="58"/>
      <c r="EH6" s="58"/>
      <c r="EI6" s="58"/>
      <c r="EJ6" s="58"/>
      <c r="EK6" s="58"/>
      <c r="EL6" s="58"/>
      <c r="EM6" s="58"/>
      <c r="EN6" s="58"/>
      <c r="EO6" s="58"/>
      <c r="EP6" s="58"/>
      <c r="EQ6" s="58"/>
      <c r="ER6" s="58"/>
      <c r="ES6" s="58"/>
      <c r="ET6" s="58"/>
      <c r="EU6" s="58"/>
      <c r="EV6" s="58"/>
      <c r="EW6" s="58"/>
      <c r="EX6" s="58"/>
      <c r="EY6" s="58"/>
      <c r="EZ6" s="58"/>
      <c r="FA6" s="58"/>
      <c r="FB6" s="58"/>
      <c r="FC6" s="58"/>
      <c r="FD6" s="58"/>
      <c r="FE6" s="58"/>
    </row>
    <row r="7" spans="1:161" s="2" customFormat="1" ht="15.75" customHeight="1" x14ac:dyDescent="0.25">
      <c r="A7" s="58" t="s">
        <v>8</v>
      </c>
      <c r="B7" s="58"/>
      <c r="C7" s="58"/>
      <c r="D7" s="58"/>
      <c r="E7" s="58"/>
      <c r="F7" s="58"/>
      <c r="G7" s="58"/>
      <c r="H7" s="58"/>
      <c r="I7" s="58"/>
      <c r="J7" s="58"/>
      <c r="K7" s="58"/>
      <c r="L7" s="58"/>
      <c r="M7" s="58"/>
      <c r="N7" s="58"/>
      <c r="O7" s="58"/>
      <c r="P7" s="58"/>
      <c r="Q7" s="58"/>
      <c r="R7" s="58"/>
      <c r="S7" s="58"/>
      <c r="T7" s="58"/>
      <c r="U7" s="58"/>
      <c r="V7" s="58"/>
      <c r="W7" s="58"/>
      <c r="X7" s="58"/>
      <c r="Y7" s="58"/>
      <c r="Z7" s="58"/>
      <c r="AA7" s="58"/>
      <c r="AB7" s="58"/>
      <c r="AC7" s="58"/>
      <c r="AD7" s="58"/>
      <c r="AE7" s="58"/>
      <c r="AF7" s="58"/>
      <c r="AG7" s="58"/>
      <c r="AH7" s="58"/>
      <c r="AI7" s="58"/>
      <c r="AJ7" s="58"/>
      <c r="AK7" s="58"/>
      <c r="AL7" s="58"/>
      <c r="AM7" s="58"/>
      <c r="AN7" s="58"/>
      <c r="AO7" s="58"/>
      <c r="AP7" s="58"/>
      <c r="AQ7" s="58"/>
      <c r="AR7" s="58"/>
      <c r="AS7" s="58"/>
      <c r="AT7" s="58"/>
      <c r="AU7" s="58"/>
      <c r="AV7" s="58"/>
      <c r="AW7" s="58"/>
      <c r="AX7" s="58"/>
      <c r="AY7" s="58"/>
      <c r="AZ7" s="58"/>
      <c r="BA7" s="58"/>
      <c r="BB7" s="58"/>
      <c r="BC7" s="58"/>
      <c r="BD7" s="58"/>
      <c r="BE7" s="58"/>
      <c r="BF7" s="58"/>
      <c r="BG7" s="58"/>
      <c r="BH7" s="58"/>
      <c r="BI7" s="58"/>
      <c r="BJ7" s="58"/>
      <c r="BK7" s="58"/>
      <c r="BL7" s="58"/>
      <c r="BM7" s="58"/>
      <c r="BN7" s="58"/>
      <c r="BO7" s="58"/>
      <c r="BP7" s="58"/>
      <c r="BQ7" s="58"/>
      <c r="BR7" s="58"/>
      <c r="BS7" s="58"/>
      <c r="BT7" s="58"/>
      <c r="BU7" s="58"/>
      <c r="BV7" s="58"/>
      <c r="BW7" s="58"/>
      <c r="BX7" s="58"/>
      <c r="BY7" s="58"/>
      <c r="BZ7" s="58"/>
      <c r="CA7" s="58"/>
      <c r="CB7" s="58"/>
      <c r="CC7" s="58"/>
      <c r="CD7" s="58"/>
      <c r="CE7" s="58"/>
      <c r="CF7" s="58"/>
      <c r="CG7" s="58"/>
      <c r="CH7" s="58"/>
      <c r="CI7" s="58"/>
      <c r="CJ7" s="58"/>
      <c r="CK7" s="58"/>
      <c r="CL7" s="58"/>
      <c r="CM7" s="58"/>
      <c r="CN7" s="58"/>
      <c r="CO7" s="58"/>
      <c r="CP7" s="58"/>
      <c r="CQ7" s="58"/>
      <c r="CR7" s="58"/>
      <c r="CS7" s="58"/>
      <c r="CT7" s="58"/>
      <c r="CU7" s="58"/>
      <c r="CV7" s="58"/>
      <c r="CW7" s="58"/>
      <c r="CX7" s="58"/>
      <c r="CY7" s="58"/>
      <c r="CZ7" s="58"/>
      <c r="DA7" s="58"/>
      <c r="DB7" s="58"/>
      <c r="DC7" s="58"/>
      <c r="DD7" s="58"/>
      <c r="DE7" s="58"/>
      <c r="DF7" s="58"/>
      <c r="DG7" s="58"/>
      <c r="DH7" s="58"/>
      <c r="DI7" s="58"/>
      <c r="DJ7" s="58"/>
      <c r="DK7" s="58"/>
      <c r="DL7" s="58"/>
      <c r="DM7" s="58"/>
      <c r="DN7" s="58"/>
      <c r="DO7" s="58"/>
      <c r="DP7" s="58"/>
      <c r="DQ7" s="58"/>
      <c r="DR7" s="58"/>
      <c r="DS7" s="58"/>
      <c r="DT7" s="58"/>
      <c r="DU7" s="58"/>
      <c r="DV7" s="58"/>
      <c r="DW7" s="58"/>
      <c r="DX7" s="58"/>
      <c r="DY7" s="58"/>
      <c r="DZ7" s="58"/>
      <c r="EA7" s="58"/>
      <c r="EB7" s="58"/>
      <c r="EC7" s="58"/>
      <c r="ED7" s="58"/>
      <c r="EE7" s="58"/>
      <c r="EF7" s="58"/>
      <c r="EG7" s="58"/>
      <c r="EH7" s="58"/>
      <c r="EI7" s="58"/>
      <c r="EJ7" s="58"/>
      <c r="EK7" s="58"/>
      <c r="EL7" s="58"/>
      <c r="EM7" s="58"/>
      <c r="EN7" s="58"/>
      <c r="EO7" s="58"/>
      <c r="EP7" s="58"/>
      <c r="EQ7" s="58"/>
      <c r="ER7" s="58"/>
      <c r="ES7" s="58"/>
      <c r="ET7" s="58"/>
      <c r="EU7" s="58"/>
      <c r="EV7" s="58"/>
      <c r="EW7" s="58"/>
      <c r="EX7" s="58"/>
      <c r="EY7" s="58"/>
      <c r="EZ7" s="58"/>
      <c r="FA7" s="58"/>
      <c r="FB7" s="58"/>
      <c r="FC7" s="58"/>
      <c r="FD7" s="58"/>
      <c r="FE7" s="58"/>
    </row>
    <row r="8" spans="1:161" s="2" customFormat="1" ht="15.75" customHeight="1" x14ac:dyDescent="0.25">
      <c r="A8" s="58" t="s">
        <v>9</v>
      </c>
      <c r="B8" s="58"/>
      <c r="C8" s="58"/>
      <c r="D8" s="58"/>
      <c r="E8" s="58"/>
      <c r="F8" s="58"/>
      <c r="G8" s="58"/>
      <c r="H8" s="58"/>
      <c r="I8" s="58"/>
      <c r="J8" s="58"/>
      <c r="K8" s="58"/>
      <c r="L8" s="58"/>
      <c r="M8" s="58"/>
      <c r="N8" s="58"/>
      <c r="O8" s="58"/>
      <c r="P8" s="58"/>
      <c r="Q8" s="58"/>
      <c r="R8" s="58"/>
      <c r="S8" s="58"/>
      <c r="T8" s="58"/>
      <c r="U8" s="58"/>
      <c r="V8" s="58"/>
      <c r="W8" s="58"/>
      <c r="X8" s="58"/>
      <c r="Y8" s="58"/>
      <c r="Z8" s="58"/>
      <c r="AA8" s="58"/>
      <c r="AB8" s="58"/>
      <c r="AC8" s="58"/>
      <c r="AD8" s="58"/>
      <c r="AE8" s="58"/>
      <c r="AF8" s="58"/>
      <c r="AG8" s="58"/>
      <c r="AH8" s="58"/>
      <c r="AI8" s="58"/>
      <c r="AJ8" s="58"/>
      <c r="AK8" s="58"/>
      <c r="AL8" s="58"/>
      <c r="AM8" s="58"/>
      <c r="AN8" s="58"/>
      <c r="AO8" s="58"/>
      <c r="AP8" s="58"/>
      <c r="AQ8" s="58"/>
      <c r="AR8" s="58"/>
      <c r="AS8" s="58"/>
      <c r="AT8" s="58"/>
      <c r="AU8" s="58"/>
      <c r="AV8" s="58"/>
      <c r="AW8" s="58"/>
      <c r="AX8" s="58"/>
      <c r="AY8" s="58"/>
      <c r="AZ8" s="58"/>
      <c r="BA8" s="58"/>
      <c r="BB8" s="58"/>
      <c r="BC8" s="58"/>
      <c r="BD8" s="58"/>
      <c r="BE8" s="58"/>
      <c r="BF8" s="58"/>
      <c r="BG8" s="58"/>
      <c r="BH8" s="58"/>
      <c r="BI8" s="58"/>
      <c r="BJ8" s="58"/>
      <c r="BK8" s="58"/>
      <c r="BL8" s="58"/>
      <c r="BM8" s="58"/>
      <c r="BN8" s="58"/>
      <c r="BO8" s="58"/>
      <c r="BP8" s="58"/>
      <c r="BQ8" s="58"/>
      <c r="BR8" s="58"/>
      <c r="BS8" s="58"/>
      <c r="BT8" s="58"/>
      <c r="BU8" s="58"/>
      <c r="BV8" s="58"/>
      <c r="BW8" s="58"/>
      <c r="BX8" s="58"/>
      <c r="BY8" s="58"/>
      <c r="BZ8" s="58"/>
      <c r="CA8" s="58"/>
      <c r="CB8" s="58"/>
      <c r="CC8" s="58"/>
      <c r="CD8" s="58"/>
      <c r="CE8" s="58"/>
      <c r="CF8" s="58"/>
      <c r="CG8" s="58"/>
      <c r="CH8" s="58"/>
      <c r="CI8" s="58"/>
      <c r="CJ8" s="58"/>
      <c r="CK8" s="58"/>
      <c r="CL8" s="58"/>
      <c r="CM8" s="58"/>
      <c r="CN8" s="58"/>
      <c r="CO8" s="58"/>
      <c r="CP8" s="58"/>
      <c r="CQ8" s="58"/>
      <c r="CR8" s="58"/>
      <c r="CS8" s="58"/>
      <c r="CT8" s="58"/>
      <c r="CU8" s="58"/>
      <c r="CV8" s="58"/>
      <c r="CW8" s="58"/>
      <c r="CX8" s="58"/>
      <c r="CY8" s="58"/>
      <c r="CZ8" s="58"/>
      <c r="DA8" s="58"/>
      <c r="DB8" s="58"/>
      <c r="DC8" s="58"/>
      <c r="DD8" s="58"/>
      <c r="DE8" s="58"/>
      <c r="DF8" s="58"/>
      <c r="DG8" s="58"/>
      <c r="DH8" s="58"/>
      <c r="DI8" s="58"/>
      <c r="DJ8" s="58"/>
      <c r="DK8" s="58"/>
      <c r="DL8" s="58"/>
      <c r="DM8" s="58"/>
      <c r="DN8" s="58"/>
      <c r="DO8" s="58"/>
      <c r="DP8" s="58"/>
      <c r="DQ8" s="58"/>
      <c r="DR8" s="58"/>
      <c r="DS8" s="58"/>
      <c r="DT8" s="58"/>
      <c r="DU8" s="58"/>
      <c r="DV8" s="58"/>
      <c r="DW8" s="58"/>
      <c r="DX8" s="58"/>
      <c r="DY8" s="58"/>
      <c r="DZ8" s="58"/>
      <c r="EA8" s="58"/>
      <c r="EB8" s="58"/>
      <c r="EC8" s="58"/>
      <c r="ED8" s="58"/>
      <c r="EE8" s="58"/>
      <c r="EF8" s="58"/>
      <c r="EG8" s="58"/>
      <c r="EH8" s="58"/>
      <c r="EI8" s="58"/>
      <c r="EJ8" s="58"/>
      <c r="EK8" s="58"/>
      <c r="EL8" s="58"/>
      <c r="EM8" s="58"/>
      <c r="EN8" s="58"/>
      <c r="EO8" s="58"/>
      <c r="EP8" s="58"/>
      <c r="EQ8" s="58"/>
      <c r="ER8" s="58"/>
      <c r="ES8" s="58"/>
      <c r="ET8" s="58"/>
      <c r="EU8" s="58"/>
      <c r="EV8" s="58"/>
      <c r="EW8" s="58"/>
      <c r="EX8" s="58"/>
      <c r="EY8" s="58"/>
      <c r="EZ8" s="58"/>
      <c r="FA8" s="58"/>
      <c r="FB8" s="58"/>
      <c r="FC8" s="58"/>
      <c r="FD8" s="58"/>
      <c r="FE8" s="58"/>
    </row>
    <row r="10" spans="1:161" s="2" customFormat="1" ht="15.75" x14ac:dyDescent="0.25">
      <c r="A10" s="59" t="s">
        <v>10</v>
      </c>
      <c r="B10" s="59"/>
      <c r="C10" s="59"/>
      <c r="D10" s="59"/>
      <c r="E10" s="59"/>
      <c r="F10" s="59"/>
      <c r="G10" s="59"/>
      <c r="H10" s="59"/>
      <c r="I10" s="59"/>
      <c r="J10" s="59"/>
      <c r="K10" s="59"/>
      <c r="L10" s="59"/>
      <c r="M10" s="59"/>
      <c r="N10" s="59"/>
      <c r="O10" s="59"/>
      <c r="P10" s="59"/>
      <c r="Q10" s="59"/>
      <c r="R10" s="59"/>
      <c r="S10" s="59"/>
      <c r="T10" s="59"/>
      <c r="U10" s="59"/>
      <c r="V10" s="59"/>
      <c r="W10" s="59"/>
      <c r="X10" s="59"/>
      <c r="Y10" s="59"/>
      <c r="Z10" s="59"/>
      <c r="AA10" s="59"/>
      <c r="AB10" s="59"/>
      <c r="AC10" s="59"/>
      <c r="AD10" s="59"/>
      <c r="AE10" s="59"/>
      <c r="AF10" s="59"/>
      <c r="AG10" s="59"/>
      <c r="AH10" s="59"/>
      <c r="AI10" s="59"/>
      <c r="AJ10" s="59"/>
      <c r="AK10" s="59"/>
      <c r="AL10" s="59"/>
      <c r="AM10" s="59"/>
      <c r="AN10" s="59"/>
      <c r="AO10" s="59"/>
      <c r="AP10" s="59"/>
      <c r="AQ10" s="59"/>
      <c r="AR10" s="59"/>
      <c r="AS10" s="59"/>
      <c r="AT10" s="59"/>
      <c r="AU10" s="59"/>
      <c r="AV10" s="59"/>
      <c r="AW10" s="59"/>
      <c r="AX10" s="59"/>
      <c r="AY10" s="59"/>
      <c r="AZ10" s="59"/>
      <c r="BA10" s="59"/>
      <c r="BB10" s="59"/>
      <c r="BC10" s="59"/>
      <c r="BD10" s="59"/>
      <c r="BE10" s="59"/>
      <c r="BF10" s="59"/>
      <c r="BG10" s="59"/>
      <c r="BH10" s="59"/>
      <c r="BI10" s="59"/>
      <c r="BJ10" s="59"/>
      <c r="BK10" s="59"/>
      <c r="BL10" s="59"/>
      <c r="BM10" s="59"/>
      <c r="BN10" s="59"/>
      <c r="BO10" s="59"/>
      <c r="BP10" s="59"/>
      <c r="BQ10" s="59"/>
      <c r="BR10" s="59"/>
      <c r="BS10" s="59"/>
      <c r="BT10" s="59"/>
      <c r="BU10" s="59"/>
      <c r="BV10" s="59"/>
      <c r="BW10" s="59"/>
      <c r="BX10" s="59"/>
      <c r="BY10" s="59"/>
      <c r="BZ10" s="59"/>
      <c r="CA10" s="59"/>
      <c r="CB10" s="59"/>
      <c r="CC10" s="59"/>
      <c r="CD10" s="59"/>
      <c r="CE10" s="59"/>
      <c r="CF10" s="59"/>
      <c r="CG10" s="59"/>
      <c r="CH10" s="59"/>
      <c r="CI10" s="59"/>
      <c r="CJ10" s="59"/>
      <c r="CK10" s="59"/>
      <c r="CL10" s="59"/>
      <c r="CM10" s="59"/>
      <c r="CN10" s="59"/>
      <c r="CO10" s="59"/>
      <c r="CP10" s="59"/>
      <c r="CQ10" s="59"/>
      <c r="CR10" s="59"/>
      <c r="CS10" s="59"/>
      <c r="CT10" s="59"/>
      <c r="CU10" s="59"/>
      <c r="CV10" s="59"/>
      <c r="CW10" s="59"/>
      <c r="CX10" s="59"/>
      <c r="CY10" s="59"/>
      <c r="CZ10" s="59"/>
      <c r="DA10" s="59"/>
      <c r="DB10" s="59"/>
      <c r="DC10" s="59"/>
      <c r="DD10" s="59"/>
      <c r="DE10" s="59"/>
      <c r="DF10" s="59"/>
      <c r="DG10" s="59"/>
      <c r="DH10" s="59"/>
      <c r="DI10" s="59"/>
      <c r="DJ10" s="59"/>
      <c r="DK10" s="59"/>
      <c r="DL10" s="59"/>
      <c r="DM10" s="59"/>
      <c r="DN10" s="59"/>
      <c r="DO10" s="59"/>
      <c r="DP10" s="59"/>
      <c r="DQ10" s="59"/>
      <c r="DR10" s="59"/>
      <c r="DS10" s="59"/>
      <c r="DT10" s="59"/>
      <c r="DU10" s="59"/>
      <c r="DV10" s="59"/>
      <c r="DW10" s="59"/>
      <c r="DX10" s="59"/>
      <c r="DY10" s="59"/>
      <c r="DZ10" s="59"/>
      <c r="EA10" s="59"/>
      <c r="EB10" s="59"/>
      <c r="EC10" s="59"/>
      <c r="ED10" s="59"/>
      <c r="EE10" s="59"/>
      <c r="EF10" s="59"/>
      <c r="EG10" s="59"/>
      <c r="EH10" s="59"/>
      <c r="EI10" s="59"/>
      <c r="EJ10" s="59"/>
      <c r="EK10" s="59"/>
      <c r="EL10" s="59"/>
      <c r="EM10" s="59"/>
      <c r="EN10" s="59"/>
      <c r="EO10" s="59"/>
      <c r="EP10" s="59"/>
      <c r="EQ10" s="59"/>
      <c r="ER10" s="59"/>
      <c r="ES10" s="59"/>
      <c r="ET10" s="59"/>
      <c r="EU10" s="59"/>
      <c r="EV10" s="59"/>
      <c r="EW10" s="59"/>
      <c r="EX10" s="59"/>
      <c r="EY10" s="59"/>
      <c r="EZ10" s="59"/>
      <c r="FA10" s="59"/>
      <c r="FB10" s="59"/>
      <c r="FC10" s="59"/>
      <c r="FD10" s="59"/>
      <c r="FE10" s="59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60" t="s">
        <v>69</v>
      </c>
      <c r="AC12" s="60"/>
      <c r="AD12" s="60"/>
      <c r="AE12" s="60"/>
      <c r="AF12" s="60"/>
      <c r="AG12" s="60"/>
      <c r="AH12" s="60"/>
      <c r="AI12" s="60"/>
      <c r="AJ12" s="60"/>
      <c r="AK12" s="60"/>
      <c r="AL12" s="60"/>
      <c r="AM12" s="60"/>
      <c r="AN12" s="60"/>
      <c r="AO12" s="60"/>
      <c r="AP12" s="60"/>
      <c r="AQ12" s="60"/>
      <c r="AR12" s="60"/>
      <c r="AS12" s="60"/>
      <c r="AT12" s="60"/>
      <c r="AU12" s="60"/>
      <c r="AV12" s="60"/>
      <c r="AW12" s="60"/>
      <c r="AX12" s="60"/>
      <c r="AY12" s="60"/>
      <c r="AZ12" s="60"/>
      <c r="BA12" s="60"/>
      <c r="BB12" s="60"/>
      <c r="BC12" s="60"/>
      <c r="BD12" s="60"/>
      <c r="BE12" s="60"/>
      <c r="BF12" s="60"/>
      <c r="BG12" s="60"/>
      <c r="BH12" s="60"/>
      <c r="BI12" s="60"/>
      <c r="BJ12" s="60"/>
      <c r="BK12" s="60"/>
      <c r="BL12" s="60"/>
      <c r="BM12" s="60"/>
      <c r="BN12" s="60"/>
      <c r="BO12" s="60"/>
      <c r="BP12" s="60"/>
      <c r="BQ12" s="60"/>
      <c r="BR12" s="60"/>
      <c r="BS12" s="60"/>
      <c r="BT12" s="60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60" t="s">
        <v>31</v>
      </c>
      <c r="Z14" s="60"/>
      <c r="AA14" s="60"/>
      <c r="AB14" s="60"/>
      <c r="AC14" s="60"/>
      <c r="AD14" s="60"/>
      <c r="AE14" s="60"/>
      <c r="AF14" s="60"/>
      <c r="AG14" s="60"/>
      <c r="AH14" s="60"/>
      <c r="AI14" s="60"/>
      <c r="AJ14" s="60"/>
      <c r="AK14" s="60"/>
      <c r="AL14" s="60"/>
      <c r="AM14" s="60"/>
      <c r="AN14" s="60"/>
      <c r="AO14" s="60"/>
      <c r="AP14" s="60"/>
      <c r="AQ14" s="60"/>
      <c r="AR14" s="60"/>
      <c r="AS14" s="60"/>
      <c r="AT14" s="60"/>
      <c r="AU14" s="60"/>
      <c r="AV14" s="60"/>
      <c r="AW14" s="60"/>
      <c r="AX14" s="60"/>
      <c r="AY14" s="60"/>
      <c r="AZ14" s="60"/>
      <c r="BA14" s="60"/>
      <c r="BB14" s="60"/>
      <c r="BC14" s="60"/>
      <c r="BD14" s="60"/>
      <c r="BE14" s="60"/>
      <c r="BF14" s="60"/>
      <c r="BG14" s="60"/>
      <c r="BH14" s="60"/>
      <c r="BI14" s="60"/>
      <c r="BJ14" s="60"/>
      <c r="BK14" s="60"/>
      <c r="BL14" s="60"/>
      <c r="BM14" s="60"/>
      <c r="BN14" s="60"/>
      <c r="BO14" s="60"/>
      <c r="BP14" s="60"/>
      <c r="BQ14" s="60"/>
      <c r="BR14" s="60"/>
      <c r="BS14" s="60"/>
      <c r="BT14" s="60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48" t="s">
        <v>94</v>
      </c>
      <c r="U16" s="48"/>
      <c r="V16" s="48"/>
      <c r="W16" s="48"/>
      <c r="X16" s="48"/>
      <c r="Y16" s="48"/>
      <c r="Z16" s="48"/>
      <c r="AA16" s="48"/>
      <c r="AB16" s="48"/>
      <c r="AC16" s="48"/>
      <c r="AD16" s="48"/>
      <c r="AE16" s="48"/>
      <c r="AF16" s="48"/>
      <c r="AG16" s="48"/>
      <c r="AH16" s="48"/>
      <c r="AI16" s="48"/>
      <c r="AJ16" s="48"/>
      <c r="AK16" s="48"/>
      <c r="AL16" s="48"/>
      <c r="AM16" s="48"/>
      <c r="AN16" s="48"/>
      <c r="AO16" s="48"/>
      <c r="AP16" s="48"/>
      <c r="AQ16" s="48"/>
      <c r="AR16" s="48"/>
      <c r="AS16" s="48"/>
      <c r="AT16" s="48"/>
      <c r="AU16" s="48"/>
      <c r="AV16" s="48"/>
      <c r="AW16" s="48"/>
      <c r="AX16" s="48"/>
      <c r="AY16" s="48"/>
      <c r="AZ16" s="48"/>
      <c r="BA16" s="48"/>
      <c r="BB16" s="48"/>
      <c r="BC16" s="48"/>
      <c r="BD16" s="48"/>
      <c r="BE16" s="48"/>
      <c r="BF16" s="48"/>
      <c r="BG16" s="48"/>
      <c r="BH16" s="48"/>
      <c r="BI16" s="48"/>
      <c r="BJ16" s="48"/>
      <c r="BK16" s="48"/>
      <c r="BL16" s="48"/>
      <c r="BM16" s="48"/>
      <c r="BN16" s="48"/>
      <c r="BO16" s="48"/>
      <c r="BP16" s="48"/>
      <c r="BQ16" s="48"/>
      <c r="BR16" s="48"/>
      <c r="BS16" s="48"/>
      <c r="BT16" s="48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49"/>
      <c r="B18" s="50"/>
      <c r="C18" s="50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1"/>
      <c r="R18" s="26"/>
      <c r="S18" s="27"/>
      <c r="T18" s="27"/>
      <c r="U18" s="27"/>
      <c r="V18" s="27"/>
      <c r="W18" s="27"/>
      <c r="X18" s="27"/>
      <c r="Y18" s="27"/>
      <c r="Z18" s="27"/>
      <c r="AA18" s="27"/>
      <c r="AB18" s="27"/>
      <c r="AC18" s="27"/>
      <c r="AD18" s="27"/>
      <c r="AE18" s="27"/>
      <c r="AF18" s="27"/>
      <c r="AG18" s="27"/>
      <c r="AH18" s="27"/>
      <c r="AI18" s="28"/>
      <c r="AJ18" s="26" t="s">
        <v>15</v>
      </c>
      <c r="AK18" s="27"/>
      <c r="AL18" s="27"/>
      <c r="AM18" s="27"/>
      <c r="AN18" s="27"/>
      <c r="AO18" s="27"/>
      <c r="AP18" s="27"/>
      <c r="AQ18" s="27"/>
      <c r="AR18" s="27"/>
      <c r="AS18" s="27"/>
      <c r="AT18" s="27"/>
      <c r="AU18" s="27"/>
      <c r="AV18" s="27"/>
      <c r="AW18" s="27"/>
      <c r="AX18" s="27"/>
      <c r="AY18" s="27"/>
      <c r="AZ18" s="27"/>
      <c r="BA18" s="28"/>
      <c r="BB18" s="35" t="s">
        <v>20</v>
      </c>
      <c r="BC18" s="36"/>
      <c r="BD18" s="36"/>
      <c r="BE18" s="36"/>
      <c r="BF18" s="36"/>
      <c r="BG18" s="36"/>
      <c r="BH18" s="36"/>
      <c r="BI18" s="36"/>
      <c r="BJ18" s="36"/>
      <c r="BK18" s="36"/>
      <c r="BL18" s="36"/>
      <c r="BM18" s="36"/>
      <c r="BN18" s="36"/>
      <c r="BO18" s="36"/>
      <c r="BP18" s="36"/>
      <c r="BQ18" s="36"/>
      <c r="BR18" s="36"/>
      <c r="BS18" s="36"/>
      <c r="BT18" s="36"/>
      <c r="BU18" s="36"/>
      <c r="BV18" s="36"/>
      <c r="BW18" s="36"/>
      <c r="BX18" s="36"/>
      <c r="BY18" s="36"/>
      <c r="BZ18" s="36"/>
      <c r="CA18" s="36"/>
      <c r="CB18" s="36"/>
      <c r="CC18" s="36"/>
      <c r="CD18" s="36"/>
      <c r="CE18" s="36"/>
      <c r="CF18" s="36"/>
      <c r="CG18" s="37"/>
      <c r="CH18" s="26" t="s">
        <v>21</v>
      </c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27"/>
      <c r="CW18" s="27"/>
      <c r="CX18" s="27"/>
      <c r="CY18" s="27"/>
      <c r="CZ18" s="27"/>
      <c r="DA18" s="27"/>
      <c r="DB18" s="28"/>
      <c r="DC18" s="26" t="s">
        <v>22</v>
      </c>
      <c r="DD18" s="27"/>
      <c r="DE18" s="27"/>
      <c r="DF18" s="27"/>
      <c r="DG18" s="27"/>
      <c r="DH18" s="27"/>
      <c r="DI18" s="27"/>
      <c r="DJ18" s="27"/>
      <c r="DK18" s="27"/>
      <c r="DL18" s="27"/>
      <c r="DM18" s="27"/>
      <c r="DN18" s="27"/>
      <c r="DO18" s="27"/>
      <c r="DP18" s="27"/>
      <c r="DQ18" s="27"/>
      <c r="DR18" s="27"/>
      <c r="DS18" s="27"/>
      <c r="DT18" s="28"/>
      <c r="DU18" s="35" t="s">
        <v>23</v>
      </c>
      <c r="DV18" s="36"/>
      <c r="DW18" s="36"/>
      <c r="DX18" s="36"/>
      <c r="DY18" s="36"/>
      <c r="DZ18" s="36"/>
      <c r="EA18" s="36"/>
      <c r="EB18" s="36"/>
      <c r="EC18" s="36"/>
      <c r="ED18" s="36"/>
      <c r="EE18" s="36"/>
      <c r="EF18" s="36"/>
      <c r="EG18" s="36"/>
      <c r="EH18" s="36"/>
      <c r="EI18" s="36"/>
      <c r="EJ18" s="36"/>
      <c r="EK18" s="36"/>
      <c r="EL18" s="36"/>
      <c r="EM18" s="36"/>
      <c r="EN18" s="37"/>
      <c r="EO18" s="26" t="s">
        <v>24</v>
      </c>
      <c r="EP18" s="27"/>
      <c r="EQ18" s="27"/>
      <c r="ER18" s="27"/>
      <c r="ES18" s="27"/>
      <c r="ET18" s="27"/>
      <c r="EU18" s="27"/>
      <c r="EV18" s="27"/>
      <c r="EW18" s="27"/>
      <c r="EX18" s="27"/>
      <c r="EY18" s="27"/>
      <c r="EZ18" s="27"/>
      <c r="FA18" s="27"/>
      <c r="FB18" s="27"/>
      <c r="FC18" s="27"/>
      <c r="FD18" s="27"/>
      <c r="FE18" s="28"/>
    </row>
    <row r="19" spans="1:161" s="9" customFormat="1" ht="15" customHeight="1" x14ac:dyDescent="0.2">
      <c r="A19" s="52"/>
      <c r="B19" s="53"/>
      <c r="C19" s="53"/>
      <c r="D19" s="53"/>
      <c r="E19" s="53"/>
      <c r="F19" s="53"/>
      <c r="G19" s="53"/>
      <c r="H19" s="53"/>
      <c r="I19" s="53"/>
      <c r="J19" s="53"/>
      <c r="K19" s="53"/>
      <c r="L19" s="53"/>
      <c r="M19" s="53"/>
      <c r="N19" s="53"/>
      <c r="O19" s="53"/>
      <c r="P19" s="53"/>
      <c r="Q19" s="54"/>
      <c r="R19" s="29"/>
      <c r="S19" s="30"/>
      <c r="T19" s="30"/>
      <c r="U19" s="30"/>
      <c r="V19" s="30"/>
      <c r="W19" s="30"/>
      <c r="X19" s="30"/>
      <c r="Y19" s="30"/>
      <c r="Z19" s="30"/>
      <c r="AA19" s="30"/>
      <c r="AB19" s="30"/>
      <c r="AC19" s="30"/>
      <c r="AD19" s="30"/>
      <c r="AE19" s="30"/>
      <c r="AF19" s="30"/>
      <c r="AG19" s="30"/>
      <c r="AH19" s="30"/>
      <c r="AI19" s="31"/>
      <c r="AJ19" s="29"/>
      <c r="AK19" s="30"/>
      <c r="AL19" s="30"/>
      <c r="AM19" s="30"/>
      <c r="AN19" s="30"/>
      <c r="AO19" s="30"/>
      <c r="AP19" s="30"/>
      <c r="AQ19" s="30"/>
      <c r="AR19" s="30"/>
      <c r="AS19" s="30"/>
      <c r="AT19" s="30"/>
      <c r="AU19" s="30"/>
      <c r="AV19" s="30"/>
      <c r="AW19" s="30"/>
      <c r="AX19" s="30"/>
      <c r="AY19" s="30"/>
      <c r="AZ19" s="30"/>
      <c r="BA19" s="31"/>
      <c r="BB19" s="38" t="s">
        <v>16</v>
      </c>
      <c r="BC19" s="39"/>
      <c r="BD19" s="39"/>
      <c r="BE19" s="39"/>
      <c r="BF19" s="39"/>
      <c r="BG19" s="39"/>
      <c r="BH19" s="39"/>
      <c r="BI19" s="39"/>
      <c r="BJ19" s="39"/>
      <c r="BK19" s="39"/>
      <c r="BL19" s="39"/>
      <c r="BM19" s="39"/>
      <c r="BN19" s="39"/>
      <c r="BO19" s="39"/>
      <c r="BP19" s="39"/>
      <c r="BQ19" s="40"/>
      <c r="BR19" s="38" t="s">
        <v>17</v>
      </c>
      <c r="BS19" s="39"/>
      <c r="BT19" s="39"/>
      <c r="BU19" s="39"/>
      <c r="BV19" s="39"/>
      <c r="BW19" s="39"/>
      <c r="BX19" s="39"/>
      <c r="BY19" s="39"/>
      <c r="BZ19" s="39"/>
      <c r="CA19" s="39"/>
      <c r="CB19" s="39"/>
      <c r="CC19" s="39"/>
      <c r="CD19" s="39"/>
      <c r="CE19" s="39"/>
      <c r="CF19" s="39"/>
      <c r="CG19" s="40"/>
      <c r="CH19" s="29"/>
      <c r="CI19" s="30"/>
      <c r="CJ19" s="30"/>
      <c r="CK19" s="30"/>
      <c r="CL19" s="30"/>
      <c r="CM19" s="30"/>
      <c r="CN19" s="30"/>
      <c r="CO19" s="30"/>
      <c r="CP19" s="30"/>
      <c r="CQ19" s="30"/>
      <c r="CR19" s="30"/>
      <c r="CS19" s="30"/>
      <c r="CT19" s="30"/>
      <c r="CU19" s="30"/>
      <c r="CV19" s="30"/>
      <c r="CW19" s="30"/>
      <c r="CX19" s="30"/>
      <c r="CY19" s="30"/>
      <c r="CZ19" s="30"/>
      <c r="DA19" s="30"/>
      <c r="DB19" s="31"/>
      <c r="DC19" s="29"/>
      <c r="DD19" s="30"/>
      <c r="DE19" s="30"/>
      <c r="DF19" s="30"/>
      <c r="DG19" s="30"/>
      <c r="DH19" s="30"/>
      <c r="DI19" s="30"/>
      <c r="DJ19" s="30"/>
      <c r="DK19" s="30"/>
      <c r="DL19" s="30"/>
      <c r="DM19" s="30"/>
      <c r="DN19" s="30"/>
      <c r="DO19" s="30"/>
      <c r="DP19" s="30"/>
      <c r="DQ19" s="30"/>
      <c r="DR19" s="30"/>
      <c r="DS19" s="30"/>
      <c r="DT19" s="31"/>
      <c r="DU19" s="41" t="s">
        <v>18</v>
      </c>
      <c r="DV19" s="42"/>
      <c r="DW19" s="42"/>
      <c r="DX19" s="42"/>
      <c r="DY19" s="42"/>
      <c r="DZ19" s="42"/>
      <c r="EA19" s="42"/>
      <c r="EB19" s="42"/>
      <c r="EC19" s="42"/>
      <c r="ED19" s="43"/>
      <c r="EE19" s="41" t="s">
        <v>19</v>
      </c>
      <c r="EF19" s="42"/>
      <c r="EG19" s="42"/>
      <c r="EH19" s="42"/>
      <c r="EI19" s="42"/>
      <c r="EJ19" s="42"/>
      <c r="EK19" s="42"/>
      <c r="EL19" s="42"/>
      <c r="EM19" s="42"/>
      <c r="EN19" s="43"/>
      <c r="EO19" s="29"/>
      <c r="EP19" s="30"/>
      <c r="EQ19" s="30"/>
      <c r="ER19" s="30"/>
      <c r="ES19" s="30"/>
      <c r="ET19" s="30"/>
      <c r="EU19" s="30"/>
      <c r="EV19" s="30"/>
      <c r="EW19" s="30"/>
      <c r="EX19" s="30"/>
      <c r="EY19" s="30"/>
      <c r="EZ19" s="30"/>
      <c r="FA19" s="30"/>
      <c r="FB19" s="30"/>
      <c r="FC19" s="30"/>
      <c r="FD19" s="30"/>
      <c r="FE19" s="31"/>
    </row>
    <row r="20" spans="1:161" s="9" customFormat="1" ht="19.5" customHeight="1" x14ac:dyDescent="0.2">
      <c r="A20" s="55"/>
      <c r="B20" s="56"/>
      <c r="C20" s="56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7"/>
      <c r="R20" s="32"/>
      <c r="S20" s="33"/>
      <c r="T20" s="33"/>
      <c r="U20" s="33"/>
      <c r="V20" s="33"/>
      <c r="W20" s="33"/>
      <c r="X20" s="33"/>
      <c r="Y20" s="33"/>
      <c r="Z20" s="33"/>
      <c r="AA20" s="33"/>
      <c r="AB20" s="33"/>
      <c r="AC20" s="33"/>
      <c r="AD20" s="33"/>
      <c r="AE20" s="33"/>
      <c r="AF20" s="33"/>
      <c r="AG20" s="33"/>
      <c r="AH20" s="33"/>
      <c r="AI20" s="34"/>
      <c r="AJ20" s="32"/>
      <c r="AK20" s="33"/>
      <c r="AL20" s="33"/>
      <c r="AM20" s="33"/>
      <c r="AN20" s="33"/>
      <c r="AO20" s="33"/>
      <c r="AP20" s="33"/>
      <c r="AQ20" s="33"/>
      <c r="AR20" s="33"/>
      <c r="AS20" s="33"/>
      <c r="AT20" s="33"/>
      <c r="AU20" s="33"/>
      <c r="AV20" s="33"/>
      <c r="AW20" s="33"/>
      <c r="AX20" s="33"/>
      <c r="AY20" s="33"/>
      <c r="AZ20" s="33"/>
      <c r="BA20" s="34"/>
      <c r="BB20" s="47" t="s">
        <v>18</v>
      </c>
      <c r="BC20" s="47"/>
      <c r="BD20" s="47"/>
      <c r="BE20" s="47"/>
      <c r="BF20" s="47"/>
      <c r="BG20" s="47"/>
      <c r="BH20" s="47"/>
      <c r="BI20" s="47"/>
      <c r="BJ20" s="47" t="s">
        <v>19</v>
      </c>
      <c r="BK20" s="47"/>
      <c r="BL20" s="47"/>
      <c r="BM20" s="47"/>
      <c r="BN20" s="47"/>
      <c r="BO20" s="47"/>
      <c r="BP20" s="47"/>
      <c r="BQ20" s="47"/>
      <c r="BR20" s="47" t="s">
        <v>18</v>
      </c>
      <c r="BS20" s="47"/>
      <c r="BT20" s="47"/>
      <c r="BU20" s="47"/>
      <c r="BV20" s="47"/>
      <c r="BW20" s="47"/>
      <c r="BX20" s="47"/>
      <c r="BY20" s="47"/>
      <c r="BZ20" s="47" t="s">
        <v>19</v>
      </c>
      <c r="CA20" s="47"/>
      <c r="CB20" s="47"/>
      <c r="CC20" s="47"/>
      <c r="CD20" s="47"/>
      <c r="CE20" s="47"/>
      <c r="CF20" s="47"/>
      <c r="CG20" s="47"/>
      <c r="CH20" s="32"/>
      <c r="CI20" s="33"/>
      <c r="CJ20" s="33"/>
      <c r="CK20" s="33"/>
      <c r="CL20" s="33"/>
      <c r="CM20" s="33"/>
      <c r="CN20" s="33"/>
      <c r="CO20" s="33"/>
      <c r="CP20" s="33"/>
      <c r="CQ20" s="33"/>
      <c r="CR20" s="33"/>
      <c r="CS20" s="33"/>
      <c r="CT20" s="33"/>
      <c r="CU20" s="33"/>
      <c r="CV20" s="33"/>
      <c r="CW20" s="33"/>
      <c r="CX20" s="33"/>
      <c r="CY20" s="33"/>
      <c r="CZ20" s="33"/>
      <c r="DA20" s="33"/>
      <c r="DB20" s="34"/>
      <c r="DC20" s="32"/>
      <c r="DD20" s="33"/>
      <c r="DE20" s="33"/>
      <c r="DF20" s="33"/>
      <c r="DG20" s="33"/>
      <c r="DH20" s="33"/>
      <c r="DI20" s="33"/>
      <c r="DJ20" s="33"/>
      <c r="DK20" s="33"/>
      <c r="DL20" s="33"/>
      <c r="DM20" s="33"/>
      <c r="DN20" s="33"/>
      <c r="DO20" s="33"/>
      <c r="DP20" s="33"/>
      <c r="DQ20" s="33"/>
      <c r="DR20" s="33"/>
      <c r="DS20" s="33"/>
      <c r="DT20" s="34"/>
      <c r="DU20" s="44"/>
      <c r="DV20" s="45"/>
      <c r="DW20" s="45"/>
      <c r="DX20" s="45"/>
      <c r="DY20" s="45"/>
      <c r="DZ20" s="45"/>
      <c r="EA20" s="45"/>
      <c r="EB20" s="45"/>
      <c r="EC20" s="45"/>
      <c r="ED20" s="46"/>
      <c r="EE20" s="44"/>
      <c r="EF20" s="45"/>
      <c r="EG20" s="45"/>
      <c r="EH20" s="45"/>
      <c r="EI20" s="45"/>
      <c r="EJ20" s="45"/>
      <c r="EK20" s="45"/>
      <c r="EL20" s="45"/>
      <c r="EM20" s="45"/>
      <c r="EN20" s="46"/>
      <c r="EO20" s="32"/>
      <c r="EP20" s="33"/>
      <c r="EQ20" s="33"/>
      <c r="ER20" s="33"/>
      <c r="ES20" s="33"/>
      <c r="ET20" s="33"/>
      <c r="EU20" s="33"/>
      <c r="EV20" s="33"/>
      <c r="EW20" s="33"/>
      <c r="EX20" s="33"/>
      <c r="EY20" s="33"/>
      <c r="EZ20" s="33"/>
      <c r="FA20" s="33"/>
      <c r="FB20" s="33"/>
      <c r="FC20" s="33"/>
      <c r="FD20" s="33"/>
      <c r="FE20" s="34"/>
    </row>
    <row r="21" spans="1:161" s="9" customFormat="1" ht="14.25" customHeight="1" x14ac:dyDescent="0.2">
      <c r="A21" s="23">
        <v>1</v>
      </c>
      <c r="B21" s="24"/>
      <c r="C21" s="24"/>
      <c r="D21" s="24"/>
      <c r="E21" s="24"/>
      <c r="F21" s="24"/>
      <c r="G21" s="24"/>
      <c r="H21" s="24"/>
      <c r="I21" s="24"/>
      <c r="J21" s="24"/>
      <c r="K21" s="24"/>
      <c r="L21" s="24"/>
      <c r="M21" s="24"/>
      <c r="N21" s="24"/>
      <c r="O21" s="24"/>
      <c r="P21" s="24"/>
      <c r="Q21" s="25"/>
      <c r="R21" s="23">
        <v>2</v>
      </c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5"/>
      <c r="AJ21" s="16">
        <v>3</v>
      </c>
      <c r="AK21" s="16"/>
      <c r="AL21" s="16"/>
      <c r="AM21" s="16"/>
      <c r="AN21" s="16"/>
      <c r="AO21" s="16"/>
      <c r="AP21" s="16"/>
      <c r="AQ21" s="16"/>
      <c r="AR21" s="16"/>
      <c r="AS21" s="16"/>
      <c r="AT21" s="16"/>
      <c r="AU21" s="16"/>
      <c r="AV21" s="16"/>
      <c r="AW21" s="16"/>
      <c r="AX21" s="16"/>
      <c r="AY21" s="16"/>
      <c r="AZ21" s="16"/>
      <c r="BA21" s="16"/>
      <c r="BB21" s="16">
        <v>4</v>
      </c>
      <c r="BC21" s="16"/>
      <c r="BD21" s="16"/>
      <c r="BE21" s="16"/>
      <c r="BF21" s="16"/>
      <c r="BG21" s="16"/>
      <c r="BH21" s="16"/>
      <c r="BI21" s="16"/>
      <c r="BJ21" s="16">
        <v>5</v>
      </c>
      <c r="BK21" s="16"/>
      <c r="BL21" s="16"/>
      <c r="BM21" s="16"/>
      <c r="BN21" s="16"/>
      <c r="BO21" s="16"/>
      <c r="BP21" s="16"/>
      <c r="BQ21" s="16"/>
      <c r="BR21" s="16">
        <v>6</v>
      </c>
      <c r="BS21" s="16"/>
      <c r="BT21" s="16"/>
      <c r="BU21" s="16"/>
      <c r="BV21" s="16"/>
      <c r="BW21" s="16"/>
      <c r="BX21" s="16"/>
      <c r="BY21" s="16"/>
      <c r="BZ21" s="16">
        <v>7</v>
      </c>
      <c r="CA21" s="16"/>
      <c r="CB21" s="16"/>
      <c r="CC21" s="16"/>
      <c r="CD21" s="16"/>
      <c r="CE21" s="16"/>
      <c r="CF21" s="16"/>
      <c r="CG21" s="16"/>
      <c r="CH21" s="16">
        <v>8</v>
      </c>
      <c r="CI21" s="16"/>
      <c r="CJ21" s="16"/>
      <c r="CK21" s="16"/>
      <c r="CL21" s="16"/>
      <c r="CM21" s="16"/>
      <c r="CN21" s="16"/>
      <c r="CO21" s="16"/>
      <c r="CP21" s="16"/>
      <c r="CQ21" s="16"/>
      <c r="CR21" s="16"/>
      <c r="CS21" s="16"/>
      <c r="CT21" s="16"/>
      <c r="CU21" s="16"/>
      <c r="CV21" s="16"/>
      <c r="CW21" s="16"/>
      <c r="CX21" s="16"/>
      <c r="CY21" s="16"/>
      <c r="CZ21" s="16"/>
      <c r="DA21" s="16"/>
      <c r="DB21" s="16"/>
      <c r="DC21" s="16">
        <v>9</v>
      </c>
      <c r="DD21" s="16"/>
      <c r="DE21" s="16"/>
      <c r="DF21" s="16"/>
      <c r="DG21" s="16"/>
      <c r="DH21" s="16"/>
      <c r="DI21" s="16"/>
      <c r="DJ21" s="16"/>
      <c r="DK21" s="16"/>
      <c r="DL21" s="16"/>
      <c r="DM21" s="16"/>
      <c r="DN21" s="16"/>
      <c r="DO21" s="16"/>
      <c r="DP21" s="16"/>
      <c r="DQ21" s="16"/>
      <c r="DR21" s="16"/>
      <c r="DS21" s="16"/>
      <c r="DT21" s="16"/>
      <c r="DU21" s="16">
        <v>10</v>
      </c>
      <c r="DV21" s="16"/>
      <c r="DW21" s="16"/>
      <c r="DX21" s="16"/>
      <c r="DY21" s="16"/>
      <c r="DZ21" s="16"/>
      <c r="EA21" s="16"/>
      <c r="EB21" s="16"/>
      <c r="EC21" s="16"/>
      <c r="ED21" s="16"/>
      <c r="EE21" s="16">
        <v>11</v>
      </c>
      <c r="EF21" s="16"/>
      <c r="EG21" s="16"/>
      <c r="EH21" s="16"/>
      <c r="EI21" s="16"/>
      <c r="EJ21" s="16"/>
      <c r="EK21" s="16"/>
      <c r="EL21" s="16"/>
      <c r="EM21" s="16"/>
      <c r="EN21" s="16"/>
      <c r="EO21" s="16">
        <v>12</v>
      </c>
      <c r="EP21" s="16"/>
      <c r="EQ21" s="16"/>
      <c r="ER21" s="16"/>
      <c r="ES21" s="16"/>
      <c r="ET21" s="16"/>
      <c r="EU21" s="16"/>
      <c r="EV21" s="16"/>
      <c r="EW21" s="16"/>
      <c r="EX21" s="16"/>
      <c r="EY21" s="16"/>
      <c r="EZ21" s="16"/>
      <c r="FA21" s="16"/>
      <c r="FB21" s="16"/>
      <c r="FC21" s="16"/>
      <c r="FD21" s="16"/>
      <c r="FE21" s="16"/>
    </row>
    <row r="22" spans="1:161" s="9" customFormat="1" ht="13.5" customHeight="1" x14ac:dyDescent="0.2">
      <c r="A22" s="10"/>
      <c r="B22" s="17" t="s">
        <v>11</v>
      </c>
      <c r="C22" s="17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  <c r="O22" s="17"/>
      <c r="P22" s="17"/>
      <c r="Q22" s="18"/>
      <c r="R22" s="10"/>
      <c r="S22" s="19" t="s">
        <v>12</v>
      </c>
      <c r="T22" s="19"/>
      <c r="U22" s="19"/>
      <c r="V22" s="19"/>
      <c r="W22" s="19"/>
      <c r="X22" s="19"/>
      <c r="Y22" s="19"/>
      <c r="Z22" s="19"/>
      <c r="AA22" s="19"/>
      <c r="AB22" s="19"/>
      <c r="AC22" s="19"/>
      <c r="AD22" s="19"/>
      <c r="AE22" s="19"/>
      <c r="AF22" s="19"/>
      <c r="AG22" s="19"/>
      <c r="AH22" s="19"/>
      <c r="AI22" s="20"/>
      <c r="AJ22" s="61">
        <v>1.9</v>
      </c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16"/>
      <c r="BC22" s="16"/>
      <c r="BD22" s="16"/>
      <c r="BE22" s="16"/>
      <c r="BF22" s="16"/>
      <c r="BG22" s="16"/>
      <c r="BH22" s="16"/>
      <c r="BI22" s="16"/>
      <c r="BJ22" s="16"/>
      <c r="BK22" s="16"/>
      <c r="BL22" s="16"/>
      <c r="BM22" s="16"/>
      <c r="BN22" s="16"/>
      <c r="BO22" s="16"/>
      <c r="BP22" s="16"/>
      <c r="BQ22" s="16"/>
      <c r="BR22" s="61">
        <v>13.5</v>
      </c>
      <c r="BS22" s="61"/>
      <c r="BT22" s="61"/>
      <c r="BU22" s="61"/>
      <c r="BV22" s="61"/>
      <c r="BW22" s="61"/>
      <c r="BX22" s="61"/>
      <c r="BY22" s="61"/>
      <c r="BZ22" s="61">
        <v>13.5</v>
      </c>
      <c r="CA22" s="61"/>
      <c r="CB22" s="61"/>
      <c r="CC22" s="61"/>
      <c r="CD22" s="61"/>
      <c r="CE22" s="61"/>
      <c r="CF22" s="61"/>
      <c r="CG22" s="61"/>
      <c r="CH22" s="61">
        <v>1.9</v>
      </c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>
        <v>13.5</v>
      </c>
      <c r="DD22" s="61"/>
      <c r="DE22" s="61"/>
      <c r="DF22" s="61"/>
      <c r="DG22" s="61"/>
      <c r="DH22" s="61"/>
      <c r="DI22" s="61"/>
      <c r="DJ22" s="61"/>
      <c r="DK22" s="61"/>
      <c r="DL22" s="61"/>
      <c r="DM22" s="61"/>
      <c r="DN22" s="61"/>
      <c r="DO22" s="61"/>
      <c r="DP22" s="61"/>
      <c r="DQ22" s="61"/>
      <c r="DR22" s="61"/>
      <c r="DS22" s="61"/>
      <c r="DT22" s="61"/>
      <c r="DU22" s="16">
        <v>3</v>
      </c>
      <c r="DV22" s="16"/>
      <c r="DW22" s="16"/>
      <c r="DX22" s="16"/>
      <c r="DY22" s="16"/>
      <c r="DZ22" s="16"/>
      <c r="EA22" s="16"/>
      <c r="EB22" s="16"/>
      <c r="EC22" s="16"/>
      <c r="ED22" s="16"/>
      <c r="EE22" s="61">
        <f>1090/744</f>
        <v>1.4650537634408602</v>
      </c>
      <c r="EF22" s="61"/>
      <c r="EG22" s="61"/>
      <c r="EH22" s="61"/>
      <c r="EI22" s="61"/>
      <c r="EJ22" s="61"/>
      <c r="EK22" s="61"/>
      <c r="EL22" s="61"/>
      <c r="EM22" s="61"/>
      <c r="EN22" s="61"/>
      <c r="EO22" s="61">
        <f>AJ22+EE22</f>
        <v>3.3650537634408604</v>
      </c>
      <c r="EP22" s="16"/>
      <c r="EQ22" s="16"/>
      <c r="ER22" s="16"/>
      <c r="ES22" s="16"/>
      <c r="ET22" s="16"/>
      <c r="EU22" s="16"/>
      <c r="EV22" s="16"/>
      <c r="EW22" s="16"/>
      <c r="EX22" s="16"/>
      <c r="EY22" s="16"/>
      <c r="EZ22" s="16"/>
      <c r="FA22" s="16"/>
      <c r="FB22" s="16"/>
      <c r="FC22" s="16"/>
      <c r="FD22" s="16"/>
      <c r="FE22" s="16"/>
    </row>
    <row r="23" spans="1:161" s="9" customFormat="1" ht="39.75" customHeight="1" x14ac:dyDescent="0.2">
      <c r="A23" s="10"/>
      <c r="B23" s="17" t="s">
        <v>33</v>
      </c>
      <c r="C23" s="17"/>
      <c r="D23" s="17"/>
      <c r="E23" s="17"/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8"/>
      <c r="R23" s="10"/>
      <c r="S23" s="19" t="s">
        <v>13</v>
      </c>
      <c r="T23" s="19"/>
      <c r="U23" s="19"/>
      <c r="V23" s="19"/>
      <c r="W23" s="19"/>
      <c r="X23" s="19"/>
      <c r="Y23" s="19"/>
      <c r="Z23" s="19"/>
      <c r="AA23" s="19"/>
      <c r="AB23" s="19"/>
      <c r="AC23" s="19"/>
      <c r="AD23" s="19"/>
      <c r="AE23" s="19"/>
      <c r="AF23" s="19"/>
      <c r="AG23" s="19"/>
      <c r="AH23" s="19"/>
      <c r="AI23" s="20"/>
      <c r="AJ23" s="62">
        <f>400/744</f>
        <v>0.5376344086021505</v>
      </c>
      <c r="AK23" s="62"/>
      <c r="AL23" s="62"/>
      <c r="AM23" s="62"/>
      <c r="AN23" s="62"/>
      <c r="AO23" s="62"/>
      <c r="AP23" s="62"/>
      <c r="AQ23" s="62"/>
      <c r="AR23" s="62"/>
      <c r="AS23" s="62"/>
      <c r="AT23" s="62"/>
      <c r="AU23" s="62"/>
      <c r="AV23" s="62"/>
      <c r="AW23" s="62"/>
      <c r="AX23" s="62"/>
      <c r="AY23" s="62"/>
      <c r="AZ23" s="62"/>
      <c r="BA23" s="62"/>
      <c r="BB23" s="16"/>
      <c r="BC23" s="16"/>
      <c r="BD23" s="16"/>
      <c r="BE23" s="16"/>
      <c r="BF23" s="16"/>
      <c r="BG23" s="16"/>
      <c r="BH23" s="16"/>
      <c r="BI23" s="16"/>
      <c r="BJ23" s="16"/>
      <c r="BK23" s="16"/>
      <c r="BL23" s="16"/>
      <c r="BM23" s="16"/>
      <c r="BN23" s="16"/>
      <c r="BO23" s="16"/>
      <c r="BP23" s="16"/>
      <c r="BQ23" s="16"/>
      <c r="BR23" s="16"/>
      <c r="BS23" s="16"/>
      <c r="BT23" s="16"/>
      <c r="BU23" s="16"/>
      <c r="BV23" s="16"/>
      <c r="BW23" s="16"/>
      <c r="BX23" s="16"/>
      <c r="BY23" s="16"/>
      <c r="BZ23" s="16"/>
      <c r="CA23" s="16"/>
      <c r="CB23" s="16"/>
      <c r="CC23" s="16"/>
      <c r="CD23" s="16"/>
      <c r="CE23" s="16"/>
      <c r="CF23" s="16"/>
      <c r="CG23" s="16"/>
      <c r="CH23" s="16"/>
      <c r="CI23" s="16"/>
      <c r="CJ23" s="16"/>
      <c r="CK23" s="16"/>
      <c r="CL23" s="16"/>
      <c r="CM23" s="16"/>
      <c r="CN23" s="16"/>
      <c r="CO23" s="16"/>
      <c r="CP23" s="16"/>
      <c r="CQ23" s="16"/>
      <c r="CR23" s="16"/>
      <c r="CS23" s="16"/>
      <c r="CT23" s="16"/>
      <c r="CU23" s="16"/>
      <c r="CV23" s="16"/>
      <c r="CW23" s="16"/>
      <c r="CX23" s="16"/>
      <c r="CY23" s="16"/>
      <c r="CZ23" s="16"/>
      <c r="DA23" s="16"/>
      <c r="DB23" s="16"/>
      <c r="DC23" s="16"/>
      <c r="DD23" s="16"/>
      <c r="DE23" s="16"/>
      <c r="DF23" s="16"/>
      <c r="DG23" s="16"/>
      <c r="DH23" s="16"/>
      <c r="DI23" s="16"/>
      <c r="DJ23" s="16"/>
      <c r="DK23" s="16"/>
      <c r="DL23" s="16"/>
      <c r="DM23" s="16"/>
      <c r="DN23" s="16"/>
      <c r="DO23" s="16"/>
      <c r="DP23" s="16"/>
      <c r="DQ23" s="16"/>
      <c r="DR23" s="16"/>
      <c r="DS23" s="16"/>
      <c r="DT23" s="16"/>
      <c r="DU23" s="62">
        <f>730/744</f>
        <v>0.98118279569892475</v>
      </c>
      <c r="DV23" s="62"/>
      <c r="DW23" s="62"/>
      <c r="DX23" s="62"/>
      <c r="DY23" s="62"/>
      <c r="DZ23" s="62"/>
      <c r="EA23" s="62"/>
      <c r="EB23" s="62"/>
      <c r="EC23" s="62"/>
      <c r="ED23" s="62"/>
      <c r="EE23" s="62">
        <f>730/744</f>
        <v>0.98118279569892475</v>
      </c>
      <c r="EF23" s="62"/>
      <c r="EG23" s="62"/>
      <c r="EH23" s="62"/>
      <c r="EI23" s="62"/>
      <c r="EJ23" s="62"/>
      <c r="EK23" s="62"/>
      <c r="EL23" s="62"/>
      <c r="EM23" s="62"/>
      <c r="EN23" s="62"/>
      <c r="EO23" s="61">
        <f>AJ23+EE23</f>
        <v>1.5188172043010753</v>
      </c>
      <c r="EP23" s="61"/>
      <c r="EQ23" s="61"/>
      <c r="ER23" s="61"/>
      <c r="ES23" s="61"/>
      <c r="ET23" s="61"/>
      <c r="EU23" s="61"/>
      <c r="EV23" s="61"/>
      <c r="EW23" s="61"/>
      <c r="EX23" s="61"/>
      <c r="EY23" s="61"/>
      <c r="EZ23" s="61"/>
      <c r="FA23" s="61"/>
      <c r="FB23" s="61"/>
      <c r="FC23" s="61"/>
      <c r="FD23" s="61"/>
      <c r="FE23" s="61"/>
    </row>
    <row r="24" spans="1:161" s="9" customFormat="1" ht="39.75" customHeight="1" x14ac:dyDescent="0.2">
      <c r="A24" s="10"/>
      <c r="B24" s="17"/>
      <c r="C24" s="17"/>
      <c r="D24" s="17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8"/>
      <c r="R24" s="10"/>
      <c r="S24" s="19" t="s">
        <v>14</v>
      </c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  <c r="AE24" s="19"/>
      <c r="AF24" s="19"/>
      <c r="AG24" s="19"/>
      <c r="AH24" s="19"/>
      <c r="AI24" s="20"/>
      <c r="AJ24" s="16"/>
      <c r="AK24" s="16"/>
      <c r="AL24" s="16"/>
      <c r="AM24" s="16"/>
      <c r="AN24" s="16"/>
      <c r="AO24" s="16"/>
      <c r="AP24" s="16"/>
      <c r="AQ24" s="16"/>
      <c r="AR24" s="16"/>
      <c r="AS24" s="16"/>
      <c r="AT24" s="16"/>
      <c r="AU24" s="16"/>
      <c r="AV24" s="16"/>
      <c r="AW24" s="16"/>
      <c r="AX24" s="16"/>
      <c r="AY24" s="16"/>
      <c r="AZ24" s="16"/>
      <c r="BA24" s="16"/>
      <c r="BB24" s="16"/>
      <c r="BC24" s="16"/>
      <c r="BD24" s="16"/>
      <c r="BE24" s="16"/>
      <c r="BF24" s="16"/>
      <c r="BG24" s="16"/>
      <c r="BH24" s="16"/>
      <c r="BI24" s="16"/>
      <c r="BJ24" s="16"/>
      <c r="BK24" s="16"/>
      <c r="BL24" s="16"/>
      <c r="BM24" s="16"/>
      <c r="BN24" s="16"/>
      <c r="BO24" s="16"/>
      <c r="BP24" s="16"/>
      <c r="BQ24" s="16"/>
      <c r="BR24" s="16"/>
      <c r="BS24" s="16"/>
      <c r="BT24" s="16"/>
      <c r="BU24" s="16"/>
      <c r="BV24" s="16"/>
      <c r="BW24" s="16"/>
      <c r="BX24" s="16"/>
      <c r="BY24" s="16"/>
      <c r="BZ24" s="16"/>
      <c r="CA24" s="16"/>
      <c r="CB24" s="16"/>
      <c r="CC24" s="16"/>
      <c r="CD24" s="16"/>
      <c r="CE24" s="16"/>
      <c r="CF24" s="16"/>
      <c r="CG24" s="16"/>
      <c r="CH24" s="16"/>
      <c r="CI24" s="16"/>
      <c r="CJ24" s="16"/>
      <c r="CK24" s="16"/>
      <c r="CL24" s="16"/>
      <c r="CM24" s="16"/>
      <c r="CN24" s="16"/>
      <c r="CO24" s="16"/>
      <c r="CP24" s="16"/>
      <c r="CQ24" s="16"/>
      <c r="CR24" s="16"/>
      <c r="CS24" s="16"/>
      <c r="CT24" s="16"/>
      <c r="CU24" s="16"/>
      <c r="CV24" s="16"/>
      <c r="CW24" s="16"/>
      <c r="CX24" s="16"/>
      <c r="CY24" s="16"/>
      <c r="CZ24" s="16"/>
      <c r="DA24" s="16"/>
      <c r="DB24" s="16"/>
      <c r="DC24" s="16"/>
      <c r="DD24" s="16"/>
      <c r="DE24" s="16"/>
      <c r="DF24" s="16"/>
      <c r="DG24" s="16"/>
      <c r="DH24" s="16"/>
      <c r="DI24" s="16"/>
      <c r="DJ24" s="16"/>
      <c r="DK24" s="16"/>
      <c r="DL24" s="16"/>
      <c r="DM24" s="16"/>
      <c r="DN24" s="16"/>
      <c r="DO24" s="16"/>
      <c r="DP24" s="16"/>
      <c r="DQ24" s="16"/>
      <c r="DR24" s="16"/>
      <c r="DS24" s="16"/>
      <c r="DT24" s="16"/>
      <c r="DU24" s="16"/>
      <c r="DV24" s="16"/>
      <c r="DW24" s="16"/>
      <c r="DX24" s="16"/>
      <c r="DY24" s="16"/>
      <c r="DZ24" s="16"/>
      <c r="EA24" s="16"/>
      <c r="EB24" s="16"/>
      <c r="EC24" s="16"/>
      <c r="ED24" s="16"/>
      <c r="EE24" s="16"/>
      <c r="EF24" s="16"/>
      <c r="EG24" s="16"/>
      <c r="EH24" s="16"/>
      <c r="EI24" s="16"/>
      <c r="EJ24" s="16"/>
      <c r="EK24" s="16"/>
      <c r="EL24" s="16"/>
      <c r="EM24" s="16"/>
      <c r="EN24" s="16"/>
      <c r="EO24" s="16"/>
      <c r="EP24" s="16"/>
      <c r="EQ24" s="16"/>
      <c r="ER24" s="16"/>
      <c r="ES24" s="16"/>
      <c r="ET24" s="16"/>
      <c r="EU24" s="16"/>
      <c r="EV24" s="16"/>
      <c r="EW24" s="16"/>
      <c r="EX24" s="16"/>
      <c r="EY24" s="16"/>
      <c r="EZ24" s="16"/>
      <c r="FA24" s="16"/>
      <c r="FB24" s="16"/>
      <c r="FC24" s="16"/>
      <c r="FD24" s="16"/>
      <c r="FE24" s="16"/>
    </row>
    <row r="25" spans="1:161" s="9" customFormat="1" ht="53.25" customHeight="1" x14ac:dyDescent="0.2">
      <c r="A25" s="10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8"/>
      <c r="R25" s="10"/>
      <c r="S25" s="19" t="s">
        <v>25</v>
      </c>
      <c r="T25" s="19"/>
      <c r="U25" s="19"/>
      <c r="V25" s="19"/>
      <c r="W25" s="19"/>
      <c r="X25" s="19"/>
      <c r="Y25" s="19"/>
      <c r="Z25" s="19"/>
      <c r="AA25" s="19"/>
      <c r="AB25" s="19"/>
      <c r="AC25" s="19"/>
      <c r="AD25" s="19"/>
      <c r="AE25" s="19"/>
      <c r="AF25" s="19"/>
      <c r="AG25" s="19"/>
      <c r="AH25" s="19"/>
      <c r="AI25" s="20"/>
      <c r="AJ25" s="16"/>
      <c r="AK25" s="16"/>
      <c r="AL25" s="16"/>
      <c r="AM25" s="16"/>
      <c r="AN25" s="16"/>
      <c r="AO25" s="16"/>
      <c r="AP25" s="16"/>
      <c r="AQ25" s="16"/>
      <c r="AR25" s="16"/>
      <c r="AS25" s="16"/>
      <c r="AT25" s="16"/>
      <c r="AU25" s="16"/>
      <c r="AV25" s="16"/>
      <c r="AW25" s="16"/>
      <c r="AX25" s="16"/>
      <c r="AY25" s="16"/>
      <c r="AZ25" s="16"/>
      <c r="BA25" s="16"/>
      <c r="BB25" s="16"/>
      <c r="BC25" s="16"/>
      <c r="BD25" s="16"/>
      <c r="BE25" s="16"/>
      <c r="BF25" s="16"/>
      <c r="BG25" s="16"/>
      <c r="BH25" s="16"/>
      <c r="BI25" s="16"/>
      <c r="BJ25" s="16"/>
      <c r="BK25" s="16"/>
      <c r="BL25" s="16"/>
      <c r="BM25" s="16"/>
      <c r="BN25" s="16"/>
      <c r="BO25" s="16"/>
      <c r="BP25" s="16"/>
      <c r="BQ25" s="16"/>
      <c r="BR25" s="16"/>
      <c r="BS25" s="16"/>
      <c r="BT25" s="16"/>
      <c r="BU25" s="16"/>
      <c r="BV25" s="16"/>
      <c r="BW25" s="16"/>
      <c r="BX25" s="16"/>
      <c r="BY25" s="16"/>
      <c r="BZ25" s="16"/>
      <c r="CA25" s="16"/>
      <c r="CB25" s="16"/>
      <c r="CC25" s="16"/>
      <c r="CD25" s="16"/>
      <c r="CE25" s="16"/>
      <c r="CF25" s="16"/>
      <c r="CG25" s="16"/>
      <c r="CH25" s="16"/>
      <c r="CI25" s="16"/>
      <c r="CJ25" s="16"/>
      <c r="CK25" s="16"/>
      <c r="CL25" s="16"/>
      <c r="CM25" s="16"/>
      <c r="CN25" s="16"/>
      <c r="CO25" s="16"/>
      <c r="CP25" s="16"/>
      <c r="CQ25" s="16"/>
      <c r="CR25" s="16"/>
      <c r="CS25" s="16"/>
      <c r="CT25" s="16"/>
      <c r="CU25" s="16"/>
      <c r="CV25" s="16"/>
      <c r="CW25" s="16"/>
      <c r="CX25" s="16"/>
      <c r="CY25" s="16"/>
      <c r="CZ25" s="16"/>
      <c r="DA25" s="16"/>
      <c r="DB25" s="16"/>
      <c r="DC25" s="16"/>
      <c r="DD25" s="16"/>
      <c r="DE25" s="16"/>
      <c r="DF25" s="16"/>
      <c r="DG25" s="16"/>
      <c r="DH25" s="16"/>
      <c r="DI25" s="16"/>
      <c r="DJ25" s="16"/>
      <c r="DK25" s="16"/>
      <c r="DL25" s="16"/>
      <c r="DM25" s="16"/>
      <c r="DN25" s="16"/>
      <c r="DO25" s="16"/>
      <c r="DP25" s="16"/>
      <c r="DQ25" s="16"/>
      <c r="DR25" s="16"/>
      <c r="DS25" s="16"/>
      <c r="DT25" s="16"/>
      <c r="DU25" s="16"/>
      <c r="DV25" s="16"/>
      <c r="DW25" s="16"/>
      <c r="DX25" s="16"/>
      <c r="DY25" s="16"/>
      <c r="DZ25" s="16"/>
      <c r="EA25" s="16"/>
      <c r="EB25" s="16"/>
      <c r="EC25" s="16"/>
      <c r="ED25" s="16"/>
      <c r="EE25" s="16"/>
      <c r="EF25" s="16"/>
      <c r="EG25" s="16"/>
      <c r="EH25" s="16"/>
      <c r="EI25" s="16"/>
      <c r="EJ25" s="16"/>
      <c r="EK25" s="16"/>
      <c r="EL25" s="16"/>
      <c r="EM25" s="16"/>
      <c r="EN25" s="16"/>
      <c r="EO25" s="16"/>
      <c r="EP25" s="16"/>
      <c r="EQ25" s="16"/>
      <c r="ER25" s="16"/>
      <c r="ES25" s="16"/>
      <c r="ET25" s="16"/>
      <c r="EU25" s="16"/>
      <c r="EV25" s="16"/>
      <c r="EW25" s="16"/>
      <c r="EX25" s="16"/>
      <c r="EY25" s="16"/>
      <c r="EZ25" s="16"/>
      <c r="FA25" s="16"/>
      <c r="FB25" s="16"/>
      <c r="FC25" s="16"/>
      <c r="FD25" s="16"/>
      <c r="FE25" s="16"/>
    </row>
    <row r="26" spans="1:161" s="9" customFormat="1" ht="57" customHeight="1" x14ac:dyDescent="0.2">
      <c r="A26" s="10"/>
      <c r="B26" s="21" t="s">
        <v>26</v>
      </c>
      <c r="C26" s="21"/>
      <c r="D26" s="21"/>
      <c r="E26" s="21"/>
      <c r="F26" s="21"/>
      <c r="G26" s="21"/>
      <c r="H26" s="21"/>
      <c r="I26" s="21"/>
      <c r="J26" s="21"/>
      <c r="K26" s="21"/>
      <c r="L26" s="21"/>
      <c r="M26" s="21"/>
      <c r="N26" s="21"/>
      <c r="O26" s="21"/>
      <c r="P26" s="21"/>
      <c r="Q26" s="22"/>
      <c r="R26" s="10"/>
      <c r="S26" s="19" t="s">
        <v>12</v>
      </c>
      <c r="T26" s="19"/>
      <c r="U26" s="19"/>
      <c r="V26" s="19"/>
      <c r="W26" s="19"/>
      <c r="X26" s="19"/>
      <c r="Y26" s="19"/>
      <c r="Z26" s="19"/>
      <c r="AA26" s="19"/>
      <c r="AB26" s="19"/>
      <c r="AC26" s="19"/>
      <c r="AD26" s="19"/>
      <c r="AE26" s="19"/>
      <c r="AF26" s="19"/>
      <c r="AG26" s="19"/>
      <c r="AH26" s="19"/>
      <c r="AI26" s="20"/>
      <c r="AJ26" s="16"/>
      <c r="AK26" s="16"/>
      <c r="AL26" s="16"/>
      <c r="AM26" s="16"/>
      <c r="AN26" s="16"/>
      <c r="AO26" s="16"/>
      <c r="AP26" s="16"/>
      <c r="AQ26" s="16"/>
      <c r="AR26" s="16"/>
      <c r="AS26" s="16"/>
      <c r="AT26" s="16"/>
      <c r="AU26" s="16"/>
      <c r="AV26" s="16"/>
      <c r="AW26" s="16"/>
      <c r="AX26" s="16"/>
      <c r="AY26" s="16"/>
      <c r="AZ26" s="16"/>
      <c r="BA26" s="16"/>
      <c r="BB26" s="16"/>
      <c r="BC26" s="16"/>
      <c r="BD26" s="16"/>
      <c r="BE26" s="16"/>
      <c r="BF26" s="16"/>
      <c r="BG26" s="16"/>
      <c r="BH26" s="16"/>
      <c r="BI26" s="16"/>
      <c r="BJ26" s="16"/>
      <c r="BK26" s="16"/>
      <c r="BL26" s="16"/>
      <c r="BM26" s="16"/>
      <c r="BN26" s="16"/>
      <c r="BO26" s="16"/>
      <c r="BP26" s="16"/>
      <c r="BQ26" s="16"/>
      <c r="BR26" s="16"/>
      <c r="BS26" s="16"/>
      <c r="BT26" s="16"/>
      <c r="BU26" s="16"/>
      <c r="BV26" s="16"/>
      <c r="BW26" s="16"/>
      <c r="BX26" s="16"/>
      <c r="BY26" s="16"/>
      <c r="BZ26" s="16"/>
      <c r="CA26" s="16"/>
      <c r="CB26" s="16"/>
      <c r="CC26" s="16"/>
      <c r="CD26" s="16"/>
      <c r="CE26" s="16"/>
      <c r="CF26" s="16"/>
      <c r="CG26" s="16"/>
      <c r="CH26" s="16"/>
      <c r="CI26" s="16"/>
      <c r="CJ26" s="16"/>
      <c r="CK26" s="16"/>
      <c r="CL26" s="16"/>
      <c r="CM26" s="16"/>
      <c r="CN26" s="16"/>
      <c r="CO26" s="16"/>
      <c r="CP26" s="16"/>
      <c r="CQ26" s="16"/>
      <c r="CR26" s="16"/>
      <c r="CS26" s="16"/>
      <c r="CT26" s="16"/>
      <c r="CU26" s="16"/>
      <c r="CV26" s="16"/>
      <c r="CW26" s="16"/>
      <c r="CX26" s="16"/>
      <c r="CY26" s="16"/>
      <c r="CZ26" s="16"/>
      <c r="DA26" s="16"/>
      <c r="DB26" s="16"/>
      <c r="DC26" s="16"/>
      <c r="DD26" s="16"/>
      <c r="DE26" s="16"/>
      <c r="DF26" s="16"/>
      <c r="DG26" s="16"/>
      <c r="DH26" s="16"/>
      <c r="DI26" s="16"/>
      <c r="DJ26" s="16"/>
      <c r="DK26" s="16"/>
      <c r="DL26" s="16"/>
      <c r="DM26" s="16"/>
      <c r="DN26" s="16"/>
      <c r="DO26" s="16"/>
      <c r="DP26" s="16"/>
      <c r="DQ26" s="16"/>
      <c r="DR26" s="16"/>
      <c r="DS26" s="16"/>
      <c r="DT26" s="16"/>
      <c r="DU26" s="16"/>
      <c r="DV26" s="16"/>
      <c r="DW26" s="16"/>
      <c r="DX26" s="16"/>
      <c r="DY26" s="16"/>
      <c r="DZ26" s="16"/>
      <c r="EA26" s="16"/>
      <c r="EB26" s="16"/>
      <c r="EC26" s="16"/>
      <c r="ED26" s="16"/>
      <c r="EE26" s="16"/>
      <c r="EF26" s="16"/>
      <c r="EG26" s="16"/>
      <c r="EH26" s="16"/>
      <c r="EI26" s="16"/>
      <c r="EJ26" s="16"/>
      <c r="EK26" s="16"/>
      <c r="EL26" s="16"/>
      <c r="EM26" s="16"/>
      <c r="EN26" s="16"/>
      <c r="EO26" s="16"/>
      <c r="EP26" s="16"/>
      <c r="EQ26" s="16"/>
      <c r="ER26" s="16"/>
      <c r="ES26" s="16"/>
      <c r="ET26" s="16"/>
      <c r="EU26" s="16"/>
      <c r="EV26" s="16"/>
      <c r="EW26" s="16"/>
      <c r="EX26" s="16"/>
      <c r="EY26" s="16"/>
      <c r="EZ26" s="16"/>
      <c r="FA26" s="16"/>
      <c r="FB26" s="16"/>
      <c r="FC26" s="16"/>
      <c r="FD26" s="16"/>
      <c r="FE26" s="16"/>
    </row>
    <row r="27" spans="1:161" s="9" customFormat="1" ht="39.75" customHeight="1" x14ac:dyDescent="0.2">
      <c r="A27" s="10"/>
      <c r="B27" s="17"/>
      <c r="C27" s="17"/>
      <c r="D27" s="17"/>
      <c r="E27" s="17"/>
      <c r="F27" s="17"/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8"/>
      <c r="R27" s="10"/>
      <c r="S27" s="19" t="s">
        <v>13</v>
      </c>
      <c r="T27" s="19"/>
      <c r="U27" s="19"/>
      <c r="V27" s="19"/>
      <c r="W27" s="19"/>
      <c r="X27" s="19"/>
      <c r="Y27" s="19"/>
      <c r="Z27" s="19"/>
      <c r="AA27" s="19"/>
      <c r="AB27" s="19"/>
      <c r="AC27" s="19"/>
      <c r="AD27" s="19"/>
      <c r="AE27" s="19"/>
      <c r="AF27" s="19"/>
      <c r="AG27" s="19"/>
      <c r="AH27" s="19"/>
      <c r="AI27" s="20"/>
      <c r="AJ27" s="16"/>
      <c r="AK27" s="16"/>
      <c r="AL27" s="16"/>
      <c r="AM27" s="16"/>
      <c r="AN27" s="16"/>
      <c r="AO27" s="16"/>
      <c r="AP27" s="16"/>
      <c r="AQ27" s="16"/>
      <c r="AR27" s="16"/>
      <c r="AS27" s="16"/>
      <c r="AT27" s="16"/>
      <c r="AU27" s="16"/>
      <c r="AV27" s="16"/>
      <c r="AW27" s="16"/>
      <c r="AX27" s="16"/>
      <c r="AY27" s="16"/>
      <c r="AZ27" s="16"/>
      <c r="BA27" s="16"/>
      <c r="BB27" s="16"/>
      <c r="BC27" s="16"/>
      <c r="BD27" s="16"/>
      <c r="BE27" s="16"/>
      <c r="BF27" s="16"/>
      <c r="BG27" s="16"/>
      <c r="BH27" s="16"/>
      <c r="BI27" s="16"/>
      <c r="BJ27" s="16"/>
      <c r="BK27" s="16"/>
      <c r="BL27" s="16"/>
      <c r="BM27" s="16"/>
      <c r="BN27" s="16"/>
      <c r="BO27" s="16"/>
      <c r="BP27" s="16"/>
      <c r="BQ27" s="16"/>
      <c r="BR27" s="16"/>
      <c r="BS27" s="16"/>
      <c r="BT27" s="16"/>
      <c r="BU27" s="16"/>
      <c r="BV27" s="16"/>
      <c r="BW27" s="16"/>
      <c r="BX27" s="16"/>
      <c r="BY27" s="16"/>
      <c r="BZ27" s="16"/>
      <c r="CA27" s="16"/>
      <c r="CB27" s="16"/>
      <c r="CC27" s="16"/>
      <c r="CD27" s="16"/>
      <c r="CE27" s="16"/>
      <c r="CF27" s="16"/>
      <c r="CG27" s="16"/>
      <c r="CH27" s="16"/>
      <c r="CI27" s="16"/>
      <c r="CJ27" s="16"/>
      <c r="CK27" s="16"/>
      <c r="CL27" s="16"/>
      <c r="CM27" s="16"/>
      <c r="CN27" s="16"/>
      <c r="CO27" s="16"/>
      <c r="CP27" s="16"/>
      <c r="CQ27" s="16"/>
      <c r="CR27" s="16"/>
      <c r="CS27" s="16"/>
      <c r="CT27" s="16"/>
      <c r="CU27" s="16"/>
      <c r="CV27" s="16"/>
      <c r="CW27" s="16"/>
      <c r="CX27" s="16"/>
      <c r="CY27" s="16"/>
      <c r="CZ27" s="16"/>
      <c r="DA27" s="16"/>
      <c r="DB27" s="16"/>
      <c r="DC27" s="16"/>
      <c r="DD27" s="16"/>
      <c r="DE27" s="16"/>
      <c r="DF27" s="16"/>
      <c r="DG27" s="16"/>
      <c r="DH27" s="16"/>
      <c r="DI27" s="16"/>
      <c r="DJ27" s="16"/>
      <c r="DK27" s="16"/>
      <c r="DL27" s="16"/>
      <c r="DM27" s="16"/>
      <c r="DN27" s="16"/>
      <c r="DO27" s="16"/>
      <c r="DP27" s="16"/>
      <c r="DQ27" s="16"/>
      <c r="DR27" s="16"/>
      <c r="DS27" s="16"/>
      <c r="DT27" s="16"/>
      <c r="DU27" s="16"/>
      <c r="DV27" s="16"/>
      <c r="DW27" s="16"/>
      <c r="DX27" s="16"/>
      <c r="DY27" s="16"/>
      <c r="DZ27" s="16"/>
      <c r="EA27" s="16"/>
      <c r="EB27" s="16"/>
      <c r="EC27" s="16"/>
      <c r="ED27" s="16"/>
      <c r="EE27" s="16"/>
      <c r="EF27" s="16"/>
      <c r="EG27" s="16"/>
      <c r="EH27" s="16"/>
      <c r="EI27" s="16"/>
      <c r="EJ27" s="16"/>
      <c r="EK27" s="16"/>
      <c r="EL27" s="16"/>
      <c r="EM27" s="16"/>
      <c r="EN27" s="16"/>
      <c r="EO27" s="16"/>
      <c r="EP27" s="16"/>
      <c r="EQ27" s="16"/>
      <c r="ER27" s="16"/>
      <c r="ES27" s="16"/>
      <c r="ET27" s="16"/>
      <c r="EU27" s="16"/>
      <c r="EV27" s="16"/>
      <c r="EW27" s="16"/>
      <c r="EX27" s="16"/>
      <c r="EY27" s="16"/>
      <c r="EZ27" s="16"/>
      <c r="FA27" s="16"/>
      <c r="FB27" s="16"/>
      <c r="FC27" s="16"/>
      <c r="FD27" s="16"/>
      <c r="FE27" s="16"/>
    </row>
    <row r="28" spans="1:161" s="9" customFormat="1" ht="39.75" customHeight="1" x14ac:dyDescent="0.2">
      <c r="A28" s="10"/>
      <c r="B28" s="17"/>
      <c r="C28" s="17"/>
      <c r="D28" s="17"/>
      <c r="E28" s="17"/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8"/>
      <c r="R28" s="10"/>
      <c r="S28" s="19" t="s">
        <v>14</v>
      </c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20"/>
      <c r="AJ28" s="16"/>
      <c r="AK28" s="16"/>
      <c r="AL28" s="16"/>
      <c r="AM28" s="16"/>
      <c r="AN28" s="16"/>
      <c r="AO28" s="16"/>
      <c r="AP28" s="16"/>
      <c r="AQ28" s="16"/>
      <c r="AR28" s="16"/>
      <c r="AS28" s="16"/>
      <c r="AT28" s="16"/>
      <c r="AU28" s="16"/>
      <c r="AV28" s="16"/>
      <c r="AW28" s="16"/>
      <c r="AX28" s="16"/>
      <c r="AY28" s="16"/>
      <c r="AZ28" s="16"/>
      <c r="BA28" s="16"/>
      <c r="BB28" s="16"/>
      <c r="BC28" s="16"/>
      <c r="BD28" s="16"/>
      <c r="BE28" s="16"/>
      <c r="BF28" s="16"/>
      <c r="BG28" s="16"/>
      <c r="BH28" s="16"/>
      <c r="BI28" s="16"/>
      <c r="BJ28" s="16"/>
      <c r="BK28" s="16"/>
      <c r="BL28" s="16"/>
      <c r="BM28" s="16"/>
      <c r="BN28" s="16"/>
      <c r="BO28" s="16"/>
      <c r="BP28" s="16"/>
      <c r="BQ28" s="16"/>
      <c r="BR28" s="16"/>
      <c r="BS28" s="16"/>
      <c r="BT28" s="16"/>
      <c r="BU28" s="16"/>
      <c r="BV28" s="16"/>
      <c r="BW28" s="16"/>
      <c r="BX28" s="16"/>
      <c r="BY28" s="16"/>
      <c r="BZ28" s="16"/>
      <c r="CA28" s="16"/>
      <c r="CB28" s="16"/>
      <c r="CC28" s="16"/>
      <c r="CD28" s="16"/>
      <c r="CE28" s="16"/>
      <c r="CF28" s="16"/>
      <c r="CG28" s="16"/>
      <c r="CH28" s="16"/>
      <c r="CI28" s="16"/>
      <c r="CJ28" s="16"/>
      <c r="CK28" s="16"/>
      <c r="CL28" s="16"/>
      <c r="CM28" s="16"/>
      <c r="CN28" s="16"/>
      <c r="CO28" s="16"/>
      <c r="CP28" s="16"/>
      <c r="CQ28" s="16"/>
      <c r="CR28" s="16"/>
      <c r="CS28" s="16"/>
      <c r="CT28" s="16"/>
      <c r="CU28" s="16"/>
      <c r="CV28" s="16"/>
      <c r="CW28" s="16"/>
      <c r="CX28" s="16"/>
      <c r="CY28" s="16"/>
      <c r="CZ28" s="16"/>
      <c r="DA28" s="16"/>
      <c r="DB28" s="16"/>
      <c r="DC28" s="16"/>
      <c r="DD28" s="16"/>
      <c r="DE28" s="16"/>
      <c r="DF28" s="16"/>
      <c r="DG28" s="16"/>
      <c r="DH28" s="16"/>
      <c r="DI28" s="16"/>
      <c r="DJ28" s="16"/>
      <c r="DK28" s="16"/>
      <c r="DL28" s="16"/>
      <c r="DM28" s="16"/>
      <c r="DN28" s="16"/>
      <c r="DO28" s="16"/>
      <c r="DP28" s="16"/>
      <c r="DQ28" s="16"/>
      <c r="DR28" s="16"/>
      <c r="DS28" s="16"/>
      <c r="DT28" s="16"/>
      <c r="DU28" s="16"/>
      <c r="DV28" s="16"/>
      <c r="DW28" s="16"/>
      <c r="DX28" s="16"/>
      <c r="DY28" s="16"/>
      <c r="DZ28" s="16"/>
      <c r="EA28" s="16"/>
      <c r="EB28" s="16"/>
      <c r="EC28" s="16"/>
      <c r="ED28" s="16"/>
      <c r="EE28" s="16"/>
      <c r="EF28" s="16"/>
      <c r="EG28" s="16"/>
      <c r="EH28" s="16"/>
      <c r="EI28" s="16"/>
      <c r="EJ28" s="16"/>
      <c r="EK28" s="16"/>
      <c r="EL28" s="16"/>
      <c r="EM28" s="16"/>
      <c r="EN28" s="16"/>
      <c r="EO28" s="16"/>
      <c r="EP28" s="16"/>
      <c r="EQ28" s="16"/>
      <c r="ER28" s="16"/>
      <c r="ES28" s="16"/>
      <c r="ET28" s="16"/>
      <c r="EU28" s="16"/>
      <c r="EV28" s="16"/>
      <c r="EW28" s="16"/>
      <c r="EX28" s="16"/>
      <c r="EY28" s="16"/>
      <c r="EZ28" s="16"/>
      <c r="FA28" s="16"/>
      <c r="FB28" s="16"/>
      <c r="FC28" s="16"/>
      <c r="FD28" s="16"/>
      <c r="FE28" s="16"/>
    </row>
    <row r="29" spans="1:161" s="9" customFormat="1" ht="53.25" customHeight="1" x14ac:dyDescent="0.2">
      <c r="A29" s="10"/>
      <c r="B29" s="17"/>
      <c r="C29" s="17"/>
      <c r="D29" s="17"/>
      <c r="E29" s="17"/>
      <c r="F29" s="17"/>
      <c r="G29" s="17"/>
      <c r="H29" s="17"/>
      <c r="I29" s="17"/>
      <c r="J29" s="17"/>
      <c r="K29" s="17"/>
      <c r="L29" s="17"/>
      <c r="M29" s="17"/>
      <c r="N29" s="17"/>
      <c r="O29" s="17"/>
      <c r="P29" s="17"/>
      <c r="Q29" s="18"/>
      <c r="R29" s="10"/>
      <c r="S29" s="19" t="s">
        <v>25</v>
      </c>
      <c r="T29" s="19"/>
      <c r="U29" s="19"/>
      <c r="V29" s="19"/>
      <c r="W29" s="19"/>
      <c r="X29" s="19"/>
      <c r="Y29" s="19"/>
      <c r="Z29" s="19"/>
      <c r="AA29" s="19"/>
      <c r="AB29" s="19"/>
      <c r="AC29" s="19"/>
      <c r="AD29" s="19"/>
      <c r="AE29" s="19"/>
      <c r="AF29" s="19"/>
      <c r="AG29" s="19"/>
      <c r="AH29" s="19"/>
      <c r="AI29" s="20"/>
      <c r="AJ29" s="16"/>
      <c r="AK29" s="16"/>
      <c r="AL29" s="16"/>
      <c r="AM29" s="16"/>
      <c r="AN29" s="16"/>
      <c r="AO29" s="16"/>
      <c r="AP29" s="16"/>
      <c r="AQ29" s="16"/>
      <c r="AR29" s="16"/>
      <c r="AS29" s="16"/>
      <c r="AT29" s="16"/>
      <c r="AU29" s="16"/>
      <c r="AV29" s="16"/>
      <c r="AW29" s="16"/>
      <c r="AX29" s="16"/>
      <c r="AY29" s="16"/>
      <c r="AZ29" s="16"/>
      <c r="BA29" s="16"/>
      <c r="BB29" s="16"/>
      <c r="BC29" s="16"/>
      <c r="BD29" s="16"/>
      <c r="BE29" s="16"/>
      <c r="BF29" s="16"/>
      <c r="BG29" s="16"/>
      <c r="BH29" s="16"/>
      <c r="BI29" s="16"/>
      <c r="BJ29" s="16"/>
      <c r="BK29" s="16"/>
      <c r="BL29" s="16"/>
      <c r="BM29" s="16"/>
      <c r="BN29" s="16"/>
      <c r="BO29" s="16"/>
      <c r="BP29" s="16"/>
      <c r="BQ29" s="16"/>
      <c r="BR29" s="16"/>
      <c r="BS29" s="16"/>
      <c r="BT29" s="16"/>
      <c r="BU29" s="16"/>
      <c r="BV29" s="16"/>
      <c r="BW29" s="16"/>
      <c r="BX29" s="16"/>
      <c r="BY29" s="16"/>
      <c r="BZ29" s="16"/>
      <c r="CA29" s="16"/>
      <c r="CB29" s="16"/>
      <c r="CC29" s="16"/>
      <c r="CD29" s="16"/>
      <c r="CE29" s="16"/>
      <c r="CF29" s="16"/>
      <c r="CG29" s="16"/>
      <c r="CH29" s="16"/>
      <c r="CI29" s="16"/>
      <c r="CJ29" s="16"/>
      <c r="CK29" s="16"/>
      <c r="CL29" s="16"/>
      <c r="CM29" s="16"/>
      <c r="CN29" s="16"/>
      <c r="CO29" s="16"/>
      <c r="CP29" s="16"/>
      <c r="CQ29" s="16"/>
      <c r="CR29" s="16"/>
      <c r="CS29" s="16"/>
      <c r="CT29" s="16"/>
      <c r="CU29" s="16"/>
      <c r="CV29" s="16"/>
      <c r="CW29" s="16"/>
      <c r="CX29" s="16"/>
      <c r="CY29" s="16"/>
      <c r="CZ29" s="16"/>
      <c r="DA29" s="16"/>
      <c r="DB29" s="16"/>
      <c r="DC29" s="16"/>
      <c r="DD29" s="16"/>
      <c r="DE29" s="16"/>
      <c r="DF29" s="16"/>
      <c r="DG29" s="16"/>
      <c r="DH29" s="16"/>
      <c r="DI29" s="16"/>
      <c r="DJ29" s="16"/>
      <c r="DK29" s="16"/>
      <c r="DL29" s="16"/>
      <c r="DM29" s="16"/>
      <c r="DN29" s="16"/>
      <c r="DO29" s="16"/>
      <c r="DP29" s="16"/>
      <c r="DQ29" s="16"/>
      <c r="DR29" s="16"/>
      <c r="DS29" s="16"/>
      <c r="DT29" s="16"/>
      <c r="DU29" s="16"/>
      <c r="DV29" s="16"/>
      <c r="DW29" s="16"/>
      <c r="DX29" s="16"/>
      <c r="DY29" s="16"/>
      <c r="DZ29" s="16"/>
      <c r="EA29" s="16"/>
      <c r="EB29" s="16"/>
      <c r="EC29" s="16"/>
      <c r="ED29" s="16"/>
      <c r="EE29" s="16"/>
      <c r="EF29" s="16"/>
      <c r="EG29" s="16"/>
      <c r="EH29" s="16"/>
      <c r="EI29" s="16"/>
      <c r="EJ29" s="16"/>
      <c r="EK29" s="16"/>
      <c r="EL29" s="16"/>
      <c r="EM29" s="16"/>
      <c r="EN29" s="16"/>
      <c r="EO29" s="16"/>
      <c r="EP29" s="16"/>
      <c r="EQ29" s="16"/>
      <c r="ER29" s="16"/>
      <c r="ES29" s="16"/>
      <c r="ET29" s="16"/>
      <c r="EU29" s="16"/>
      <c r="EV29" s="16"/>
      <c r="EW29" s="16"/>
      <c r="EX29" s="16"/>
      <c r="EY29" s="16"/>
      <c r="EZ29" s="16"/>
      <c r="FA29" s="16"/>
      <c r="FB29" s="16"/>
      <c r="FC29" s="16"/>
      <c r="FD29" s="16"/>
      <c r="FE29" s="16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4" t="s">
        <v>27</v>
      </c>
      <c r="B32" s="15"/>
      <c r="C32" s="15"/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/>
      <c r="BA32" s="15"/>
      <c r="BB32" s="15"/>
      <c r="BC32" s="15"/>
      <c r="BD32" s="15"/>
      <c r="BE32" s="15"/>
      <c r="BF32" s="15"/>
      <c r="BG32" s="15"/>
      <c r="BH32" s="15"/>
      <c r="BI32" s="15"/>
      <c r="BJ32" s="15"/>
      <c r="BK32" s="15"/>
      <c r="BL32" s="15"/>
      <c r="BM32" s="15"/>
      <c r="BN32" s="15"/>
      <c r="BO32" s="15"/>
      <c r="BP32" s="15"/>
      <c r="BQ32" s="15"/>
      <c r="BR32" s="15"/>
      <c r="BS32" s="15"/>
      <c r="BT32" s="15"/>
      <c r="BU32" s="15"/>
      <c r="BV32" s="15"/>
      <c r="BW32" s="15"/>
      <c r="BX32" s="15"/>
      <c r="BY32" s="15"/>
      <c r="BZ32" s="15"/>
      <c r="CA32" s="15"/>
      <c r="CB32" s="15"/>
      <c r="CC32" s="15"/>
      <c r="CD32" s="15"/>
      <c r="CE32" s="15"/>
      <c r="CF32" s="15"/>
      <c r="CG32" s="15"/>
      <c r="CH32" s="15"/>
      <c r="CI32" s="15"/>
      <c r="CJ32" s="15"/>
      <c r="CK32" s="15"/>
      <c r="CL32" s="15"/>
      <c r="CM32" s="15"/>
      <c r="CN32" s="15"/>
      <c r="CO32" s="15"/>
      <c r="CP32" s="15"/>
      <c r="CQ32" s="15"/>
      <c r="CR32" s="15"/>
      <c r="CS32" s="15"/>
      <c r="CT32" s="15"/>
      <c r="CU32" s="15"/>
      <c r="CV32" s="15"/>
      <c r="CW32" s="15"/>
      <c r="CX32" s="15"/>
      <c r="CY32" s="15"/>
      <c r="CZ32" s="15"/>
      <c r="DA32" s="15"/>
      <c r="DB32" s="15"/>
      <c r="DC32" s="15"/>
      <c r="DD32" s="15"/>
      <c r="DE32" s="15"/>
      <c r="DF32" s="15"/>
      <c r="DG32" s="15"/>
      <c r="DH32" s="15"/>
      <c r="DI32" s="15"/>
      <c r="DJ32" s="15"/>
      <c r="DK32" s="15"/>
      <c r="DL32" s="15"/>
      <c r="DM32" s="15"/>
      <c r="DN32" s="15"/>
      <c r="DO32" s="15"/>
      <c r="DP32" s="15"/>
      <c r="DQ32" s="15"/>
      <c r="DR32" s="15"/>
      <c r="DS32" s="15"/>
      <c r="DT32" s="15"/>
      <c r="DU32" s="15"/>
      <c r="DV32" s="15"/>
      <c r="DW32" s="15"/>
      <c r="DX32" s="15"/>
      <c r="DY32" s="15"/>
      <c r="DZ32" s="15"/>
      <c r="EA32" s="15"/>
      <c r="EB32" s="15"/>
      <c r="EC32" s="15"/>
      <c r="ED32" s="15"/>
      <c r="EE32" s="15"/>
      <c r="EF32" s="15"/>
      <c r="EG32" s="15"/>
      <c r="EH32" s="15"/>
      <c r="EI32" s="15"/>
      <c r="EJ32" s="15"/>
      <c r="EK32" s="15"/>
      <c r="EL32" s="15"/>
      <c r="EM32" s="15"/>
      <c r="EN32" s="15"/>
      <c r="EO32" s="15"/>
      <c r="EP32" s="15"/>
      <c r="EQ32" s="15"/>
      <c r="ER32" s="15"/>
      <c r="ES32" s="15"/>
      <c r="ET32" s="15"/>
      <c r="EU32" s="15"/>
      <c r="EV32" s="15"/>
      <c r="EW32" s="15"/>
      <c r="EX32" s="15"/>
      <c r="EY32" s="15"/>
      <c r="EZ32" s="15"/>
      <c r="FA32" s="15"/>
      <c r="FB32" s="15"/>
      <c r="FC32" s="15"/>
      <c r="FD32" s="15"/>
      <c r="FE32" s="15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5" workbookViewId="0">
      <selection activeCell="DU23" sqref="DU23:ED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58" t="s">
        <v>7</v>
      </c>
      <c r="B6" s="58"/>
      <c r="C6" s="58"/>
      <c r="D6" s="58"/>
      <c r="E6" s="58"/>
      <c r="F6" s="58"/>
      <c r="G6" s="58"/>
      <c r="H6" s="58"/>
      <c r="I6" s="58"/>
      <c r="J6" s="58"/>
      <c r="K6" s="58"/>
      <c r="L6" s="58"/>
      <c r="M6" s="58"/>
      <c r="N6" s="58"/>
      <c r="O6" s="58"/>
      <c r="P6" s="58"/>
      <c r="Q6" s="58"/>
      <c r="R6" s="58"/>
      <c r="S6" s="58"/>
      <c r="T6" s="58"/>
      <c r="U6" s="58"/>
      <c r="V6" s="58"/>
      <c r="W6" s="58"/>
      <c r="X6" s="58"/>
      <c r="Y6" s="58"/>
      <c r="Z6" s="58"/>
      <c r="AA6" s="58"/>
      <c r="AB6" s="58"/>
      <c r="AC6" s="58"/>
      <c r="AD6" s="58"/>
      <c r="AE6" s="58"/>
      <c r="AF6" s="58"/>
      <c r="AG6" s="58"/>
      <c r="AH6" s="58"/>
      <c r="AI6" s="58"/>
      <c r="AJ6" s="58"/>
      <c r="AK6" s="58"/>
      <c r="AL6" s="58"/>
      <c r="AM6" s="58"/>
      <c r="AN6" s="58"/>
      <c r="AO6" s="58"/>
      <c r="AP6" s="58"/>
      <c r="AQ6" s="58"/>
      <c r="AR6" s="58"/>
      <c r="AS6" s="58"/>
      <c r="AT6" s="58"/>
      <c r="AU6" s="58"/>
      <c r="AV6" s="58"/>
      <c r="AW6" s="58"/>
      <c r="AX6" s="58"/>
      <c r="AY6" s="58"/>
      <c r="AZ6" s="58"/>
      <c r="BA6" s="58"/>
      <c r="BB6" s="58"/>
      <c r="BC6" s="58"/>
      <c r="BD6" s="58"/>
      <c r="BE6" s="58"/>
      <c r="BF6" s="58"/>
      <c r="BG6" s="58"/>
      <c r="BH6" s="58"/>
      <c r="BI6" s="58"/>
      <c r="BJ6" s="58"/>
      <c r="BK6" s="58"/>
      <c r="BL6" s="58"/>
      <c r="BM6" s="58"/>
      <c r="BN6" s="58"/>
      <c r="BO6" s="58"/>
      <c r="BP6" s="58"/>
      <c r="BQ6" s="58"/>
      <c r="BR6" s="58"/>
      <c r="BS6" s="58"/>
      <c r="BT6" s="58"/>
      <c r="BU6" s="58"/>
      <c r="BV6" s="58"/>
      <c r="BW6" s="58"/>
      <c r="BX6" s="58"/>
      <c r="BY6" s="58"/>
      <c r="BZ6" s="58"/>
      <c r="CA6" s="58"/>
      <c r="CB6" s="58"/>
      <c r="CC6" s="58"/>
      <c r="CD6" s="58"/>
      <c r="CE6" s="58"/>
      <c r="CF6" s="58"/>
      <c r="CG6" s="58"/>
      <c r="CH6" s="58"/>
      <c r="CI6" s="58"/>
      <c r="CJ6" s="58"/>
      <c r="CK6" s="58"/>
      <c r="CL6" s="58"/>
      <c r="CM6" s="58"/>
      <c r="CN6" s="58"/>
      <c r="CO6" s="58"/>
      <c r="CP6" s="58"/>
      <c r="CQ6" s="58"/>
      <c r="CR6" s="58"/>
      <c r="CS6" s="58"/>
      <c r="CT6" s="58"/>
      <c r="CU6" s="58"/>
      <c r="CV6" s="58"/>
      <c r="CW6" s="58"/>
      <c r="CX6" s="58"/>
      <c r="CY6" s="58"/>
      <c r="CZ6" s="58"/>
      <c r="DA6" s="58"/>
      <c r="DB6" s="58"/>
      <c r="DC6" s="58"/>
      <c r="DD6" s="58"/>
      <c r="DE6" s="58"/>
      <c r="DF6" s="58"/>
      <c r="DG6" s="58"/>
      <c r="DH6" s="58"/>
      <c r="DI6" s="58"/>
      <c r="DJ6" s="58"/>
      <c r="DK6" s="58"/>
      <c r="DL6" s="58"/>
      <c r="DM6" s="58"/>
      <c r="DN6" s="58"/>
      <c r="DO6" s="58"/>
      <c r="DP6" s="58"/>
      <c r="DQ6" s="58"/>
      <c r="DR6" s="58"/>
      <c r="DS6" s="58"/>
      <c r="DT6" s="58"/>
      <c r="DU6" s="58"/>
      <c r="DV6" s="58"/>
      <c r="DW6" s="58"/>
      <c r="DX6" s="58"/>
      <c r="DY6" s="58"/>
      <c r="DZ6" s="58"/>
      <c r="EA6" s="58"/>
      <c r="EB6" s="58"/>
      <c r="EC6" s="58"/>
      <c r="ED6" s="58"/>
      <c r="EE6" s="58"/>
      <c r="EF6" s="58"/>
      <c r="EG6" s="58"/>
      <c r="EH6" s="58"/>
      <c r="EI6" s="58"/>
      <c r="EJ6" s="58"/>
      <c r="EK6" s="58"/>
      <c r="EL6" s="58"/>
      <c r="EM6" s="58"/>
      <c r="EN6" s="58"/>
      <c r="EO6" s="58"/>
      <c r="EP6" s="58"/>
      <c r="EQ6" s="58"/>
      <c r="ER6" s="58"/>
      <c r="ES6" s="58"/>
      <c r="ET6" s="58"/>
      <c r="EU6" s="58"/>
      <c r="EV6" s="58"/>
      <c r="EW6" s="58"/>
      <c r="EX6" s="58"/>
      <c r="EY6" s="58"/>
      <c r="EZ6" s="58"/>
      <c r="FA6" s="58"/>
      <c r="FB6" s="58"/>
      <c r="FC6" s="58"/>
      <c r="FD6" s="58"/>
      <c r="FE6" s="58"/>
    </row>
    <row r="7" spans="1:161" s="2" customFormat="1" ht="15.75" customHeight="1" x14ac:dyDescent="0.25">
      <c r="A7" s="58" t="s">
        <v>8</v>
      </c>
      <c r="B7" s="58"/>
      <c r="C7" s="58"/>
      <c r="D7" s="58"/>
      <c r="E7" s="58"/>
      <c r="F7" s="58"/>
      <c r="G7" s="58"/>
      <c r="H7" s="58"/>
      <c r="I7" s="58"/>
      <c r="J7" s="58"/>
      <c r="K7" s="58"/>
      <c r="L7" s="58"/>
      <c r="M7" s="58"/>
      <c r="N7" s="58"/>
      <c r="O7" s="58"/>
      <c r="P7" s="58"/>
      <c r="Q7" s="58"/>
      <c r="R7" s="58"/>
      <c r="S7" s="58"/>
      <c r="T7" s="58"/>
      <c r="U7" s="58"/>
      <c r="V7" s="58"/>
      <c r="W7" s="58"/>
      <c r="X7" s="58"/>
      <c r="Y7" s="58"/>
      <c r="Z7" s="58"/>
      <c r="AA7" s="58"/>
      <c r="AB7" s="58"/>
      <c r="AC7" s="58"/>
      <c r="AD7" s="58"/>
      <c r="AE7" s="58"/>
      <c r="AF7" s="58"/>
      <c r="AG7" s="58"/>
      <c r="AH7" s="58"/>
      <c r="AI7" s="58"/>
      <c r="AJ7" s="58"/>
      <c r="AK7" s="58"/>
      <c r="AL7" s="58"/>
      <c r="AM7" s="58"/>
      <c r="AN7" s="58"/>
      <c r="AO7" s="58"/>
      <c r="AP7" s="58"/>
      <c r="AQ7" s="58"/>
      <c r="AR7" s="58"/>
      <c r="AS7" s="58"/>
      <c r="AT7" s="58"/>
      <c r="AU7" s="58"/>
      <c r="AV7" s="58"/>
      <c r="AW7" s="58"/>
      <c r="AX7" s="58"/>
      <c r="AY7" s="58"/>
      <c r="AZ7" s="58"/>
      <c r="BA7" s="58"/>
      <c r="BB7" s="58"/>
      <c r="BC7" s="58"/>
      <c r="BD7" s="58"/>
      <c r="BE7" s="58"/>
      <c r="BF7" s="58"/>
      <c r="BG7" s="58"/>
      <c r="BH7" s="58"/>
      <c r="BI7" s="58"/>
      <c r="BJ7" s="58"/>
      <c r="BK7" s="58"/>
      <c r="BL7" s="58"/>
      <c r="BM7" s="58"/>
      <c r="BN7" s="58"/>
      <c r="BO7" s="58"/>
      <c r="BP7" s="58"/>
      <c r="BQ7" s="58"/>
      <c r="BR7" s="58"/>
      <c r="BS7" s="58"/>
      <c r="BT7" s="58"/>
      <c r="BU7" s="58"/>
      <c r="BV7" s="58"/>
      <c r="BW7" s="58"/>
      <c r="BX7" s="58"/>
      <c r="BY7" s="58"/>
      <c r="BZ7" s="58"/>
      <c r="CA7" s="58"/>
      <c r="CB7" s="58"/>
      <c r="CC7" s="58"/>
      <c r="CD7" s="58"/>
      <c r="CE7" s="58"/>
      <c r="CF7" s="58"/>
      <c r="CG7" s="58"/>
      <c r="CH7" s="58"/>
      <c r="CI7" s="58"/>
      <c r="CJ7" s="58"/>
      <c r="CK7" s="58"/>
      <c r="CL7" s="58"/>
      <c r="CM7" s="58"/>
      <c r="CN7" s="58"/>
      <c r="CO7" s="58"/>
      <c r="CP7" s="58"/>
      <c r="CQ7" s="58"/>
      <c r="CR7" s="58"/>
      <c r="CS7" s="58"/>
      <c r="CT7" s="58"/>
      <c r="CU7" s="58"/>
      <c r="CV7" s="58"/>
      <c r="CW7" s="58"/>
      <c r="CX7" s="58"/>
      <c r="CY7" s="58"/>
      <c r="CZ7" s="58"/>
      <c r="DA7" s="58"/>
      <c r="DB7" s="58"/>
      <c r="DC7" s="58"/>
      <c r="DD7" s="58"/>
      <c r="DE7" s="58"/>
      <c r="DF7" s="58"/>
      <c r="DG7" s="58"/>
      <c r="DH7" s="58"/>
      <c r="DI7" s="58"/>
      <c r="DJ7" s="58"/>
      <c r="DK7" s="58"/>
      <c r="DL7" s="58"/>
      <c r="DM7" s="58"/>
      <c r="DN7" s="58"/>
      <c r="DO7" s="58"/>
      <c r="DP7" s="58"/>
      <c r="DQ7" s="58"/>
      <c r="DR7" s="58"/>
      <c r="DS7" s="58"/>
      <c r="DT7" s="58"/>
      <c r="DU7" s="58"/>
      <c r="DV7" s="58"/>
      <c r="DW7" s="58"/>
      <c r="DX7" s="58"/>
      <c r="DY7" s="58"/>
      <c r="DZ7" s="58"/>
      <c r="EA7" s="58"/>
      <c r="EB7" s="58"/>
      <c r="EC7" s="58"/>
      <c r="ED7" s="58"/>
      <c r="EE7" s="58"/>
      <c r="EF7" s="58"/>
      <c r="EG7" s="58"/>
      <c r="EH7" s="58"/>
      <c r="EI7" s="58"/>
      <c r="EJ7" s="58"/>
      <c r="EK7" s="58"/>
      <c r="EL7" s="58"/>
      <c r="EM7" s="58"/>
      <c r="EN7" s="58"/>
      <c r="EO7" s="58"/>
      <c r="EP7" s="58"/>
      <c r="EQ7" s="58"/>
      <c r="ER7" s="58"/>
      <c r="ES7" s="58"/>
      <c r="ET7" s="58"/>
      <c r="EU7" s="58"/>
      <c r="EV7" s="58"/>
      <c r="EW7" s="58"/>
      <c r="EX7" s="58"/>
      <c r="EY7" s="58"/>
      <c r="EZ7" s="58"/>
      <c r="FA7" s="58"/>
      <c r="FB7" s="58"/>
      <c r="FC7" s="58"/>
      <c r="FD7" s="58"/>
      <c r="FE7" s="58"/>
    </row>
    <row r="8" spans="1:161" s="2" customFormat="1" ht="15.75" customHeight="1" x14ac:dyDescent="0.25">
      <c r="A8" s="58" t="s">
        <v>9</v>
      </c>
      <c r="B8" s="58"/>
      <c r="C8" s="58"/>
      <c r="D8" s="58"/>
      <c r="E8" s="58"/>
      <c r="F8" s="58"/>
      <c r="G8" s="58"/>
      <c r="H8" s="58"/>
      <c r="I8" s="58"/>
      <c r="J8" s="58"/>
      <c r="K8" s="58"/>
      <c r="L8" s="58"/>
      <c r="M8" s="58"/>
      <c r="N8" s="58"/>
      <c r="O8" s="58"/>
      <c r="P8" s="58"/>
      <c r="Q8" s="58"/>
      <c r="R8" s="58"/>
      <c r="S8" s="58"/>
      <c r="T8" s="58"/>
      <c r="U8" s="58"/>
      <c r="V8" s="58"/>
      <c r="W8" s="58"/>
      <c r="X8" s="58"/>
      <c r="Y8" s="58"/>
      <c r="Z8" s="58"/>
      <c r="AA8" s="58"/>
      <c r="AB8" s="58"/>
      <c r="AC8" s="58"/>
      <c r="AD8" s="58"/>
      <c r="AE8" s="58"/>
      <c r="AF8" s="58"/>
      <c r="AG8" s="58"/>
      <c r="AH8" s="58"/>
      <c r="AI8" s="58"/>
      <c r="AJ8" s="58"/>
      <c r="AK8" s="58"/>
      <c r="AL8" s="58"/>
      <c r="AM8" s="58"/>
      <c r="AN8" s="58"/>
      <c r="AO8" s="58"/>
      <c r="AP8" s="58"/>
      <c r="AQ8" s="58"/>
      <c r="AR8" s="58"/>
      <c r="AS8" s="58"/>
      <c r="AT8" s="58"/>
      <c r="AU8" s="58"/>
      <c r="AV8" s="58"/>
      <c r="AW8" s="58"/>
      <c r="AX8" s="58"/>
      <c r="AY8" s="58"/>
      <c r="AZ8" s="58"/>
      <c r="BA8" s="58"/>
      <c r="BB8" s="58"/>
      <c r="BC8" s="58"/>
      <c r="BD8" s="58"/>
      <c r="BE8" s="58"/>
      <c r="BF8" s="58"/>
      <c r="BG8" s="58"/>
      <c r="BH8" s="58"/>
      <c r="BI8" s="58"/>
      <c r="BJ8" s="58"/>
      <c r="BK8" s="58"/>
      <c r="BL8" s="58"/>
      <c r="BM8" s="58"/>
      <c r="BN8" s="58"/>
      <c r="BO8" s="58"/>
      <c r="BP8" s="58"/>
      <c r="BQ8" s="58"/>
      <c r="BR8" s="58"/>
      <c r="BS8" s="58"/>
      <c r="BT8" s="58"/>
      <c r="BU8" s="58"/>
      <c r="BV8" s="58"/>
      <c r="BW8" s="58"/>
      <c r="BX8" s="58"/>
      <c r="BY8" s="58"/>
      <c r="BZ8" s="58"/>
      <c r="CA8" s="58"/>
      <c r="CB8" s="58"/>
      <c r="CC8" s="58"/>
      <c r="CD8" s="58"/>
      <c r="CE8" s="58"/>
      <c r="CF8" s="58"/>
      <c r="CG8" s="58"/>
      <c r="CH8" s="58"/>
      <c r="CI8" s="58"/>
      <c r="CJ8" s="58"/>
      <c r="CK8" s="58"/>
      <c r="CL8" s="58"/>
      <c r="CM8" s="58"/>
      <c r="CN8" s="58"/>
      <c r="CO8" s="58"/>
      <c r="CP8" s="58"/>
      <c r="CQ8" s="58"/>
      <c r="CR8" s="58"/>
      <c r="CS8" s="58"/>
      <c r="CT8" s="58"/>
      <c r="CU8" s="58"/>
      <c r="CV8" s="58"/>
      <c r="CW8" s="58"/>
      <c r="CX8" s="58"/>
      <c r="CY8" s="58"/>
      <c r="CZ8" s="58"/>
      <c r="DA8" s="58"/>
      <c r="DB8" s="58"/>
      <c r="DC8" s="58"/>
      <c r="DD8" s="58"/>
      <c r="DE8" s="58"/>
      <c r="DF8" s="58"/>
      <c r="DG8" s="58"/>
      <c r="DH8" s="58"/>
      <c r="DI8" s="58"/>
      <c r="DJ8" s="58"/>
      <c r="DK8" s="58"/>
      <c r="DL8" s="58"/>
      <c r="DM8" s="58"/>
      <c r="DN8" s="58"/>
      <c r="DO8" s="58"/>
      <c r="DP8" s="58"/>
      <c r="DQ8" s="58"/>
      <c r="DR8" s="58"/>
      <c r="DS8" s="58"/>
      <c r="DT8" s="58"/>
      <c r="DU8" s="58"/>
      <c r="DV8" s="58"/>
      <c r="DW8" s="58"/>
      <c r="DX8" s="58"/>
      <c r="DY8" s="58"/>
      <c r="DZ8" s="58"/>
      <c r="EA8" s="58"/>
      <c r="EB8" s="58"/>
      <c r="EC8" s="58"/>
      <c r="ED8" s="58"/>
      <c r="EE8" s="58"/>
      <c r="EF8" s="58"/>
      <c r="EG8" s="58"/>
      <c r="EH8" s="58"/>
      <c r="EI8" s="58"/>
      <c r="EJ8" s="58"/>
      <c r="EK8" s="58"/>
      <c r="EL8" s="58"/>
      <c r="EM8" s="58"/>
      <c r="EN8" s="58"/>
      <c r="EO8" s="58"/>
      <c r="EP8" s="58"/>
      <c r="EQ8" s="58"/>
      <c r="ER8" s="58"/>
      <c r="ES8" s="58"/>
      <c r="ET8" s="58"/>
      <c r="EU8" s="58"/>
      <c r="EV8" s="58"/>
      <c r="EW8" s="58"/>
      <c r="EX8" s="58"/>
      <c r="EY8" s="58"/>
      <c r="EZ8" s="58"/>
      <c r="FA8" s="58"/>
      <c r="FB8" s="58"/>
      <c r="FC8" s="58"/>
      <c r="FD8" s="58"/>
      <c r="FE8" s="58"/>
    </row>
    <row r="10" spans="1:161" s="2" customFormat="1" ht="15.75" x14ac:dyDescent="0.25">
      <c r="A10" s="59" t="s">
        <v>10</v>
      </c>
      <c r="B10" s="59"/>
      <c r="C10" s="59"/>
      <c r="D10" s="59"/>
      <c r="E10" s="59"/>
      <c r="F10" s="59"/>
      <c r="G10" s="59"/>
      <c r="H10" s="59"/>
      <c r="I10" s="59"/>
      <c r="J10" s="59"/>
      <c r="K10" s="59"/>
      <c r="L10" s="59"/>
      <c r="M10" s="59"/>
      <c r="N10" s="59"/>
      <c r="O10" s="59"/>
      <c r="P10" s="59"/>
      <c r="Q10" s="59"/>
      <c r="R10" s="59"/>
      <c r="S10" s="59"/>
      <c r="T10" s="59"/>
      <c r="U10" s="59"/>
      <c r="V10" s="59"/>
      <c r="W10" s="59"/>
      <c r="X10" s="59"/>
      <c r="Y10" s="59"/>
      <c r="Z10" s="59"/>
      <c r="AA10" s="59"/>
      <c r="AB10" s="59"/>
      <c r="AC10" s="59"/>
      <c r="AD10" s="59"/>
      <c r="AE10" s="59"/>
      <c r="AF10" s="59"/>
      <c r="AG10" s="59"/>
      <c r="AH10" s="59"/>
      <c r="AI10" s="59"/>
      <c r="AJ10" s="59"/>
      <c r="AK10" s="59"/>
      <c r="AL10" s="59"/>
      <c r="AM10" s="59"/>
      <c r="AN10" s="59"/>
      <c r="AO10" s="59"/>
      <c r="AP10" s="59"/>
      <c r="AQ10" s="59"/>
      <c r="AR10" s="59"/>
      <c r="AS10" s="59"/>
      <c r="AT10" s="59"/>
      <c r="AU10" s="59"/>
      <c r="AV10" s="59"/>
      <c r="AW10" s="59"/>
      <c r="AX10" s="59"/>
      <c r="AY10" s="59"/>
      <c r="AZ10" s="59"/>
      <c r="BA10" s="59"/>
      <c r="BB10" s="59"/>
      <c r="BC10" s="59"/>
      <c r="BD10" s="59"/>
      <c r="BE10" s="59"/>
      <c r="BF10" s="59"/>
      <c r="BG10" s="59"/>
      <c r="BH10" s="59"/>
      <c r="BI10" s="59"/>
      <c r="BJ10" s="59"/>
      <c r="BK10" s="59"/>
      <c r="BL10" s="59"/>
      <c r="BM10" s="59"/>
      <c r="BN10" s="59"/>
      <c r="BO10" s="59"/>
      <c r="BP10" s="59"/>
      <c r="BQ10" s="59"/>
      <c r="BR10" s="59"/>
      <c r="BS10" s="59"/>
      <c r="BT10" s="59"/>
      <c r="BU10" s="59"/>
      <c r="BV10" s="59"/>
      <c r="BW10" s="59"/>
      <c r="BX10" s="59"/>
      <c r="BY10" s="59"/>
      <c r="BZ10" s="59"/>
      <c r="CA10" s="59"/>
      <c r="CB10" s="59"/>
      <c r="CC10" s="59"/>
      <c r="CD10" s="59"/>
      <c r="CE10" s="59"/>
      <c r="CF10" s="59"/>
      <c r="CG10" s="59"/>
      <c r="CH10" s="59"/>
      <c r="CI10" s="59"/>
      <c r="CJ10" s="59"/>
      <c r="CK10" s="59"/>
      <c r="CL10" s="59"/>
      <c r="CM10" s="59"/>
      <c r="CN10" s="59"/>
      <c r="CO10" s="59"/>
      <c r="CP10" s="59"/>
      <c r="CQ10" s="59"/>
      <c r="CR10" s="59"/>
      <c r="CS10" s="59"/>
      <c r="CT10" s="59"/>
      <c r="CU10" s="59"/>
      <c r="CV10" s="59"/>
      <c r="CW10" s="59"/>
      <c r="CX10" s="59"/>
      <c r="CY10" s="59"/>
      <c r="CZ10" s="59"/>
      <c r="DA10" s="59"/>
      <c r="DB10" s="59"/>
      <c r="DC10" s="59"/>
      <c r="DD10" s="59"/>
      <c r="DE10" s="59"/>
      <c r="DF10" s="59"/>
      <c r="DG10" s="59"/>
      <c r="DH10" s="59"/>
      <c r="DI10" s="59"/>
      <c r="DJ10" s="59"/>
      <c r="DK10" s="59"/>
      <c r="DL10" s="59"/>
      <c r="DM10" s="59"/>
      <c r="DN10" s="59"/>
      <c r="DO10" s="59"/>
      <c r="DP10" s="59"/>
      <c r="DQ10" s="59"/>
      <c r="DR10" s="59"/>
      <c r="DS10" s="59"/>
      <c r="DT10" s="59"/>
      <c r="DU10" s="59"/>
      <c r="DV10" s="59"/>
      <c r="DW10" s="59"/>
      <c r="DX10" s="59"/>
      <c r="DY10" s="59"/>
      <c r="DZ10" s="59"/>
      <c r="EA10" s="59"/>
      <c r="EB10" s="59"/>
      <c r="EC10" s="59"/>
      <c r="ED10" s="59"/>
      <c r="EE10" s="59"/>
      <c r="EF10" s="59"/>
      <c r="EG10" s="59"/>
      <c r="EH10" s="59"/>
      <c r="EI10" s="59"/>
      <c r="EJ10" s="59"/>
      <c r="EK10" s="59"/>
      <c r="EL10" s="59"/>
      <c r="EM10" s="59"/>
      <c r="EN10" s="59"/>
      <c r="EO10" s="59"/>
      <c r="EP10" s="59"/>
      <c r="EQ10" s="59"/>
      <c r="ER10" s="59"/>
      <c r="ES10" s="59"/>
      <c r="ET10" s="59"/>
      <c r="EU10" s="59"/>
      <c r="EV10" s="59"/>
      <c r="EW10" s="59"/>
      <c r="EX10" s="59"/>
      <c r="EY10" s="59"/>
      <c r="EZ10" s="59"/>
      <c r="FA10" s="59"/>
      <c r="FB10" s="59"/>
      <c r="FC10" s="59"/>
      <c r="FD10" s="59"/>
      <c r="FE10" s="59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60" t="s">
        <v>69</v>
      </c>
      <c r="AC12" s="60"/>
      <c r="AD12" s="60"/>
      <c r="AE12" s="60"/>
      <c r="AF12" s="60"/>
      <c r="AG12" s="60"/>
      <c r="AH12" s="60"/>
      <c r="AI12" s="60"/>
      <c r="AJ12" s="60"/>
      <c r="AK12" s="60"/>
      <c r="AL12" s="60"/>
      <c r="AM12" s="60"/>
      <c r="AN12" s="60"/>
      <c r="AO12" s="60"/>
      <c r="AP12" s="60"/>
      <c r="AQ12" s="60"/>
      <c r="AR12" s="60"/>
      <c r="AS12" s="60"/>
      <c r="AT12" s="60"/>
      <c r="AU12" s="60"/>
      <c r="AV12" s="60"/>
      <c r="AW12" s="60"/>
      <c r="AX12" s="60"/>
      <c r="AY12" s="60"/>
      <c r="AZ12" s="60"/>
      <c r="BA12" s="60"/>
      <c r="BB12" s="60"/>
      <c r="BC12" s="60"/>
      <c r="BD12" s="60"/>
      <c r="BE12" s="60"/>
      <c r="BF12" s="60"/>
      <c r="BG12" s="60"/>
      <c r="BH12" s="60"/>
      <c r="BI12" s="60"/>
      <c r="BJ12" s="60"/>
      <c r="BK12" s="60"/>
      <c r="BL12" s="60"/>
      <c r="BM12" s="60"/>
      <c r="BN12" s="60"/>
      <c r="BO12" s="60"/>
      <c r="BP12" s="60"/>
      <c r="BQ12" s="60"/>
      <c r="BR12" s="60"/>
      <c r="BS12" s="60"/>
      <c r="BT12" s="60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60" t="s">
        <v>31</v>
      </c>
      <c r="Z14" s="60"/>
      <c r="AA14" s="60"/>
      <c r="AB14" s="60"/>
      <c r="AC14" s="60"/>
      <c r="AD14" s="60"/>
      <c r="AE14" s="60"/>
      <c r="AF14" s="60"/>
      <c r="AG14" s="60"/>
      <c r="AH14" s="60"/>
      <c r="AI14" s="60"/>
      <c r="AJ14" s="60"/>
      <c r="AK14" s="60"/>
      <c r="AL14" s="60"/>
      <c r="AM14" s="60"/>
      <c r="AN14" s="60"/>
      <c r="AO14" s="60"/>
      <c r="AP14" s="60"/>
      <c r="AQ14" s="60"/>
      <c r="AR14" s="60"/>
      <c r="AS14" s="60"/>
      <c r="AT14" s="60"/>
      <c r="AU14" s="60"/>
      <c r="AV14" s="60"/>
      <c r="AW14" s="60"/>
      <c r="AX14" s="60"/>
      <c r="AY14" s="60"/>
      <c r="AZ14" s="60"/>
      <c r="BA14" s="60"/>
      <c r="BB14" s="60"/>
      <c r="BC14" s="60"/>
      <c r="BD14" s="60"/>
      <c r="BE14" s="60"/>
      <c r="BF14" s="60"/>
      <c r="BG14" s="60"/>
      <c r="BH14" s="60"/>
      <c r="BI14" s="60"/>
      <c r="BJ14" s="60"/>
      <c r="BK14" s="60"/>
      <c r="BL14" s="60"/>
      <c r="BM14" s="60"/>
      <c r="BN14" s="60"/>
      <c r="BO14" s="60"/>
      <c r="BP14" s="60"/>
      <c r="BQ14" s="60"/>
      <c r="BR14" s="60"/>
      <c r="BS14" s="60"/>
      <c r="BT14" s="60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48" t="s">
        <v>95</v>
      </c>
      <c r="U16" s="48"/>
      <c r="V16" s="48"/>
      <c r="W16" s="48"/>
      <c r="X16" s="48"/>
      <c r="Y16" s="48"/>
      <c r="Z16" s="48"/>
      <c r="AA16" s="48"/>
      <c r="AB16" s="48"/>
      <c r="AC16" s="48"/>
      <c r="AD16" s="48"/>
      <c r="AE16" s="48"/>
      <c r="AF16" s="48"/>
      <c r="AG16" s="48"/>
      <c r="AH16" s="48"/>
      <c r="AI16" s="48"/>
      <c r="AJ16" s="48"/>
      <c r="AK16" s="48"/>
      <c r="AL16" s="48"/>
      <c r="AM16" s="48"/>
      <c r="AN16" s="48"/>
      <c r="AO16" s="48"/>
      <c r="AP16" s="48"/>
      <c r="AQ16" s="48"/>
      <c r="AR16" s="48"/>
      <c r="AS16" s="48"/>
      <c r="AT16" s="48"/>
      <c r="AU16" s="48"/>
      <c r="AV16" s="48"/>
      <c r="AW16" s="48"/>
      <c r="AX16" s="48"/>
      <c r="AY16" s="48"/>
      <c r="AZ16" s="48"/>
      <c r="BA16" s="48"/>
      <c r="BB16" s="48"/>
      <c r="BC16" s="48"/>
      <c r="BD16" s="48"/>
      <c r="BE16" s="48"/>
      <c r="BF16" s="48"/>
      <c r="BG16" s="48"/>
      <c r="BH16" s="48"/>
      <c r="BI16" s="48"/>
      <c r="BJ16" s="48"/>
      <c r="BK16" s="48"/>
      <c r="BL16" s="48"/>
      <c r="BM16" s="48"/>
      <c r="BN16" s="48"/>
      <c r="BO16" s="48"/>
      <c r="BP16" s="48"/>
      <c r="BQ16" s="48"/>
      <c r="BR16" s="48"/>
      <c r="BS16" s="48"/>
      <c r="BT16" s="48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49"/>
      <c r="B18" s="50"/>
      <c r="C18" s="50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1"/>
      <c r="R18" s="26"/>
      <c r="S18" s="27"/>
      <c r="T18" s="27"/>
      <c r="U18" s="27"/>
      <c r="V18" s="27"/>
      <c r="W18" s="27"/>
      <c r="X18" s="27"/>
      <c r="Y18" s="27"/>
      <c r="Z18" s="27"/>
      <c r="AA18" s="27"/>
      <c r="AB18" s="27"/>
      <c r="AC18" s="27"/>
      <c r="AD18" s="27"/>
      <c r="AE18" s="27"/>
      <c r="AF18" s="27"/>
      <c r="AG18" s="27"/>
      <c r="AH18" s="27"/>
      <c r="AI18" s="28"/>
      <c r="AJ18" s="26" t="s">
        <v>15</v>
      </c>
      <c r="AK18" s="27"/>
      <c r="AL18" s="27"/>
      <c r="AM18" s="27"/>
      <c r="AN18" s="27"/>
      <c r="AO18" s="27"/>
      <c r="AP18" s="27"/>
      <c r="AQ18" s="27"/>
      <c r="AR18" s="27"/>
      <c r="AS18" s="27"/>
      <c r="AT18" s="27"/>
      <c r="AU18" s="27"/>
      <c r="AV18" s="27"/>
      <c r="AW18" s="27"/>
      <c r="AX18" s="27"/>
      <c r="AY18" s="27"/>
      <c r="AZ18" s="27"/>
      <c r="BA18" s="28"/>
      <c r="BB18" s="35" t="s">
        <v>20</v>
      </c>
      <c r="BC18" s="36"/>
      <c r="BD18" s="36"/>
      <c r="BE18" s="36"/>
      <c r="BF18" s="36"/>
      <c r="BG18" s="36"/>
      <c r="BH18" s="36"/>
      <c r="BI18" s="36"/>
      <c r="BJ18" s="36"/>
      <c r="BK18" s="36"/>
      <c r="BL18" s="36"/>
      <c r="BM18" s="36"/>
      <c r="BN18" s="36"/>
      <c r="BO18" s="36"/>
      <c r="BP18" s="36"/>
      <c r="BQ18" s="36"/>
      <c r="BR18" s="36"/>
      <c r="BS18" s="36"/>
      <c r="BT18" s="36"/>
      <c r="BU18" s="36"/>
      <c r="BV18" s="36"/>
      <c r="BW18" s="36"/>
      <c r="BX18" s="36"/>
      <c r="BY18" s="36"/>
      <c r="BZ18" s="36"/>
      <c r="CA18" s="36"/>
      <c r="CB18" s="36"/>
      <c r="CC18" s="36"/>
      <c r="CD18" s="36"/>
      <c r="CE18" s="36"/>
      <c r="CF18" s="36"/>
      <c r="CG18" s="37"/>
      <c r="CH18" s="26" t="s">
        <v>21</v>
      </c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27"/>
      <c r="CW18" s="27"/>
      <c r="CX18" s="27"/>
      <c r="CY18" s="27"/>
      <c r="CZ18" s="27"/>
      <c r="DA18" s="27"/>
      <c r="DB18" s="28"/>
      <c r="DC18" s="26" t="s">
        <v>22</v>
      </c>
      <c r="DD18" s="27"/>
      <c r="DE18" s="27"/>
      <c r="DF18" s="27"/>
      <c r="DG18" s="27"/>
      <c r="DH18" s="27"/>
      <c r="DI18" s="27"/>
      <c r="DJ18" s="27"/>
      <c r="DK18" s="27"/>
      <c r="DL18" s="27"/>
      <c r="DM18" s="27"/>
      <c r="DN18" s="27"/>
      <c r="DO18" s="27"/>
      <c r="DP18" s="27"/>
      <c r="DQ18" s="27"/>
      <c r="DR18" s="27"/>
      <c r="DS18" s="27"/>
      <c r="DT18" s="28"/>
      <c r="DU18" s="35" t="s">
        <v>23</v>
      </c>
      <c r="DV18" s="36"/>
      <c r="DW18" s="36"/>
      <c r="DX18" s="36"/>
      <c r="DY18" s="36"/>
      <c r="DZ18" s="36"/>
      <c r="EA18" s="36"/>
      <c r="EB18" s="36"/>
      <c r="EC18" s="36"/>
      <c r="ED18" s="36"/>
      <c r="EE18" s="36"/>
      <c r="EF18" s="36"/>
      <c r="EG18" s="36"/>
      <c r="EH18" s="36"/>
      <c r="EI18" s="36"/>
      <c r="EJ18" s="36"/>
      <c r="EK18" s="36"/>
      <c r="EL18" s="36"/>
      <c r="EM18" s="36"/>
      <c r="EN18" s="37"/>
      <c r="EO18" s="26" t="s">
        <v>24</v>
      </c>
      <c r="EP18" s="27"/>
      <c r="EQ18" s="27"/>
      <c r="ER18" s="27"/>
      <c r="ES18" s="27"/>
      <c r="ET18" s="27"/>
      <c r="EU18" s="27"/>
      <c r="EV18" s="27"/>
      <c r="EW18" s="27"/>
      <c r="EX18" s="27"/>
      <c r="EY18" s="27"/>
      <c r="EZ18" s="27"/>
      <c r="FA18" s="27"/>
      <c r="FB18" s="27"/>
      <c r="FC18" s="27"/>
      <c r="FD18" s="27"/>
      <c r="FE18" s="28"/>
    </row>
    <row r="19" spans="1:161" s="9" customFormat="1" ht="15" customHeight="1" x14ac:dyDescent="0.2">
      <c r="A19" s="52"/>
      <c r="B19" s="53"/>
      <c r="C19" s="53"/>
      <c r="D19" s="53"/>
      <c r="E19" s="53"/>
      <c r="F19" s="53"/>
      <c r="G19" s="53"/>
      <c r="H19" s="53"/>
      <c r="I19" s="53"/>
      <c r="J19" s="53"/>
      <c r="K19" s="53"/>
      <c r="L19" s="53"/>
      <c r="M19" s="53"/>
      <c r="N19" s="53"/>
      <c r="O19" s="53"/>
      <c r="P19" s="53"/>
      <c r="Q19" s="54"/>
      <c r="R19" s="29"/>
      <c r="S19" s="30"/>
      <c r="T19" s="30"/>
      <c r="U19" s="30"/>
      <c r="V19" s="30"/>
      <c r="W19" s="30"/>
      <c r="X19" s="30"/>
      <c r="Y19" s="30"/>
      <c r="Z19" s="30"/>
      <c r="AA19" s="30"/>
      <c r="AB19" s="30"/>
      <c r="AC19" s="30"/>
      <c r="AD19" s="30"/>
      <c r="AE19" s="30"/>
      <c r="AF19" s="30"/>
      <c r="AG19" s="30"/>
      <c r="AH19" s="30"/>
      <c r="AI19" s="31"/>
      <c r="AJ19" s="29"/>
      <c r="AK19" s="30"/>
      <c r="AL19" s="30"/>
      <c r="AM19" s="30"/>
      <c r="AN19" s="30"/>
      <c r="AO19" s="30"/>
      <c r="AP19" s="30"/>
      <c r="AQ19" s="30"/>
      <c r="AR19" s="30"/>
      <c r="AS19" s="30"/>
      <c r="AT19" s="30"/>
      <c r="AU19" s="30"/>
      <c r="AV19" s="30"/>
      <c r="AW19" s="30"/>
      <c r="AX19" s="30"/>
      <c r="AY19" s="30"/>
      <c r="AZ19" s="30"/>
      <c r="BA19" s="31"/>
      <c r="BB19" s="38" t="s">
        <v>16</v>
      </c>
      <c r="BC19" s="39"/>
      <c r="BD19" s="39"/>
      <c r="BE19" s="39"/>
      <c r="BF19" s="39"/>
      <c r="BG19" s="39"/>
      <c r="BH19" s="39"/>
      <c r="BI19" s="39"/>
      <c r="BJ19" s="39"/>
      <c r="BK19" s="39"/>
      <c r="BL19" s="39"/>
      <c r="BM19" s="39"/>
      <c r="BN19" s="39"/>
      <c r="BO19" s="39"/>
      <c r="BP19" s="39"/>
      <c r="BQ19" s="40"/>
      <c r="BR19" s="38" t="s">
        <v>17</v>
      </c>
      <c r="BS19" s="39"/>
      <c r="BT19" s="39"/>
      <c r="BU19" s="39"/>
      <c r="BV19" s="39"/>
      <c r="BW19" s="39"/>
      <c r="BX19" s="39"/>
      <c r="BY19" s="39"/>
      <c r="BZ19" s="39"/>
      <c r="CA19" s="39"/>
      <c r="CB19" s="39"/>
      <c r="CC19" s="39"/>
      <c r="CD19" s="39"/>
      <c r="CE19" s="39"/>
      <c r="CF19" s="39"/>
      <c r="CG19" s="40"/>
      <c r="CH19" s="29"/>
      <c r="CI19" s="30"/>
      <c r="CJ19" s="30"/>
      <c r="CK19" s="30"/>
      <c r="CL19" s="30"/>
      <c r="CM19" s="30"/>
      <c r="CN19" s="30"/>
      <c r="CO19" s="30"/>
      <c r="CP19" s="30"/>
      <c r="CQ19" s="30"/>
      <c r="CR19" s="30"/>
      <c r="CS19" s="30"/>
      <c r="CT19" s="30"/>
      <c r="CU19" s="30"/>
      <c r="CV19" s="30"/>
      <c r="CW19" s="30"/>
      <c r="CX19" s="30"/>
      <c r="CY19" s="30"/>
      <c r="CZ19" s="30"/>
      <c r="DA19" s="30"/>
      <c r="DB19" s="31"/>
      <c r="DC19" s="29"/>
      <c r="DD19" s="30"/>
      <c r="DE19" s="30"/>
      <c r="DF19" s="30"/>
      <c r="DG19" s="30"/>
      <c r="DH19" s="30"/>
      <c r="DI19" s="30"/>
      <c r="DJ19" s="30"/>
      <c r="DK19" s="30"/>
      <c r="DL19" s="30"/>
      <c r="DM19" s="30"/>
      <c r="DN19" s="30"/>
      <c r="DO19" s="30"/>
      <c r="DP19" s="30"/>
      <c r="DQ19" s="30"/>
      <c r="DR19" s="30"/>
      <c r="DS19" s="30"/>
      <c r="DT19" s="31"/>
      <c r="DU19" s="41" t="s">
        <v>18</v>
      </c>
      <c r="DV19" s="42"/>
      <c r="DW19" s="42"/>
      <c r="DX19" s="42"/>
      <c r="DY19" s="42"/>
      <c r="DZ19" s="42"/>
      <c r="EA19" s="42"/>
      <c r="EB19" s="42"/>
      <c r="EC19" s="42"/>
      <c r="ED19" s="43"/>
      <c r="EE19" s="41" t="s">
        <v>19</v>
      </c>
      <c r="EF19" s="42"/>
      <c r="EG19" s="42"/>
      <c r="EH19" s="42"/>
      <c r="EI19" s="42"/>
      <c r="EJ19" s="42"/>
      <c r="EK19" s="42"/>
      <c r="EL19" s="42"/>
      <c r="EM19" s="42"/>
      <c r="EN19" s="43"/>
      <c r="EO19" s="29"/>
      <c r="EP19" s="30"/>
      <c r="EQ19" s="30"/>
      <c r="ER19" s="30"/>
      <c r="ES19" s="30"/>
      <c r="ET19" s="30"/>
      <c r="EU19" s="30"/>
      <c r="EV19" s="30"/>
      <c r="EW19" s="30"/>
      <c r="EX19" s="30"/>
      <c r="EY19" s="30"/>
      <c r="EZ19" s="30"/>
      <c r="FA19" s="30"/>
      <c r="FB19" s="30"/>
      <c r="FC19" s="30"/>
      <c r="FD19" s="30"/>
      <c r="FE19" s="31"/>
    </row>
    <row r="20" spans="1:161" s="9" customFormat="1" ht="19.5" customHeight="1" x14ac:dyDescent="0.2">
      <c r="A20" s="55"/>
      <c r="B20" s="56"/>
      <c r="C20" s="56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7"/>
      <c r="R20" s="32"/>
      <c r="S20" s="33"/>
      <c r="T20" s="33"/>
      <c r="U20" s="33"/>
      <c r="V20" s="33"/>
      <c r="W20" s="33"/>
      <c r="X20" s="33"/>
      <c r="Y20" s="33"/>
      <c r="Z20" s="33"/>
      <c r="AA20" s="33"/>
      <c r="AB20" s="33"/>
      <c r="AC20" s="33"/>
      <c r="AD20" s="33"/>
      <c r="AE20" s="33"/>
      <c r="AF20" s="33"/>
      <c r="AG20" s="33"/>
      <c r="AH20" s="33"/>
      <c r="AI20" s="34"/>
      <c r="AJ20" s="32"/>
      <c r="AK20" s="33"/>
      <c r="AL20" s="33"/>
      <c r="AM20" s="33"/>
      <c r="AN20" s="33"/>
      <c r="AO20" s="33"/>
      <c r="AP20" s="33"/>
      <c r="AQ20" s="33"/>
      <c r="AR20" s="33"/>
      <c r="AS20" s="33"/>
      <c r="AT20" s="33"/>
      <c r="AU20" s="33"/>
      <c r="AV20" s="33"/>
      <c r="AW20" s="33"/>
      <c r="AX20" s="33"/>
      <c r="AY20" s="33"/>
      <c r="AZ20" s="33"/>
      <c r="BA20" s="34"/>
      <c r="BB20" s="47" t="s">
        <v>18</v>
      </c>
      <c r="BC20" s="47"/>
      <c r="BD20" s="47"/>
      <c r="BE20" s="47"/>
      <c r="BF20" s="47"/>
      <c r="BG20" s="47"/>
      <c r="BH20" s="47"/>
      <c r="BI20" s="47"/>
      <c r="BJ20" s="47" t="s">
        <v>19</v>
      </c>
      <c r="BK20" s="47"/>
      <c r="BL20" s="47"/>
      <c r="BM20" s="47"/>
      <c r="BN20" s="47"/>
      <c r="BO20" s="47"/>
      <c r="BP20" s="47"/>
      <c r="BQ20" s="47"/>
      <c r="BR20" s="47" t="s">
        <v>18</v>
      </c>
      <c r="BS20" s="47"/>
      <c r="BT20" s="47"/>
      <c r="BU20" s="47"/>
      <c r="BV20" s="47"/>
      <c r="BW20" s="47"/>
      <c r="BX20" s="47"/>
      <c r="BY20" s="47"/>
      <c r="BZ20" s="47" t="s">
        <v>19</v>
      </c>
      <c r="CA20" s="47"/>
      <c r="CB20" s="47"/>
      <c r="CC20" s="47"/>
      <c r="CD20" s="47"/>
      <c r="CE20" s="47"/>
      <c r="CF20" s="47"/>
      <c r="CG20" s="47"/>
      <c r="CH20" s="32"/>
      <c r="CI20" s="33"/>
      <c r="CJ20" s="33"/>
      <c r="CK20" s="33"/>
      <c r="CL20" s="33"/>
      <c r="CM20" s="33"/>
      <c r="CN20" s="33"/>
      <c r="CO20" s="33"/>
      <c r="CP20" s="33"/>
      <c r="CQ20" s="33"/>
      <c r="CR20" s="33"/>
      <c r="CS20" s="33"/>
      <c r="CT20" s="33"/>
      <c r="CU20" s="33"/>
      <c r="CV20" s="33"/>
      <c r="CW20" s="33"/>
      <c r="CX20" s="33"/>
      <c r="CY20" s="33"/>
      <c r="CZ20" s="33"/>
      <c r="DA20" s="33"/>
      <c r="DB20" s="34"/>
      <c r="DC20" s="32"/>
      <c r="DD20" s="33"/>
      <c r="DE20" s="33"/>
      <c r="DF20" s="33"/>
      <c r="DG20" s="33"/>
      <c r="DH20" s="33"/>
      <c r="DI20" s="33"/>
      <c r="DJ20" s="33"/>
      <c r="DK20" s="33"/>
      <c r="DL20" s="33"/>
      <c r="DM20" s="33"/>
      <c r="DN20" s="33"/>
      <c r="DO20" s="33"/>
      <c r="DP20" s="33"/>
      <c r="DQ20" s="33"/>
      <c r="DR20" s="33"/>
      <c r="DS20" s="33"/>
      <c r="DT20" s="34"/>
      <c r="DU20" s="44"/>
      <c r="DV20" s="45"/>
      <c r="DW20" s="45"/>
      <c r="DX20" s="45"/>
      <c r="DY20" s="45"/>
      <c r="DZ20" s="45"/>
      <c r="EA20" s="45"/>
      <c r="EB20" s="45"/>
      <c r="EC20" s="45"/>
      <c r="ED20" s="46"/>
      <c r="EE20" s="44"/>
      <c r="EF20" s="45"/>
      <c r="EG20" s="45"/>
      <c r="EH20" s="45"/>
      <c r="EI20" s="45"/>
      <c r="EJ20" s="45"/>
      <c r="EK20" s="45"/>
      <c r="EL20" s="45"/>
      <c r="EM20" s="45"/>
      <c r="EN20" s="46"/>
      <c r="EO20" s="32"/>
      <c r="EP20" s="33"/>
      <c r="EQ20" s="33"/>
      <c r="ER20" s="33"/>
      <c r="ES20" s="33"/>
      <c r="ET20" s="33"/>
      <c r="EU20" s="33"/>
      <c r="EV20" s="33"/>
      <c r="EW20" s="33"/>
      <c r="EX20" s="33"/>
      <c r="EY20" s="33"/>
      <c r="EZ20" s="33"/>
      <c r="FA20" s="33"/>
      <c r="FB20" s="33"/>
      <c r="FC20" s="33"/>
      <c r="FD20" s="33"/>
      <c r="FE20" s="34"/>
    </row>
    <row r="21" spans="1:161" s="9" customFormat="1" ht="14.25" customHeight="1" x14ac:dyDescent="0.2">
      <c r="A21" s="23">
        <v>1</v>
      </c>
      <c r="B21" s="24"/>
      <c r="C21" s="24"/>
      <c r="D21" s="24"/>
      <c r="E21" s="24"/>
      <c r="F21" s="24"/>
      <c r="G21" s="24"/>
      <c r="H21" s="24"/>
      <c r="I21" s="24"/>
      <c r="J21" s="24"/>
      <c r="K21" s="24"/>
      <c r="L21" s="24"/>
      <c r="M21" s="24"/>
      <c r="N21" s="24"/>
      <c r="O21" s="24"/>
      <c r="P21" s="24"/>
      <c r="Q21" s="25"/>
      <c r="R21" s="23">
        <v>2</v>
      </c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5"/>
      <c r="AJ21" s="16">
        <v>3</v>
      </c>
      <c r="AK21" s="16"/>
      <c r="AL21" s="16"/>
      <c r="AM21" s="16"/>
      <c r="AN21" s="16"/>
      <c r="AO21" s="16"/>
      <c r="AP21" s="16"/>
      <c r="AQ21" s="16"/>
      <c r="AR21" s="16"/>
      <c r="AS21" s="16"/>
      <c r="AT21" s="16"/>
      <c r="AU21" s="16"/>
      <c r="AV21" s="16"/>
      <c r="AW21" s="16"/>
      <c r="AX21" s="16"/>
      <c r="AY21" s="16"/>
      <c r="AZ21" s="16"/>
      <c r="BA21" s="16"/>
      <c r="BB21" s="16">
        <v>4</v>
      </c>
      <c r="BC21" s="16"/>
      <c r="BD21" s="16"/>
      <c r="BE21" s="16"/>
      <c r="BF21" s="16"/>
      <c r="BG21" s="16"/>
      <c r="BH21" s="16"/>
      <c r="BI21" s="16"/>
      <c r="BJ21" s="16">
        <v>5</v>
      </c>
      <c r="BK21" s="16"/>
      <c r="BL21" s="16"/>
      <c r="BM21" s="16"/>
      <c r="BN21" s="16"/>
      <c r="BO21" s="16"/>
      <c r="BP21" s="16"/>
      <c r="BQ21" s="16"/>
      <c r="BR21" s="16">
        <v>6</v>
      </c>
      <c r="BS21" s="16"/>
      <c r="BT21" s="16"/>
      <c r="BU21" s="16"/>
      <c r="BV21" s="16"/>
      <c r="BW21" s="16"/>
      <c r="BX21" s="16"/>
      <c r="BY21" s="16"/>
      <c r="BZ21" s="16">
        <v>7</v>
      </c>
      <c r="CA21" s="16"/>
      <c r="CB21" s="16"/>
      <c r="CC21" s="16"/>
      <c r="CD21" s="16"/>
      <c r="CE21" s="16"/>
      <c r="CF21" s="16"/>
      <c r="CG21" s="16"/>
      <c r="CH21" s="16">
        <v>8</v>
      </c>
      <c r="CI21" s="16"/>
      <c r="CJ21" s="16"/>
      <c r="CK21" s="16"/>
      <c r="CL21" s="16"/>
      <c r="CM21" s="16"/>
      <c r="CN21" s="16"/>
      <c r="CO21" s="16"/>
      <c r="CP21" s="16"/>
      <c r="CQ21" s="16"/>
      <c r="CR21" s="16"/>
      <c r="CS21" s="16"/>
      <c r="CT21" s="16"/>
      <c r="CU21" s="16"/>
      <c r="CV21" s="16"/>
      <c r="CW21" s="16"/>
      <c r="CX21" s="16"/>
      <c r="CY21" s="16"/>
      <c r="CZ21" s="16"/>
      <c r="DA21" s="16"/>
      <c r="DB21" s="16"/>
      <c r="DC21" s="16">
        <v>9</v>
      </c>
      <c r="DD21" s="16"/>
      <c r="DE21" s="16"/>
      <c r="DF21" s="16"/>
      <c r="DG21" s="16"/>
      <c r="DH21" s="16"/>
      <c r="DI21" s="16"/>
      <c r="DJ21" s="16"/>
      <c r="DK21" s="16"/>
      <c r="DL21" s="16"/>
      <c r="DM21" s="16"/>
      <c r="DN21" s="16"/>
      <c r="DO21" s="16"/>
      <c r="DP21" s="16"/>
      <c r="DQ21" s="16"/>
      <c r="DR21" s="16"/>
      <c r="DS21" s="16"/>
      <c r="DT21" s="16"/>
      <c r="DU21" s="16">
        <v>10</v>
      </c>
      <c r="DV21" s="16"/>
      <c r="DW21" s="16"/>
      <c r="DX21" s="16"/>
      <c r="DY21" s="16"/>
      <c r="DZ21" s="16"/>
      <c r="EA21" s="16"/>
      <c r="EB21" s="16"/>
      <c r="EC21" s="16"/>
      <c r="ED21" s="16"/>
      <c r="EE21" s="16">
        <v>11</v>
      </c>
      <c r="EF21" s="16"/>
      <c r="EG21" s="16"/>
      <c r="EH21" s="16"/>
      <c r="EI21" s="16"/>
      <c r="EJ21" s="16"/>
      <c r="EK21" s="16"/>
      <c r="EL21" s="16"/>
      <c r="EM21" s="16"/>
      <c r="EN21" s="16"/>
      <c r="EO21" s="16">
        <v>12</v>
      </c>
      <c r="EP21" s="16"/>
      <c r="EQ21" s="16"/>
      <c r="ER21" s="16"/>
      <c r="ES21" s="16"/>
      <c r="ET21" s="16"/>
      <c r="EU21" s="16"/>
      <c r="EV21" s="16"/>
      <c r="EW21" s="16"/>
      <c r="EX21" s="16"/>
      <c r="EY21" s="16"/>
      <c r="EZ21" s="16"/>
      <c r="FA21" s="16"/>
      <c r="FB21" s="16"/>
      <c r="FC21" s="16"/>
      <c r="FD21" s="16"/>
      <c r="FE21" s="16"/>
    </row>
    <row r="22" spans="1:161" s="9" customFormat="1" ht="13.5" customHeight="1" x14ac:dyDescent="0.2">
      <c r="A22" s="10"/>
      <c r="B22" s="17" t="s">
        <v>11</v>
      </c>
      <c r="C22" s="17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  <c r="O22" s="17"/>
      <c r="P22" s="17"/>
      <c r="Q22" s="18"/>
      <c r="R22" s="10"/>
      <c r="S22" s="19" t="s">
        <v>12</v>
      </c>
      <c r="T22" s="19"/>
      <c r="U22" s="19"/>
      <c r="V22" s="19"/>
      <c r="W22" s="19"/>
      <c r="X22" s="19"/>
      <c r="Y22" s="19"/>
      <c r="Z22" s="19"/>
      <c r="AA22" s="19"/>
      <c r="AB22" s="19"/>
      <c r="AC22" s="19"/>
      <c r="AD22" s="19"/>
      <c r="AE22" s="19"/>
      <c r="AF22" s="19"/>
      <c r="AG22" s="19"/>
      <c r="AH22" s="19"/>
      <c r="AI22" s="20"/>
      <c r="AJ22" s="61">
        <v>2.5</v>
      </c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16"/>
      <c r="BC22" s="16"/>
      <c r="BD22" s="16"/>
      <c r="BE22" s="16"/>
      <c r="BF22" s="16"/>
      <c r="BG22" s="16"/>
      <c r="BH22" s="16"/>
      <c r="BI22" s="16"/>
      <c r="BJ22" s="16"/>
      <c r="BK22" s="16"/>
      <c r="BL22" s="16"/>
      <c r="BM22" s="16"/>
      <c r="BN22" s="16"/>
      <c r="BO22" s="16"/>
      <c r="BP22" s="16"/>
      <c r="BQ22" s="16"/>
      <c r="BR22" s="61">
        <v>14.1</v>
      </c>
      <c r="BS22" s="61"/>
      <c r="BT22" s="61"/>
      <c r="BU22" s="61"/>
      <c r="BV22" s="61"/>
      <c r="BW22" s="61"/>
      <c r="BX22" s="61"/>
      <c r="BY22" s="61"/>
      <c r="BZ22" s="61">
        <v>14.1</v>
      </c>
      <c r="CA22" s="61"/>
      <c r="CB22" s="61"/>
      <c r="CC22" s="61"/>
      <c r="CD22" s="61"/>
      <c r="CE22" s="61"/>
      <c r="CF22" s="61"/>
      <c r="CG22" s="61"/>
      <c r="CH22" s="61">
        <v>2.5</v>
      </c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>
        <v>14.1</v>
      </c>
      <c r="DD22" s="61"/>
      <c r="DE22" s="61"/>
      <c r="DF22" s="61"/>
      <c r="DG22" s="61"/>
      <c r="DH22" s="61"/>
      <c r="DI22" s="61"/>
      <c r="DJ22" s="61"/>
      <c r="DK22" s="61"/>
      <c r="DL22" s="61"/>
      <c r="DM22" s="61"/>
      <c r="DN22" s="61"/>
      <c r="DO22" s="61"/>
      <c r="DP22" s="61"/>
      <c r="DQ22" s="61"/>
      <c r="DR22" s="61"/>
      <c r="DS22" s="61"/>
      <c r="DT22" s="61"/>
      <c r="DU22" s="16">
        <v>3</v>
      </c>
      <c r="DV22" s="16"/>
      <c r="DW22" s="16"/>
      <c r="DX22" s="16"/>
      <c r="DY22" s="16"/>
      <c r="DZ22" s="16"/>
      <c r="EA22" s="16"/>
      <c r="EB22" s="16"/>
      <c r="EC22" s="16"/>
      <c r="ED22" s="16"/>
      <c r="EE22" s="61">
        <f>1413/744</f>
        <v>1.8991935483870968</v>
      </c>
      <c r="EF22" s="61"/>
      <c r="EG22" s="61"/>
      <c r="EH22" s="61"/>
      <c r="EI22" s="61"/>
      <c r="EJ22" s="61"/>
      <c r="EK22" s="61"/>
      <c r="EL22" s="61"/>
      <c r="EM22" s="61"/>
      <c r="EN22" s="61"/>
      <c r="EO22" s="61">
        <f>AJ22+EE22</f>
        <v>4.399193548387097</v>
      </c>
      <c r="EP22" s="16"/>
      <c r="EQ22" s="16"/>
      <c r="ER22" s="16"/>
      <c r="ES22" s="16"/>
      <c r="ET22" s="16"/>
      <c r="EU22" s="16"/>
      <c r="EV22" s="16"/>
      <c r="EW22" s="16"/>
      <c r="EX22" s="16"/>
      <c r="EY22" s="16"/>
      <c r="EZ22" s="16"/>
      <c r="FA22" s="16"/>
      <c r="FB22" s="16"/>
      <c r="FC22" s="16"/>
      <c r="FD22" s="16"/>
      <c r="FE22" s="16"/>
    </row>
    <row r="23" spans="1:161" s="9" customFormat="1" ht="39.75" customHeight="1" x14ac:dyDescent="0.2">
      <c r="A23" s="10"/>
      <c r="B23" s="17" t="s">
        <v>33</v>
      </c>
      <c r="C23" s="17"/>
      <c r="D23" s="17"/>
      <c r="E23" s="17"/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8"/>
      <c r="R23" s="10"/>
      <c r="S23" s="19" t="s">
        <v>13</v>
      </c>
      <c r="T23" s="19"/>
      <c r="U23" s="19"/>
      <c r="V23" s="19"/>
      <c r="W23" s="19"/>
      <c r="X23" s="19"/>
      <c r="Y23" s="19"/>
      <c r="Z23" s="19"/>
      <c r="AA23" s="19"/>
      <c r="AB23" s="19"/>
      <c r="AC23" s="19"/>
      <c r="AD23" s="19"/>
      <c r="AE23" s="19"/>
      <c r="AF23" s="19"/>
      <c r="AG23" s="19"/>
      <c r="AH23" s="19"/>
      <c r="AI23" s="20"/>
      <c r="AJ23" s="62">
        <f>1000/744</f>
        <v>1.3440860215053763</v>
      </c>
      <c r="AK23" s="62"/>
      <c r="AL23" s="62"/>
      <c r="AM23" s="62"/>
      <c r="AN23" s="62"/>
      <c r="AO23" s="62"/>
      <c r="AP23" s="62"/>
      <c r="AQ23" s="62"/>
      <c r="AR23" s="62"/>
      <c r="AS23" s="62"/>
      <c r="AT23" s="62"/>
      <c r="AU23" s="62"/>
      <c r="AV23" s="62"/>
      <c r="AW23" s="62"/>
      <c r="AX23" s="62"/>
      <c r="AY23" s="62"/>
      <c r="AZ23" s="62"/>
      <c r="BA23" s="62"/>
      <c r="BB23" s="16"/>
      <c r="BC23" s="16"/>
      <c r="BD23" s="16"/>
      <c r="BE23" s="16"/>
      <c r="BF23" s="16"/>
      <c r="BG23" s="16"/>
      <c r="BH23" s="16"/>
      <c r="BI23" s="16"/>
      <c r="BJ23" s="16"/>
      <c r="BK23" s="16"/>
      <c r="BL23" s="16"/>
      <c r="BM23" s="16"/>
      <c r="BN23" s="16"/>
      <c r="BO23" s="16"/>
      <c r="BP23" s="16"/>
      <c r="BQ23" s="16"/>
      <c r="BR23" s="16"/>
      <c r="BS23" s="16"/>
      <c r="BT23" s="16"/>
      <c r="BU23" s="16"/>
      <c r="BV23" s="16"/>
      <c r="BW23" s="16"/>
      <c r="BX23" s="16"/>
      <c r="BY23" s="16"/>
      <c r="BZ23" s="16"/>
      <c r="CA23" s="16"/>
      <c r="CB23" s="16"/>
      <c r="CC23" s="16"/>
      <c r="CD23" s="16"/>
      <c r="CE23" s="16"/>
      <c r="CF23" s="16"/>
      <c r="CG23" s="16"/>
      <c r="CH23" s="16"/>
      <c r="CI23" s="16"/>
      <c r="CJ23" s="16"/>
      <c r="CK23" s="16"/>
      <c r="CL23" s="16"/>
      <c r="CM23" s="16"/>
      <c r="CN23" s="16"/>
      <c r="CO23" s="16"/>
      <c r="CP23" s="16"/>
      <c r="CQ23" s="16"/>
      <c r="CR23" s="16"/>
      <c r="CS23" s="16"/>
      <c r="CT23" s="16"/>
      <c r="CU23" s="16"/>
      <c r="CV23" s="16"/>
      <c r="CW23" s="16"/>
      <c r="CX23" s="16"/>
      <c r="CY23" s="16"/>
      <c r="CZ23" s="16"/>
      <c r="DA23" s="16"/>
      <c r="DB23" s="16"/>
      <c r="DC23" s="16"/>
      <c r="DD23" s="16"/>
      <c r="DE23" s="16"/>
      <c r="DF23" s="16"/>
      <c r="DG23" s="16"/>
      <c r="DH23" s="16"/>
      <c r="DI23" s="16"/>
      <c r="DJ23" s="16"/>
      <c r="DK23" s="16"/>
      <c r="DL23" s="16"/>
      <c r="DM23" s="16"/>
      <c r="DN23" s="16"/>
      <c r="DO23" s="16"/>
      <c r="DP23" s="16"/>
      <c r="DQ23" s="16"/>
      <c r="DR23" s="16"/>
      <c r="DS23" s="16"/>
      <c r="DT23" s="16"/>
      <c r="DU23" s="62">
        <f>1732/744</f>
        <v>2.327956989247312</v>
      </c>
      <c r="DV23" s="62"/>
      <c r="DW23" s="62"/>
      <c r="DX23" s="62"/>
      <c r="DY23" s="62"/>
      <c r="DZ23" s="62"/>
      <c r="EA23" s="62"/>
      <c r="EB23" s="62"/>
      <c r="EC23" s="62"/>
      <c r="ED23" s="62"/>
      <c r="EE23" s="62">
        <f>1732/744</f>
        <v>2.327956989247312</v>
      </c>
      <c r="EF23" s="62"/>
      <c r="EG23" s="62"/>
      <c r="EH23" s="62"/>
      <c r="EI23" s="62"/>
      <c r="EJ23" s="62"/>
      <c r="EK23" s="62"/>
      <c r="EL23" s="62"/>
      <c r="EM23" s="62"/>
      <c r="EN23" s="62"/>
      <c r="EO23" s="61">
        <f>AJ23+EE23</f>
        <v>3.672043010752688</v>
      </c>
      <c r="EP23" s="61"/>
      <c r="EQ23" s="61"/>
      <c r="ER23" s="61"/>
      <c r="ES23" s="61"/>
      <c r="ET23" s="61"/>
      <c r="EU23" s="61"/>
      <c r="EV23" s="61"/>
      <c r="EW23" s="61"/>
      <c r="EX23" s="61"/>
      <c r="EY23" s="61"/>
      <c r="EZ23" s="61"/>
      <c r="FA23" s="61"/>
      <c r="FB23" s="61"/>
      <c r="FC23" s="61"/>
      <c r="FD23" s="61"/>
      <c r="FE23" s="61"/>
    </row>
    <row r="24" spans="1:161" s="9" customFormat="1" ht="39.75" customHeight="1" x14ac:dyDescent="0.2">
      <c r="A24" s="10"/>
      <c r="B24" s="17"/>
      <c r="C24" s="17"/>
      <c r="D24" s="17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8"/>
      <c r="R24" s="10"/>
      <c r="S24" s="19" t="s">
        <v>14</v>
      </c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  <c r="AE24" s="19"/>
      <c r="AF24" s="19"/>
      <c r="AG24" s="19"/>
      <c r="AH24" s="19"/>
      <c r="AI24" s="20"/>
      <c r="AJ24" s="16"/>
      <c r="AK24" s="16"/>
      <c r="AL24" s="16"/>
      <c r="AM24" s="16"/>
      <c r="AN24" s="16"/>
      <c r="AO24" s="16"/>
      <c r="AP24" s="16"/>
      <c r="AQ24" s="16"/>
      <c r="AR24" s="16"/>
      <c r="AS24" s="16"/>
      <c r="AT24" s="16"/>
      <c r="AU24" s="16"/>
      <c r="AV24" s="16"/>
      <c r="AW24" s="16"/>
      <c r="AX24" s="16"/>
      <c r="AY24" s="16"/>
      <c r="AZ24" s="16"/>
      <c r="BA24" s="16"/>
      <c r="BB24" s="16"/>
      <c r="BC24" s="16"/>
      <c r="BD24" s="16"/>
      <c r="BE24" s="16"/>
      <c r="BF24" s="16"/>
      <c r="BG24" s="16"/>
      <c r="BH24" s="16"/>
      <c r="BI24" s="16"/>
      <c r="BJ24" s="16"/>
      <c r="BK24" s="16"/>
      <c r="BL24" s="16"/>
      <c r="BM24" s="16"/>
      <c r="BN24" s="16"/>
      <c r="BO24" s="16"/>
      <c r="BP24" s="16"/>
      <c r="BQ24" s="16"/>
      <c r="BR24" s="16"/>
      <c r="BS24" s="16"/>
      <c r="BT24" s="16"/>
      <c r="BU24" s="16"/>
      <c r="BV24" s="16"/>
      <c r="BW24" s="16"/>
      <c r="BX24" s="16"/>
      <c r="BY24" s="16"/>
      <c r="BZ24" s="16"/>
      <c r="CA24" s="16"/>
      <c r="CB24" s="16"/>
      <c r="CC24" s="16"/>
      <c r="CD24" s="16"/>
      <c r="CE24" s="16"/>
      <c r="CF24" s="16"/>
      <c r="CG24" s="16"/>
      <c r="CH24" s="16"/>
      <c r="CI24" s="16"/>
      <c r="CJ24" s="16"/>
      <c r="CK24" s="16"/>
      <c r="CL24" s="16"/>
      <c r="CM24" s="16"/>
      <c r="CN24" s="16"/>
      <c r="CO24" s="16"/>
      <c r="CP24" s="16"/>
      <c r="CQ24" s="16"/>
      <c r="CR24" s="16"/>
      <c r="CS24" s="16"/>
      <c r="CT24" s="16"/>
      <c r="CU24" s="16"/>
      <c r="CV24" s="16"/>
      <c r="CW24" s="16"/>
      <c r="CX24" s="16"/>
      <c r="CY24" s="16"/>
      <c r="CZ24" s="16"/>
      <c r="DA24" s="16"/>
      <c r="DB24" s="16"/>
      <c r="DC24" s="16"/>
      <c r="DD24" s="16"/>
      <c r="DE24" s="16"/>
      <c r="DF24" s="16"/>
      <c r="DG24" s="16"/>
      <c r="DH24" s="16"/>
      <c r="DI24" s="16"/>
      <c r="DJ24" s="16"/>
      <c r="DK24" s="16"/>
      <c r="DL24" s="16"/>
      <c r="DM24" s="16"/>
      <c r="DN24" s="16"/>
      <c r="DO24" s="16"/>
      <c r="DP24" s="16"/>
      <c r="DQ24" s="16"/>
      <c r="DR24" s="16"/>
      <c r="DS24" s="16"/>
      <c r="DT24" s="16"/>
      <c r="DU24" s="16"/>
      <c r="DV24" s="16"/>
      <c r="DW24" s="16"/>
      <c r="DX24" s="16"/>
      <c r="DY24" s="16"/>
      <c r="DZ24" s="16"/>
      <c r="EA24" s="16"/>
      <c r="EB24" s="16"/>
      <c r="EC24" s="16"/>
      <c r="ED24" s="16"/>
      <c r="EE24" s="16"/>
      <c r="EF24" s="16"/>
      <c r="EG24" s="16"/>
      <c r="EH24" s="16"/>
      <c r="EI24" s="16"/>
      <c r="EJ24" s="16"/>
      <c r="EK24" s="16"/>
      <c r="EL24" s="16"/>
      <c r="EM24" s="16"/>
      <c r="EN24" s="16"/>
      <c r="EO24" s="16"/>
      <c r="EP24" s="16"/>
      <c r="EQ24" s="16"/>
      <c r="ER24" s="16"/>
      <c r="ES24" s="16"/>
      <c r="ET24" s="16"/>
      <c r="EU24" s="16"/>
      <c r="EV24" s="16"/>
      <c r="EW24" s="16"/>
      <c r="EX24" s="16"/>
      <c r="EY24" s="16"/>
      <c r="EZ24" s="16"/>
      <c r="FA24" s="16"/>
      <c r="FB24" s="16"/>
      <c r="FC24" s="16"/>
      <c r="FD24" s="16"/>
      <c r="FE24" s="16"/>
    </row>
    <row r="25" spans="1:161" s="9" customFormat="1" ht="53.25" customHeight="1" x14ac:dyDescent="0.2">
      <c r="A25" s="10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8"/>
      <c r="R25" s="10"/>
      <c r="S25" s="19" t="s">
        <v>25</v>
      </c>
      <c r="T25" s="19"/>
      <c r="U25" s="19"/>
      <c r="V25" s="19"/>
      <c r="W25" s="19"/>
      <c r="X25" s="19"/>
      <c r="Y25" s="19"/>
      <c r="Z25" s="19"/>
      <c r="AA25" s="19"/>
      <c r="AB25" s="19"/>
      <c r="AC25" s="19"/>
      <c r="AD25" s="19"/>
      <c r="AE25" s="19"/>
      <c r="AF25" s="19"/>
      <c r="AG25" s="19"/>
      <c r="AH25" s="19"/>
      <c r="AI25" s="20"/>
      <c r="AJ25" s="16"/>
      <c r="AK25" s="16"/>
      <c r="AL25" s="16"/>
      <c r="AM25" s="16"/>
      <c r="AN25" s="16"/>
      <c r="AO25" s="16"/>
      <c r="AP25" s="16"/>
      <c r="AQ25" s="16"/>
      <c r="AR25" s="16"/>
      <c r="AS25" s="16"/>
      <c r="AT25" s="16"/>
      <c r="AU25" s="16"/>
      <c r="AV25" s="16"/>
      <c r="AW25" s="16"/>
      <c r="AX25" s="16"/>
      <c r="AY25" s="16"/>
      <c r="AZ25" s="16"/>
      <c r="BA25" s="16"/>
      <c r="BB25" s="16"/>
      <c r="BC25" s="16"/>
      <c r="BD25" s="16"/>
      <c r="BE25" s="16"/>
      <c r="BF25" s="16"/>
      <c r="BG25" s="16"/>
      <c r="BH25" s="16"/>
      <c r="BI25" s="16"/>
      <c r="BJ25" s="16"/>
      <c r="BK25" s="16"/>
      <c r="BL25" s="16"/>
      <c r="BM25" s="16"/>
      <c r="BN25" s="16"/>
      <c r="BO25" s="16"/>
      <c r="BP25" s="16"/>
      <c r="BQ25" s="16"/>
      <c r="BR25" s="16"/>
      <c r="BS25" s="16"/>
      <c r="BT25" s="16"/>
      <c r="BU25" s="16"/>
      <c r="BV25" s="16"/>
      <c r="BW25" s="16"/>
      <c r="BX25" s="16"/>
      <c r="BY25" s="16"/>
      <c r="BZ25" s="16"/>
      <c r="CA25" s="16"/>
      <c r="CB25" s="16"/>
      <c r="CC25" s="16"/>
      <c r="CD25" s="16"/>
      <c r="CE25" s="16"/>
      <c r="CF25" s="16"/>
      <c r="CG25" s="16"/>
      <c r="CH25" s="16"/>
      <c r="CI25" s="16"/>
      <c r="CJ25" s="16"/>
      <c r="CK25" s="16"/>
      <c r="CL25" s="16"/>
      <c r="CM25" s="16"/>
      <c r="CN25" s="16"/>
      <c r="CO25" s="16"/>
      <c r="CP25" s="16"/>
      <c r="CQ25" s="16"/>
      <c r="CR25" s="16"/>
      <c r="CS25" s="16"/>
      <c r="CT25" s="16"/>
      <c r="CU25" s="16"/>
      <c r="CV25" s="16"/>
      <c r="CW25" s="16"/>
      <c r="CX25" s="16"/>
      <c r="CY25" s="16"/>
      <c r="CZ25" s="16"/>
      <c r="DA25" s="16"/>
      <c r="DB25" s="16"/>
      <c r="DC25" s="16"/>
      <c r="DD25" s="16"/>
      <c r="DE25" s="16"/>
      <c r="DF25" s="16"/>
      <c r="DG25" s="16"/>
      <c r="DH25" s="16"/>
      <c r="DI25" s="16"/>
      <c r="DJ25" s="16"/>
      <c r="DK25" s="16"/>
      <c r="DL25" s="16"/>
      <c r="DM25" s="16"/>
      <c r="DN25" s="16"/>
      <c r="DO25" s="16"/>
      <c r="DP25" s="16"/>
      <c r="DQ25" s="16"/>
      <c r="DR25" s="16"/>
      <c r="DS25" s="16"/>
      <c r="DT25" s="16"/>
      <c r="DU25" s="16"/>
      <c r="DV25" s="16"/>
      <c r="DW25" s="16"/>
      <c r="DX25" s="16"/>
      <c r="DY25" s="16"/>
      <c r="DZ25" s="16"/>
      <c r="EA25" s="16"/>
      <c r="EB25" s="16"/>
      <c r="EC25" s="16"/>
      <c r="ED25" s="16"/>
      <c r="EE25" s="16"/>
      <c r="EF25" s="16"/>
      <c r="EG25" s="16"/>
      <c r="EH25" s="16"/>
      <c r="EI25" s="16"/>
      <c r="EJ25" s="16"/>
      <c r="EK25" s="16"/>
      <c r="EL25" s="16"/>
      <c r="EM25" s="16"/>
      <c r="EN25" s="16"/>
      <c r="EO25" s="16"/>
      <c r="EP25" s="16"/>
      <c r="EQ25" s="16"/>
      <c r="ER25" s="16"/>
      <c r="ES25" s="16"/>
      <c r="ET25" s="16"/>
      <c r="EU25" s="16"/>
      <c r="EV25" s="16"/>
      <c r="EW25" s="16"/>
      <c r="EX25" s="16"/>
      <c r="EY25" s="16"/>
      <c r="EZ25" s="16"/>
      <c r="FA25" s="16"/>
      <c r="FB25" s="16"/>
      <c r="FC25" s="16"/>
      <c r="FD25" s="16"/>
      <c r="FE25" s="16"/>
    </row>
    <row r="26" spans="1:161" s="9" customFormat="1" ht="57" customHeight="1" x14ac:dyDescent="0.2">
      <c r="A26" s="10"/>
      <c r="B26" s="21" t="s">
        <v>26</v>
      </c>
      <c r="C26" s="21"/>
      <c r="D26" s="21"/>
      <c r="E26" s="21"/>
      <c r="F26" s="21"/>
      <c r="G26" s="21"/>
      <c r="H26" s="21"/>
      <c r="I26" s="21"/>
      <c r="J26" s="21"/>
      <c r="K26" s="21"/>
      <c r="L26" s="21"/>
      <c r="M26" s="21"/>
      <c r="N26" s="21"/>
      <c r="O26" s="21"/>
      <c r="P26" s="21"/>
      <c r="Q26" s="22"/>
      <c r="R26" s="10"/>
      <c r="S26" s="19" t="s">
        <v>12</v>
      </c>
      <c r="T26" s="19"/>
      <c r="U26" s="19"/>
      <c r="V26" s="19"/>
      <c r="W26" s="19"/>
      <c r="X26" s="19"/>
      <c r="Y26" s="19"/>
      <c r="Z26" s="19"/>
      <c r="AA26" s="19"/>
      <c r="AB26" s="19"/>
      <c r="AC26" s="19"/>
      <c r="AD26" s="19"/>
      <c r="AE26" s="19"/>
      <c r="AF26" s="19"/>
      <c r="AG26" s="19"/>
      <c r="AH26" s="19"/>
      <c r="AI26" s="20"/>
      <c r="AJ26" s="16"/>
      <c r="AK26" s="16"/>
      <c r="AL26" s="16"/>
      <c r="AM26" s="16"/>
      <c r="AN26" s="16"/>
      <c r="AO26" s="16"/>
      <c r="AP26" s="16"/>
      <c r="AQ26" s="16"/>
      <c r="AR26" s="16"/>
      <c r="AS26" s="16"/>
      <c r="AT26" s="16"/>
      <c r="AU26" s="16"/>
      <c r="AV26" s="16"/>
      <c r="AW26" s="16"/>
      <c r="AX26" s="16"/>
      <c r="AY26" s="16"/>
      <c r="AZ26" s="16"/>
      <c r="BA26" s="16"/>
      <c r="BB26" s="16"/>
      <c r="BC26" s="16"/>
      <c r="BD26" s="16"/>
      <c r="BE26" s="16"/>
      <c r="BF26" s="16"/>
      <c r="BG26" s="16"/>
      <c r="BH26" s="16"/>
      <c r="BI26" s="16"/>
      <c r="BJ26" s="16"/>
      <c r="BK26" s="16"/>
      <c r="BL26" s="16"/>
      <c r="BM26" s="16"/>
      <c r="BN26" s="16"/>
      <c r="BO26" s="16"/>
      <c r="BP26" s="16"/>
      <c r="BQ26" s="16"/>
      <c r="BR26" s="16"/>
      <c r="BS26" s="16"/>
      <c r="BT26" s="16"/>
      <c r="BU26" s="16"/>
      <c r="BV26" s="16"/>
      <c r="BW26" s="16"/>
      <c r="BX26" s="16"/>
      <c r="BY26" s="16"/>
      <c r="BZ26" s="16"/>
      <c r="CA26" s="16"/>
      <c r="CB26" s="16"/>
      <c r="CC26" s="16"/>
      <c r="CD26" s="16"/>
      <c r="CE26" s="16"/>
      <c r="CF26" s="16"/>
      <c r="CG26" s="16"/>
      <c r="CH26" s="16"/>
      <c r="CI26" s="16"/>
      <c r="CJ26" s="16"/>
      <c r="CK26" s="16"/>
      <c r="CL26" s="16"/>
      <c r="CM26" s="16"/>
      <c r="CN26" s="16"/>
      <c r="CO26" s="16"/>
      <c r="CP26" s="16"/>
      <c r="CQ26" s="16"/>
      <c r="CR26" s="16"/>
      <c r="CS26" s="16"/>
      <c r="CT26" s="16"/>
      <c r="CU26" s="16"/>
      <c r="CV26" s="16"/>
      <c r="CW26" s="16"/>
      <c r="CX26" s="16"/>
      <c r="CY26" s="16"/>
      <c r="CZ26" s="16"/>
      <c r="DA26" s="16"/>
      <c r="DB26" s="16"/>
      <c r="DC26" s="16"/>
      <c r="DD26" s="16"/>
      <c r="DE26" s="16"/>
      <c r="DF26" s="16"/>
      <c r="DG26" s="16"/>
      <c r="DH26" s="16"/>
      <c r="DI26" s="16"/>
      <c r="DJ26" s="16"/>
      <c r="DK26" s="16"/>
      <c r="DL26" s="16"/>
      <c r="DM26" s="16"/>
      <c r="DN26" s="16"/>
      <c r="DO26" s="16"/>
      <c r="DP26" s="16"/>
      <c r="DQ26" s="16"/>
      <c r="DR26" s="16"/>
      <c r="DS26" s="16"/>
      <c r="DT26" s="16"/>
      <c r="DU26" s="16"/>
      <c r="DV26" s="16"/>
      <c r="DW26" s="16"/>
      <c r="DX26" s="16"/>
      <c r="DY26" s="16"/>
      <c r="DZ26" s="16"/>
      <c r="EA26" s="16"/>
      <c r="EB26" s="16"/>
      <c r="EC26" s="16"/>
      <c r="ED26" s="16"/>
      <c r="EE26" s="16"/>
      <c r="EF26" s="16"/>
      <c r="EG26" s="16"/>
      <c r="EH26" s="16"/>
      <c r="EI26" s="16"/>
      <c r="EJ26" s="16"/>
      <c r="EK26" s="16"/>
      <c r="EL26" s="16"/>
      <c r="EM26" s="16"/>
      <c r="EN26" s="16"/>
      <c r="EO26" s="16"/>
      <c r="EP26" s="16"/>
      <c r="EQ26" s="16"/>
      <c r="ER26" s="16"/>
      <c r="ES26" s="16"/>
      <c r="ET26" s="16"/>
      <c r="EU26" s="16"/>
      <c r="EV26" s="16"/>
      <c r="EW26" s="16"/>
      <c r="EX26" s="16"/>
      <c r="EY26" s="16"/>
      <c r="EZ26" s="16"/>
      <c r="FA26" s="16"/>
      <c r="FB26" s="16"/>
      <c r="FC26" s="16"/>
      <c r="FD26" s="16"/>
      <c r="FE26" s="16"/>
    </row>
    <row r="27" spans="1:161" s="9" customFormat="1" ht="39.75" customHeight="1" x14ac:dyDescent="0.2">
      <c r="A27" s="10"/>
      <c r="B27" s="17"/>
      <c r="C27" s="17"/>
      <c r="D27" s="17"/>
      <c r="E27" s="17"/>
      <c r="F27" s="17"/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8"/>
      <c r="R27" s="10"/>
      <c r="S27" s="19" t="s">
        <v>13</v>
      </c>
      <c r="T27" s="19"/>
      <c r="U27" s="19"/>
      <c r="V27" s="19"/>
      <c r="W27" s="19"/>
      <c r="X27" s="19"/>
      <c r="Y27" s="19"/>
      <c r="Z27" s="19"/>
      <c r="AA27" s="19"/>
      <c r="AB27" s="19"/>
      <c r="AC27" s="19"/>
      <c r="AD27" s="19"/>
      <c r="AE27" s="19"/>
      <c r="AF27" s="19"/>
      <c r="AG27" s="19"/>
      <c r="AH27" s="19"/>
      <c r="AI27" s="20"/>
      <c r="AJ27" s="16"/>
      <c r="AK27" s="16"/>
      <c r="AL27" s="16"/>
      <c r="AM27" s="16"/>
      <c r="AN27" s="16"/>
      <c r="AO27" s="16"/>
      <c r="AP27" s="16"/>
      <c r="AQ27" s="16"/>
      <c r="AR27" s="16"/>
      <c r="AS27" s="16"/>
      <c r="AT27" s="16"/>
      <c r="AU27" s="16"/>
      <c r="AV27" s="16"/>
      <c r="AW27" s="16"/>
      <c r="AX27" s="16"/>
      <c r="AY27" s="16"/>
      <c r="AZ27" s="16"/>
      <c r="BA27" s="16"/>
      <c r="BB27" s="16"/>
      <c r="BC27" s="16"/>
      <c r="BD27" s="16"/>
      <c r="BE27" s="16"/>
      <c r="BF27" s="16"/>
      <c r="BG27" s="16"/>
      <c r="BH27" s="16"/>
      <c r="BI27" s="16"/>
      <c r="BJ27" s="16"/>
      <c r="BK27" s="16"/>
      <c r="BL27" s="16"/>
      <c r="BM27" s="16"/>
      <c r="BN27" s="16"/>
      <c r="BO27" s="16"/>
      <c r="BP27" s="16"/>
      <c r="BQ27" s="16"/>
      <c r="BR27" s="16"/>
      <c r="BS27" s="16"/>
      <c r="BT27" s="16"/>
      <c r="BU27" s="16"/>
      <c r="BV27" s="16"/>
      <c r="BW27" s="16"/>
      <c r="BX27" s="16"/>
      <c r="BY27" s="16"/>
      <c r="BZ27" s="16"/>
      <c r="CA27" s="16"/>
      <c r="CB27" s="16"/>
      <c r="CC27" s="16"/>
      <c r="CD27" s="16"/>
      <c r="CE27" s="16"/>
      <c r="CF27" s="16"/>
      <c r="CG27" s="16"/>
      <c r="CH27" s="16"/>
      <c r="CI27" s="16"/>
      <c r="CJ27" s="16"/>
      <c r="CK27" s="16"/>
      <c r="CL27" s="16"/>
      <c r="CM27" s="16"/>
      <c r="CN27" s="16"/>
      <c r="CO27" s="16"/>
      <c r="CP27" s="16"/>
      <c r="CQ27" s="16"/>
      <c r="CR27" s="16"/>
      <c r="CS27" s="16"/>
      <c r="CT27" s="16"/>
      <c r="CU27" s="16"/>
      <c r="CV27" s="16"/>
      <c r="CW27" s="16"/>
      <c r="CX27" s="16"/>
      <c r="CY27" s="16"/>
      <c r="CZ27" s="16"/>
      <c r="DA27" s="16"/>
      <c r="DB27" s="16"/>
      <c r="DC27" s="16"/>
      <c r="DD27" s="16"/>
      <c r="DE27" s="16"/>
      <c r="DF27" s="16"/>
      <c r="DG27" s="16"/>
      <c r="DH27" s="16"/>
      <c r="DI27" s="16"/>
      <c r="DJ27" s="16"/>
      <c r="DK27" s="16"/>
      <c r="DL27" s="16"/>
      <c r="DM27" s="16"/>
      <c r="DN27" s="16"/>
      <c r="DO27" s="16"/>
      <c r="DP27" s="16"/>
      <c r="DQ27" s="16"/>
      <c r="DR27" s="16"/>
      <c r="DS27" s="16"/>
      <c r="DT27" s="16"/>
      <c r="DU27" s="16"/>
      <c r="DV27" s="16"/>
      <c r="DW27" s="16"/>
      <c r="DX27" s="16"/>
      <c r="DY27" s="16"/>
      <c r="DZ27" s="16"/>
      <c r="EA27" s="16"/>
      <c r="EB27" s="16"/>
      <c r="EC27" s="16"/>
      <c r="ED27" s="16"/>
      <c r="EE27" s="16"/>
      <c r="EF27" s="16"/>
      <c r="EG27" s="16"/>
      <c r="EH27" s="16"/>
      <c r="EI27" s="16"/>
      <c r="EJ27" s="16"/>
      <c r="EK27" s="16"/>
      <c r="EL27" s="16"/>
      <c r="EM27" s="16"/>
      <c r="EN27" s="16"/>
      <c r="EO27" s="16"/>
      <c r="EP27" s="16"/>
      <c r="EQ27" s="16"/>
      <c r="ER27" s="16"/>
      <c r="ES27" s="16"/>
      <c r="ET27" s="16"/>
      <c r="EU27" s="16"/>
      <c r="EV27" s="16"/>
      <c r="EW27" s="16"/>
      <c r="EX27" s="16"/>
      <c r="EY27" s="16"/>
      <c r="EZ27" s="16"/>
      <c r="FA27" s="16"/>
      <c r="FB27" s="16"/>
      <c r="FC27" s="16"/>
      <c r="FD27" s="16"/>
      <c r="FE27" s="16"/>
    </row>
    <row r="28" spans="1:161" s="9" customFormat="1" ht="39.75" customHeight="1" x14ac:dyDescent="0.2">
      <c r="A28" s="10"/>
      <c r="B28" s="17"/>
      <c r="C28" s="17"/>
      <c r="D28" s="17"/>
      <c r="E28" s="17"/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8"/>
      <c r="R28" s="10"/>
      <c r="S28" s="19" t="s">
        <v>14</v>
      </c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20"/>
      <c r="AJ28" s="16"/>
      <c r="AK28" s="16"/>
      <c r="AL28" s="16"/>
      <c r="AM28" s="16"/>
      <c r="AN28" s="16"/>
      <c r="AO28" s="16"/>
      <c r="AP28" s="16"/>
      <c r="AQ28" s="16"/>
      <c r="AR28" s="16"/>
      <c r="AS28" s="16"/>
      <c r="AT28" s="16"/>
      <c r="AU28" s="16"/>
      <c r="AV28" s="16"/>
      <c r="AW28" s="16"/>
      <c r="AX28" s="16"/>
      <c r="AY28" s="16"/>
      <c r="AZ28" s="16"/>
      <c r="BA28" s="16"/>
      <c r="BB28" s="16"/>
      <c r="BC28" s="16"/>
      <c r="BD28" s="16"/>
      <c r="BE28" s="16"/>
      <c r="BF28" s="16"/>
      <c r="BG28" s="16"/>
      <c r="BH28" s="16"/>
      <c r="BI28" s="16"/>
      <c r="BJ28" s="16"/>
      <c r="BK28" s="16"/>
      <c r="BL28" s="16"/>
      <c r="BM28" s="16"/>
      <c r="BN28" s="16"/>
      <c r="BO28" s="16"/>
      <c r="BP28" s="16"/>
      <c r="BQ28" s="16"/>
      <c r="BR28" s="16"/>
      <c r="BS28" s="16"/>
      <c r="BT28" s="16"/>
      <c r="BU28" s="16"/>
      <c r="BV28" s="16"/>
      <c r="BW28" s="16"/>
      <c r="BX28" s="16"/>
      <c r="BY28" s="16"/>
      <c r="BZ28" s="16"/>
      <c r="CA28" s="16"/>
      <c r="CB28" s="16"/>
      <c r="CC28" s="16"/>
      <c r="CD28" s="16"/>
      <c r="CE28" s="16"/>
      <c r="CF28" s="16"/>
      <c r="CG28" s="16"/>
      <c r="CH28" s="16"/>
      <c r="CI28" s="16"/>
      <c r="CJ28" s="16"/>
      <c r="CK28" s="16"/>
      <c r="CL28" s="16"/>
      <c r="CM28" s="16"/>
      <c r="CN28" s="16"/>
      <c r="CO28" s="16"/>
      <c r="CP28" s="16"/>
      <c r="CQ28" s="16"/>
      <c r="CR28" s="16"/>
      <c r="CS28" s="16"/>
      <c r="CT28" s="16"/>
      <c r="CU28" s="16"/>
      <c r="CV28" s="16"/>
      <c r="CW28" s="16"/>
      <c r="CX28" s="16"/>
      <c r="CY28" s="16"/>
      <c r="CZ28" s="16"/>
      <c r="DA28" s="16"/>
      <c r="DB28" s="16"/>
      <c r="DC28" s="16"/>
      <c r="DD28" s="16"/>
      <c r="DE28" s="16"/>
      <c r="DF28" s="16"/>
      <c r="DG28" s="16"/>
      <c r="DH28" s="16"/>
      <c r="DI28" s="16"/>
      <c r="DJ28" s="16"/>
      <c r="DK28" s="16"/>
      <c r="DL28" s="16"/>
      <c r="DM28" s="16"/>
      <c r="DN28" s="16"/>
      <c r="DO28" s="16"/>
      <c r="DP28" s="16"/>
      <c r="DQ28" s="16"/>
      <c r="DR28" s="16"/>
      <c r="DS28" s="16"/>
      <c r="DT28" s="16"/>
      <c r="DU28" s="16"/>
      <c r="DV28" s="16"/>
      <c r="DW28" s="16"/>
      <c r="DX28" s="16"/>
      <c r="DY28" s="16"/>
      <c r="DZ28" s="16"/>
      <c r="EA28" s="16"/>
      <c r="EB28" s="16"/>
      <c r="EC28" s="16"/>
      <c r="ED28" s="16"/>
      <c r="EE28" s="16"/>
      <c r="EF28" s="16"/>
      <c r="EG28" s="16"/>
      <c r="EH28" s="16"/>
      <c r="EI28" s="16"/>
      <c r="EJ28" s="16"/>
      <c r="EK28" s="16"/>
      <c r="EL28" s="16"/>
      <c r="EM28" s="16"/>
      <c r="EN28" s="16"/>
      <c r="EO28" s="16"/>
      <c r="EP28" s="16"/>
      <c r="EQ28" s="16"/>
      <c r="ER28" s="16"/>
      <c r="ES28" s="16"/>
      <c r="ET28" s="16"/>
      <c r="EU28" s="16"/>
      <c r="EV28" s="16"/>
      <c r="EW28" s="16"/>
      <c r="EX28" s="16"/>
      <c r="EY28" s="16"/>
      <c r="EZ28" s="16"/>
      <c r="FA28" s="16"/>
      <c r="FB28" s="16"/>
      <c r="FC28" s="16"/>
      <c r="FD28" s="16"/>
      <c r="FE28" s="16"/>
    </row>
    <row r="29" spans="1:161" s="9" customFormat="1" ht="53.25" customHeight="1" x14ac:dyDescent="0.2">
      <c r="A29" s="10"/>
      <c r="B29" s="17"/>
      <c r="C29" s="17"/>
      <c r="D29" s="17"/>
      <c r="E29" s="17"/>
      <c r="F29" s="17"/>
      <c r="G29" s="17"/>
      <c r="H29" s="17"/>
      <c r="I29" s="17"/>
      <c r="J29" s="17"/>
      <c r="K29" s="17"/>
      <c r="L29" s="17"/>
      <c r="M29" s="17"/>
      <c r="N29" s="17"/>
      <c r="O29" s="17"/>
      <c r="P29" s="17"/>
      <c r="Q29" s="18"/>
      <c r="R29" s="10"/>
      <c r="S29" s="19" t="s">
        <v>25</v>
      </c>
      <c r="T29" s="19"/>
      <c r="U29" s="19"/>
      <c r="V29" s="19"/>
      <c r="W29" s="19"/>
      <c r="X29" s="19"/>
      <c r="Y29" s="19"/>
      <c r="Z29" s="19"/>
      <c r="AA29" s="19"/>
      <c r="AB29" s="19"/>
      <c r="AC29" s="19"/>
      <c r="AD29" s="19"/>
      <c r="AE29" s="19"/>
      <c r="AF29" s="19"/>
      <c r="AG29" s="19"/>
      <c r="AH29" s="19"/>
      <c r="AI29" s="20"/>
      <c r="AJ29" s="16"/>
      <c r="AK29" s="16"/>
      <c r="AL29" s="16"/>
      <c r="AM29" s="16"/>
      <c r="AN29" s="16"/>
      <c r="AO29" s="16"/>
      <c r="AP29" s="16"/>
      <c r="AQ29" s="16"/>
      <c r="AR29" s="16"/>
      <c r="AS29" s="16"/>
      <c r="AT29" s="16"/>
      <c r="AU29" s="16"/>
      <c r="AV29" s="16"/>
      <c r="AW29" s="16"/>
      <c r="AX29" s="16"/>
      <c r="AY29" s="16"/>
      <c r="AZ29" s="16"/>
      <c r="BA29" s="16"/>
      <c r="BB29" s="16"/>
      <c r="BC29" s="16"/>
      <c r="BD29" s="16"/>
      <c r="BE29" s="16"/>
      <c r="BF29" s="16"/>
      <c r="BG29" s="16"/>
      <c r="BH29" s="16"/>
      <c r="BI29" s="16"/>
      <c r="BJ29" s="16"/>
      <c r="BK29" s="16"/>
      <c r="BL29" s="16"/>
      <c r="BM29" s="16"/>
      <c r="BN29" s="16"/>
      <c r="BO29" s="16"/>
      <c r="BP29" s="16"/>
      <c r="BQ29" s="16"/>
      <c r="BR29" s="16"/>
      <c r="BS29" s="16"/>
      <c r="BT29" s="16"/>
      <c r="BU29" s="16"/>
      <c r="BV29" s="16"/>
      <c r="BW29" s="16"/>
      <c r="BX29" s="16"/>
      <c r="BY29" s="16"/>
      <c r="BZ29" s="16"/>
      <c r="CA29" s="16"/>
      <c r="CB29" s="16"/>
      <c r="CC29" s="16"/>
      <c r="CD29" s="16"/>
      <c r="CE29" s="16"/>
      <c r="CF29" s="16"/>
      <c r="CG29" s="16"/>
      <c r="CH29" s="16"/>
      <c r="CI29" s="16"/>
      <c r="CJ29" s="16"/>
      <c r="CK29" s="16"/>
      <c r="CL29" s="16"/>
      <c r="CM29" s="16"/>
      <c r="CN29" s="16"/>
      <c r="CO29" s="16"/>
      <c r="CP29" s="16"/>
      <c r="CQ29" s="16"/>
      <c r="CR29" s="16"/>
      <c r="CS29" s="16"/>
      <c r="CT29" s="16"/>
      <c r="CU29" s="16"/>
      <c r="CV29" s="16"/>
      <c r="CW29" s="16"/>
      <c r="CX29" s="16"/>
      <c r="CY29" s="16"/>
      <c r="CZ29" s="16"/>
      <c r="DA29" s="16"/>
      <c r="DB29" s="16"/>
      <c r="DC29" s="16"/>
      <c r="DD29" s="16"/>
      <c r="DE29" s="16"/>
      <c r="DF29" s="16"/>
      <c r="DG29" s="16"/>
      <c r="DH29" s="16"/>
      <c r="DI29" s="16"/>
      <c r="DJ29" s="16"/>
      <c r="DK29" s="16"/>
      <c r="DL29" s="16"/>
      <c r="DM29" s="16"/>
      <c r="DN29" s="16"/>
      <c r="DO29" s="16"/>
      <c r="DP29" s="16"/>
      <c r="DQ29" s="16"/>
      <c r="DR29" s="16"/>
      <c r="DS29" s="16"/>
      <c r="DT29" s="16"/>
      <c r="DU29" s="16"/>
      <c r="DV29" s="16"/>
      <c r="DW29" s="16"/>
      <c r="DX29" s="16"/>
      <c r="DY29" s="16"/>
      <c r="DZ29" s="16"/>
      <c r="EA29" s="16"/>
      <c r="EB29" s="16"/>
      <c r="EC29" s="16"/>
      <c r="ED29" s="16"/>
      <c r="EE29" s="16"/>
      <c r="EF29" s="16"/>
      <c r="EG29" s="16"/>
      <c r="EH29" s="16"/>
      <c r="EI29" s="16"/>
      <c r="EJ29" s="16"/>
      <c r="EK29" s="16"/>
      <c r="EL29" s="16"/>
      <c r="EM29" s="16"/>
      <c r="EN29" s="16"/>
      <c r="EO29" s="16"/>
      <c r="EP29" s="16"/>
      <c r="EQ29" s="16"/>
      <c r="ER29" s="16"/>
      <c r="ES29" s="16"/>
      <c r="ET29" s="16"/>
      <c r="EU29" s="16"/>
      <c r="EV29" s="16"/>
      <c r="EW29" s="16"/>
      <c r="EX29" s="16"/>
      <c r="EY29" s="16"/>
      <c r="EZ29" s="16"/>
      <c r="FA29" s="16"/>
      <c r="FB29" s="16"/>
      <c r="FC29" s="16"/>
      <c r="FD29" s="16"/>
      <c r="FE29" s="16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4" t="s">
        <v>27</v>
      </c>
      <c r="B32" s="15"/>
      <c r="C32" s="15"/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/>
      <c r="BA32" s="15"/>
      <c r="BB32" s="15"/>
      <c r="BC32" s="15"/>
      <c r="BD32" s="15"/>
      <c r="BE32" s="15"/>
      <c r="BF32" s="15"/>
      <c r="BG32" s="15"/>
      <c r="BH32" s="15"/>
      <c r="BI32" s="15"/>
      <c r="BJ32" s="15"/>
      <c r="BK32" s="15"/>
      <c r="BL32" s="15"/>
      <c r="BM32" s="15"/>
      <c r="BN32" s="15"/>
      <c r="BO32" s="15"/>
      <c r="BP32" s="15"/>
      <c r="BQ32" s="15"/>
      <c r="BR32" s="15"/>
      <c r="BS32" s="15"/>
      <c r="BT32" s="15"/>
      <c r="BU32" s="15"/>
      <c r="BV32" s="15"/>
      <c r="BW32" s="15"/>
      <c r="BX32" s="15"/>
      <c r="BY32" s="15"/>
      <c r="BZ32" s="15"/>
      <c r="CA32" s="15"/>
      <c r="CB32" s="15"/>
      <c r="CC32" s="15"/>
      <c r="CD32" s="15"/>
      <c r="CE32" s="15"/>
      <c r="CF32" s="15"/>
      <c r="CG32" s="15"/>
      <c r="CH32" s="15"/>
      <c r="CI32" s="15"/>
      <c r="CJ32" s="15"/>
      <c r="CK32" s="15"/>
      <c r="CL32" s="15"/>
      <c r="CM32" s="15"/>
      <c r="CN32" s="15"/>
      <c r="CO32" s="15"/>
      <c r="CP32" s="15"/>
      <c r="CQ32" s="15"/>
      <c r="CR32" s="15"/>
      <c r="CS32" s="15"/>
      <c r="CT32" s="15"/>
      <c r="CU32" s="15"/>
      <c r="CV32" s="15"/>
      <c r="CW32" s="15"/>
      <c r="CX32" s="15"/>
      <c r="CY32" s="15"/>
      <c r="CZ32" s="15"/>
      <c r="DA32" s="15"/>
      <c r="DB32" s="15"/>
      <c r="DC32" s="15"/>
      <c r="DD32" s="15"/>
      <c r="DE32" s="15"/>
      <c r="DF32" s="15"/>
      <c r="DG32" s="15"/>
      <c r="DH32" s="15"/>
      <c r="DI32" s="15"/>
      <c r="DJ32" s="15"/>
      <c r="DK32" s="15"/>
      <c r="DL32" s="15"/>
      <c r="DM32" s="15"/>
      <c r="DN32" s="15"/>
      <c r="DO32" s="15"/>
      <c r="DP32" s="15"/>
      <c r="DQ32" s="15"/>
      <c r="DR32" s="15"/>
      <c r="DS32" s="15"/>
      <c r="DT32" s="15"/>
      <c r="DU32" s="15"/>
      <c r="DV32" s="15"/>
      <c r="DW32" s="15"/>
      <c r="DX32" s="15"/>
      <c r="DY32" s="15"/>
      <c r="DZ32" s="15"/>
      <c r="EA32" s="15"/>
      <c r="EB32" s="15"/>
      <c r="EC32" s="15"/>
      <c r="ED32" s="15"/>
      <c r="EE32" s="15"/>
      <c r="EF32" s="15"/>
      <c r="EG32" s="15"/>
      <c r="EH32" s="15"/>
      <c r="EI32" s="15"/>
      <c r="EJ32" s="15"/>
      <c r="EK32" s="15"/>
      <c r="EL32" s="15"/>
      <c r="EM32" s="15"/>
      <c r="EN32" s="15"/>
      <c r="EO32" s="15"/>
      <c r="EP32" s="15"/>
      <c r="EQ32" s="15"/>
      <c r="ER32" s="15"/>
      <c r="ES32" s="15"/>
      <c r="ET32" s="15"/>
      <c r="EU32" s="15"/>
      <c r="EV32" s="15"/>
      <c r="EW32" s="15"/>
      <c r="EX32" s="15"/>
      <c r="EY32" s="15"/>
      <c r="EZ32" s="15"/>
      <c r="FA32" s="15"/>
      <c r="FB32" s="15"/>
      <c r="FC32" s="15"/>
      <c r="FD32" s="15"/>
      <c r="FE32" s="15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workbookViewId="0">
      <selection activeCell="EE24" sqref="EE24:EN24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58" t="s">
        <v>7</v>
      </c>
      <c r="B6" s="58"/>
      <c r="C6" s="58"/>
      <c r="D6" s="58"/>
      <c r="E6" s="58"/>
      <c r="F6" s="58"/>
      <c r="G6" s="58"/>
      <c r="H6" s="58"/>
      <c r="I6" s="58"/>
      <c r="J6" s="58"/>
      <c r="K6" s="58"/>
      <c r="L6" s="58"/>
      <c r="M6" s="58"/>
      <c r="N6" s="58"/>
      <c r="O6" s="58"/>
      <c r="P6" s="58"/>
      <c r="Q6" s="58"/>
      <c r="R6" s="58"/>
      <c r="S6" s="58"/>
      <c r="T6" s="58"/>
      <c r="U6" s="58"/>
      <c r="V6" s="58"/>
      <c r="W6" s="58"/>
      <c r="X6" s="58"/>
      <c r="Y6" s="58"/>
      <c r="Z6" s="58"/>
      <c r="AA6" s="58"/>
      <c r="AB6" s="58"/>
      <c r="AC6" s="58"/>
      <c r="AD6" s="58"/>
      <c r="AE6" s="58"/>
      <c r="AF6" s="58"/>
      <c r="AG6" s="58"/>
      <c r="AH6" s="58"/>
      <c r="AI6" s="58"/>
      <c r="AJ6" s="58"/>
      <c r="AK6" s="58"/>
      <c r="AL6" s="58"/>
      <c r="AM6" s="58"/>
      <c r="AN6" s="58"/>
      <c r="AO6" s="58"/>
      <c r="AP6" s="58"/>
      <c r="AQ6" s="58"/>
      <c r="AR6" s="58"/>
      <c r="AS6" s="58"/>
      <c r="AT6" s="58"/>
      <c r="AU6" s="58"/>
      <c r="AV6" s="58"/>
      <c r="AW6" s="58"/>
      <c r="AX6" s="58"/>
      <c r="AY6" s="58"/>
      <c r="AZ6" s="58"/>
      <c r="BA6" s="58"/>
      <c r="BB6" s="58"/>
      <c r="BC6" s="58"/>
      <c r="BD6" s="58"/>
      <c r="BE6" s="58"/>
      <c r="BF6" s="58"/>
      <c r="BG6" s="58"/>
      <c r="BH6" s="58"/>
      <c r="BI6" s="58"/>
      <c r="BJ6" s="58"/>
      <c r="BK6" s="58"/>
      <c r="BL6" s="58"/>
      <c r="BM6" s="58"/>
      <c r="BN6" s="58"/>
      <c r="BO6" s="58"/>
      <c r="BP6" s="58"/>
      <c r="BQ6" s="58"/>
      <c r="BR6" s="58"/>
      <c r="BS6" s="58"/>
      <c r="BT6" s="58"/>
      <c r="BU6" s="58"/>
      <c r="BV6" s="58"/>
      <c r="BW6" s="58"/>
      <c r="BX6" s="58"/>
      <c r="BY6" s="58"/>
      <c r="BZ6" s="58"/>
      <c r="CA6" s="58"/>
      <c r="CB6" s="58"/>
      <c r="CC6" s="58"/>
      <c r="CD6" s="58"/>
      <c r="CE6" s="58"/>
      <c r="CF6" s="58"/>
      <c r="CG6" s="58"/>
      <c r="CH6" s="58"/>
      <c r="CI6" s="58"/>
      <c r="CJ6" s="58"/>
      <c r="CK6" s="58"/>
      <c r="CL6" s="58"/>
      <c r="CM6" s="58"/>
      <c r="CN6" s="58"/>
      <c r="CO6" s="58"/>
      <c r="CP6" s="58"/>
      <c r="CQ6" s="58"/>
      <c r="CR6" s="58"/>
      <c r="CS6" s="58"/>
      <c r="CT6" s="58"/>
      <c r="CU6" s="58"/>
      <c r="CV6" s="58"/>
      <c r="CW6" s="58"/>
      <c r="CX6" s="58"/>
      <c r="CY6" s="58"/>
      <c r="CZ6" s="58"/>
      <c r="DA6" s="58"/>
      <c r="DB6" s="58"/>
      <c r="DC6" s="58"/>
      <c r="DD6" s="58"/>
      <c r="DE6" s="58"/>
      <c r="DF6" s="58"/>
      <c r="DG6" s="58"/>
      <c r="DH6" s="58"/>
      <c r="DI6" s="58"/>
      <c r="DJ6" s="58"/>
      <c r="DK6" s="58"/>
      <c r="DL6" s="58"/>
      <c r="DM6" s="58"/>
      <c r="DN6" s="58"/>
      <c r="DO6" s="58"/>
      <c r="DP6" s="58"/>
      <c r="DQ6" s="58"/>
      <c r="DR6" s="58"/>
      <c r="DS6" s="58"/>
      <c r="DT6" s="58"/>
      <c r="DU6" s="58"/>
      <c r="DV6" s="58"/>
      <c r="DW6" s="58"/>
      <c r="DX6" s="58"/>
      <c r="DY6" s="58"/>
      <c r="DZ6" s="58"/>
      <c r="EA6" s="58"/>
      <c r="EB6" s="58"/>
      <c r="EC6" s="58"/>
      <c r="ED6" s="58"/>
      <c r="EE6" s="58"/>
      <c r="EF6" s="58"/>
      <c r="EG6" s="58"/>
      <c r="EH6" s="58"/>
      <c r="EI6" s="58"/>
      <c r="EJ6" s="58"/>
      <c r="EK6" s="58"/>
      <c r="EL6" s="58"/>
      <c r="EM6" s="58"/>
      <c r="EN6" s="58"/>
      <c r="EO6" s="58"/>
      <c r="EP6" s="58"/>
      <c r="EQ6" s="58"/>
      <c r="ER6" s="58"/>
      <c r="ES6" s="58"/>
      <c r="ET6" s="58"/>
      <c r="EU6" s="58"/>
      <c r="EV6" s="58"/>
      <c r="EW6" s="58"/>
      <c r="EX6" s="58"/>
      <c r="EY6" s="58"/>
      <c r="EZ6" s="58"/>
      <c r="FA6" s="58"/>
      <c r="FB6" s="58"/>
      <c r="FC6" s="58"/>
      <c r="FD6" s="58"/>
      <c r="FE6" s="58"/>
    </row>
    <row r="7" spans="1:161" s="2" customFormat="1" ht="15.75" customHeight="1" x14ac:dyDescent="0.25">
      <c r="A7" s="58" t="s">
        <v>8</v>
      </c>
      <c r="B7" s="58"/>
      <c r="C7" s="58"/>
      <c r="D7" s="58"/>
      <c r="E7" s="58"/>
      <c r="F7" s="58"/>
      <c r="G7" s="58"/>
      <c r="H7" s="58"/>
      <c r="I7" s="58"/>
      <c r="J7" s="58"/>
      <c r="K7" s="58"/>
      <c r="L7" s="58"/>
      <c r="M7" s="58"/>
      <c r="N7" s="58"/>
      <c r="O7" s="58"/>
      <c r="P7" s="58"/>
      <c r="Q7" s="58"/>
      <c r="R7" s="58"/>
      <c r="S7" s="58"/>
      <c r="T7" s="58"/>
      <c r="U7" s="58"/>
      <c r="V7" s="58"/>
      <c r="W7" s="58"/>
      <c r="X7" s="58"/>
      <c r="Y7" s="58"/>
      <c r="Z7" s="58"/>
      <c r="AA7" s="58"/>
      <c r="AB7" s="58"/>
      <c r="AC7" s="58"/>
      <c r="AD7" s="58"/>
      <c r="AE7" s="58"/>
      <c r="AF7" s="58"/>
      <c r="AG7" s="58"/>
      <c r="AH7" s="58"/>
      <c r="AI7" s="58"/>
      <c r="AJ7" s="58"/>
      <c r="AK7" s="58"/>
      <c r="AL7" s="58"/>
      <c r="AM7" s="58"/>
      <c r="AN7" s="58"/>
      <c r="AO7" s="58"/>
      <c r="AP7" s="58"/>
      <c r="AQ7" s="58"/>
      <c r="AR7" s="58"/>
      <c r="AS7" s="58"/>
      <c r="AT7" s="58"/>
      <c r="AU7" s="58"/>
      <c r="AV7" s="58"/>
      <c r="AW7" s="58"/>
      <c r="AX7" s="58"/>
      <c r="AY7" s="58"/>
      <c r="AZ7" s="58"/>
      <c r="BA7" s="58"/>
      <c r="BB7" s="58"/>
      <c r="BC7" s="58"/>
      <c r="BD7" s="58"/>
      <c r="BE7" s="58"/>
      <c r="BF7" s="58"/>
      <c r="BG7" s="58"/>
      <c r="BH7" s="58"/>
      <c r="BI7" s="58"/>
      <c r="BJ7" s="58"/>
      <c r="BK7" s="58"/>
      <c r="BL7" s="58"/>
      <c r="BM7" s="58"/>
      <c r="BN7" s="58"/>
      <c r="BO7" s="58"/>
      <c r="BP7" s="58"/>
      <c r="BQ7" s="58"/>
      <c r="BR7" s="58"/>
      <c r="BS7" s="58"/>
      <c r="BT7" s="58"/>
      <c r="BU7" s="58"/>
      <c r="BV7" s="58"/>
      <c r="BW7" s="58"/>
      <c r="BX7" s="58"/>
      <c r="BY7" s="58"/>
      <c r="BZ7" s="58"/>
      <c r="CA7" s="58"/>
      <c r="CB7" s="58"/>
      <c r="CC7" s="58"/>
      <c r="CD7" s="58"/>
      <c r="CE7" s="58"/>
      <c r="CF7" s="58"/>
      <c r="CG7" s="58"/>
      <c r="CH7" s="58"/>
      <c r="CI7" s="58"/>
      <c r="CJ7" s="58"/>
      <c r="CK7" s="58"/>
      <c r="CL7" s="58"/>
      <c r="CM7" s="58"/>
      <c r="CN7" s="58"/>
      <c r="CO7" s="58"/>
      <c r="CP7" s="58"/>
      <c r="CQ7" s="58"/>
      <c r="CR7" s="58"/>
      <c r="CS7" s="58"/>
      <c r="CT7" s="58"/>
      <c r="CU7" s="58"/>
      <c r="CV7" s="58"/>
      <c r="CW7" s="58"/>
      <c r="CX7" s="58"/>
      <c r="CY7" s="58"/>
      <c r="CZ7" s="58"/>
      <c r="DA7" s="58"/>
      <c r="DB7" s="58"/>
      <c r="DC7" s="58"/>
      <c r="DD7" s="58"/>
      <c r="DE7" s="58"/>
      <c r="DF7" s="58"/>
      <c r="DG7" s="58"/>
      <c r="DH7" s="58"/>
      <c r="DI7" s="58"/>
      <c r="DJ7" s="58"/>
      <c r="DK7" s="58"/>
      <c r="DL7" s="58"/>
      <c r="DM7" s="58"/>
      <c r="DN7" s="58"/>
      <c r="DO7" s="58"/>
      <c r="DP7" s="58"/>
      <c r="DQ7" s="58"/>
      <c r="DR7" s="58"/>
      <c r="DS7" s="58"/>
      <c r="DT7" s="58"/>
      <c r="DU7" s="58"/>
      <c r="DV7" s="58"/>
      <c r="DW7" s="58"/>
      <c r="DX7" s="58"/>
      <c r="DY7" s="58"/>
      <c r="DZ7" s="58"/>
      <c r="EA7" s="58"/>
      <c r="EB7" s="58"/>
      <c r="EC7" s="58"/>
      <c r="ED7" s="58"/>
      <c r="EE7" s="58"/>
      <c r="EF7" s="58"/>
      <c r="EG7" s="58"/>
      <c r="EH7" s="58"/>
      <c r="EI7" s="58"/>
      <c r="EJ7" s="58"/>
      <c r="EK7" s="58"/>
      <c r="EL7" s="58"/>
      <c r="EM7" s="58"/>
      <c r="EN7" s="58"/>
      <c r="EO7" s="58"/>
      <c r="EP7" s="58"/>
      <c r="EQ7" s="58"/>
      <c r="ER7" s="58"/>
      <c r="ES7" s="58"/>
      <c r="ET7" s="58"/>
      <c r="EU7" s="58"/>
      <c r="EV7" s="58"/>
      <c r="EW7" s="58"/>
      <c r="EX7" s="58"/>
      <c r="EY7" s="58"/>
      <c r="EZ7" s="58"/>
      <c r="FA7" s="58"/>
      <c r="FB7" s="58"/>
      <c r="FC7" s="58"/>
      <c r="FD7" s="58"/>
      <c r="FE7" s="58"/>
    </row>
    <row r="8" spans="1:161" s="2" customFormat="1" ht="15.75" customHeight="1" x14ac:dyDescent="0.25">
      <c r="A8" s="58" t="s">
        <v>9</v>
      </c>
      <c r="B8" s="58"/>
      <c r="C8" s="58"/>
      <c r="D8" s="58"/>
      <c r="E8" s="58"/>
      <c r="F8" s="58"/>
      <c r="G8" s="58"/>
      <c r="H8" s="58"/>
      <c r="I8" s="58"/>
      <c r="J8" s="58"/>
      <c r="K8" s="58"/>
      <c r="L8" s="58"/>
      <c r="M8" s="58"/>
      <c r="N8" s="58"/>
      <c r="O8" s="58"/>
      <c r="P8" s="58"/>
      <c r="Q8" s="58"/>
      <c r="R8" s="58"/>
      <c r="S8" s="58"/>
      <c r="T8" s="58"/>
      <c r="U8" s="58"/>
      <c r="V8" s="58"/>
      <c r="W8" s="58"/>
      <c r="X8" s="58"/>
      <c r="Y8" s="58"/>
      <c r="Z8" s="58"/>
      <c r="AA8" s="58"/>
      <c r="AB8" s="58"/>
      <c r="AC8" s="58"/>
      <c r="AD8" s="58"/>
      <c r="AE8" s="58"/>
      <c r="AF8" s="58"/>
      <c r="AG8" s="58"/>
      <c r="AH8" s="58"/>
      <c r="AI8" s="58"/>
      <c r="AJ8" s="58"/>
      <c r="AK8" s="58"/>
      <c r="AL8" s="58"/>
      <c r="AM8" s="58"/>
      <c r="AN8" s="58"/>
      <c r="AO8" s="58"/>
      <c r="AP8" s="58"/>
      <c r="AQ8" s="58"/>
      <c r="AR8" s="58"/>
      <c r="AS8" s="58"/>
      <c r="AT8" s="58"/>
      <c r="AU8" s="58"/>
      <c r="AV8" s="58"/>
      <c r="AW8" s="58"/>
      <c r="AX8" s="58"/>
      <c r="AY8" s="58"/>
      <c r="AZ8" s="58"/>
      <c r="BA8" s="58"/>
      <c r="BB8" s="58"/>
      <c r="BC8" s="58"/>
      <c r="BD8" s="58"/>
      <c r="BE8" s="58"/>
      <c r="BF8" s="58"/>
      <c r="BG8" s="58"/>
      <c r="BH8" s="58"/>
      <c r="BI8" s="58"/>
      <c r="BJ8" s="58"/>
      <c r="BK8" s="58"/>
      <c r="BL8" s="58"/>
      <c r="BM8" s="58"/>
      <c r="BN8" s="58"/>
      <c r="BO8" s="58"/>
      <c r="BP8" s="58"/>
      <c r="BQ8" s="58"/>
      <c r="BR8" s="58"/>
      <c r="BS8" s="58"/>
      <c r="BT8" s="58"/>
      <c r="BU8" s="58"/>
      <c r="BV8" s="58"/>
      <c r="BW8" s="58"/>
      <c r="BX8" s="58"/>
      <c r="BY8" s="58"/>
      <c r="BZ8" s="58"/>
      <c r="CA8" s="58"/>
      <c r="CB8" s="58"/>
      <c r="CC8" s="58"/>
      <c r="CD8" s="58"/>
      <c r="CE8" s="58"/>
      <c r="CF8" s="58"/>
      <c r="CG8" s="58"/>
      <c r="CH8" s="58"/>
      <c r="CI8" s="58"/>
      <c r="CJ8" s="58"/>
      <c r="CK8" s="58"/>
      <c r="CL8" s="58"/>
      <c r="CM8" s="58"/>
      <c r="CN8" s="58"/>
      <c r="CO8" s="58"/>
      <c r="CP8" s="58"/>
      <c r="CQ8" s="58"/>
      <c r="CR8" s="58"/>
      <c r="CS8" s="58"/>
      <c r="CT8" s="58"/>
      <c r="CU8" s="58"/>
      <c r="CV8" s="58"/>
      <c r="CW8" s="58"/>
      <c r="CX8" s="58"/>
      <c r="CY8" s="58"/>
      <c r="CZ8" s="58"/>
      <c r="DA8" s="58"/>
      <c r="DB8" s="58"/>
      <c r="DC8" s="58"/>
      <c r="DD8" s="58"/>
      <c r="DE8" s="58"/>
      <c r="DF8" s="58"/>
      <c r="DG8" s="58"/>
      <c r="DH8" s="58"/>
      <c r="DI8" s="58"/>
      <c r="DJ8" s="58"/>
      <c r="DK8" s="58"/>
      <c r="DL8" s="58"/>
      <c r="DM8" s="58"/>
      <c r="DN8" s="58"/>
      <c r="DO8" s="58"/>
      <c r="DP8" s="58"/>
      <c r="DQ8" s="58"/>
      <c r="DR8" s="58"/>
      <c r="DS8" s="58"/>
      <c r="DT8" s="58"/>
      <c r="DU8" s="58"/>
      <c r="DV8" s="58"/>
      <c r="DW8" s="58"/>
      <c r="DX8" s="58"/>
      <c r="DY8" s="58"/>
      <c r="DZ8" s="58"/>
      <c r="EA8" s="58"/>
      <c r="EB8" s="58"/>
      <c r="EC8" s="58"/>
      <c r="ED8" s="58"/>
      <c r="EE8" s="58"/>
      <c r="EF8" s="58"/>
      <c r="EG8" s="58"/>
      <c r="EH8" s="58"/>
      <c r="EI8" s="58"/>
      <c r="EJ8" s="58"/>
      <c r="EK8" s="58"/>
      <c r="EL8" s="58"/>
      <c r="EM8" s="58"/>
      <c r="EN8" s="58"/>
      <c r="EO8" s="58"/>
      <c r="EP8" s="58"/>
      <c r="EQ8" s="58"/>
      <c r="ER8" s="58"/>
      <c r="ES8" s="58"/>
      <c r="ET8" s="58"/>
      <c r="EU8" s="58"/>
      <c r="EV8" s="58"/>
      <c r="EW8" s="58"/>
      <c r="EX8" s="58"/>
      <c r="EY8" s="58"/>
      <c r="EZ8" s="58"/>
      <c r="FA8" s="58"/>
      <c r="FB8" s="58"/>
      <c r="FC8" s="58"/>
      <c r="FD8" s="58"/>
      <c r="FE8" s="58"/>
    </row>
    <row r="10" spans="1:161" s="2" customFormat="1" ht="15.75" x14ac:dyDescent="0.25">
      <c r="A10" s="59" t="s">
        <v>10</v>
      </c>
      <c r="B10" s="59"/>
      <c r="C10" s="59"/>
      <c r="D10" s="59"/>
      <c r="E10" s="59"/>
      <c r="F10" s="59"/>
      <c r="G10" s="59"/>
      <c r="H10" s="59"/>
      <c r="I10" s="59"/>
      <c r="J10" s="59"/>
      <c r="K10" s="59"/>
      <c r="L10" s="59"/>
      <c r="M10" s="59"/>
      <c r="N10" s="59"/>
      <c r="O10" s="59"/>
      <c r="P10" s="59"/>
      <c r="Q10" s="59"/>
      <c r="R10" s="59"/>
      <c r="S10" s="59"/>
      <c r="T10" s="59"/>
      <c r="U10" s="59"/>
      <c r="V10" s="59"/>
      <c r="W10" s="59"/>
      <c r="X10" s="59"/>
      <c r="Y10" s="59"/>
      <c r="Z10" s="59"/>
      <c r="AA10" s="59"/>
      <c r="AB10" s="59"/>
      <c r="AC10" s="59"/>
      <c r="AD10" s="59"/>
      <c r="AE10" s="59"/>
      <c r="AF10" s="59"/>
      <c r="AG10" s="59"/>
      <c r="AH10" s="59"/>
      <c r="AI10" s="59"/>
      <c r="AJ10" s="59"/>
      <c r="AK10" s="59"/>
      <c r="AL10" s="59"/>
      <c r="AM10" s="59"/>
      <c r="AN10" s="59"/>
      <c r="AO10" s="59"/>
      <c r="AP10" s="59"/>
      <c r="AQ10" s="59"/>
      <c r="AR10" s="59"/>
      <c r="AS10" s="59"/>
      <c r="AT10" s="59"/>
      <c r="AU10" s="59"/>
      <c r="AV10" s="59"/>
      <c r="AW10" s="59"/>
      <c r="AX10" s="59"/>
      <c r="AY10" s="59"/>
      <c r="AZ10" s="59"/>
      <c r="BA10" s="59"/>
      <c r="BB10" s="59"/>
      <c r="BC10" s="59"/>
      <c r="BD10" s="59"/>
      <c r="BE10" s="59"/>
      <c r="BF10" s="59"/>
      <c r="BG10" s="59"/>
      <c r="BH10" s="59"/>
      <c r="BI10" s="59"/>
      <c r="BJ10" s="59"/>
      <c r="BK10" s="59"/>
      <c r="BL10" s="59"/>
      <c r="BM10" s="59"/>
      <c r="BN10" s="59"/>
      <c r="BO10" s="59"/>
      <c r="BP10" s="59"/>
      <c r="BQ10" s="59"/>
      <c r="BR10" s="59"/>
      <c r="BS10" s="59"/>
      <c r="BT10" s="59"/>
      <c r="BU10" s="59"/>
      <c r="BV10" s="59"/>
      <c r="BW10" s="59"/>
      <c r="BX10" s="59"/>
      <c r="BY10" s="59"/>
      <c r="BZ10" s="59"/>
      <c r="CA10" s="59"/>
      <c r="CB10" s="59"/>
      <c r="CC10" s="59"/>
      <c r="CD10" s="59"/>
      <c r="CE10" s="59"/>
      <c r="CF10" s="59"/>
      <c r="CG10" s="59"/>
      <c r="CH10" s="59"/>
      <c r="CI10" s="59"/>
      <c r="CJ10" s="59"/>
      <c r="CK10" s="59"/>
      <c r="CL10" s="59"/>
      <c r="CM10" s="59"/>
      <c r="CN10" s="59"/>
      <c r="CO10" s="59"/>
      <c r="CP10" s="59"/>
      <c r="CQ10" s="59"/>
      <c r="CR10" s="59"/>
      <c r="CS10" s="59"/>
      <c r="CT10" s="59"/>
      <c r="CU10" s="59"/>
      <c r="CV10" s="59"/>
      <c r="CW10" s="59"/>
      <c r="CX10" s="59"/>
      <c r="CY10" s="59"/>
      <c r="CZ10" s="59"/>
      <c r="DA10" s="59"/>
      <c r="DB10" s="59"/>
      <c r="DC10" s="59"/>
      <c r="DD10" s="59"/>
      <c r="DE10" s="59"/>
      <c r="DF10" s="59"/>
      <c r="DG10" s="59"/>
      <c r="DH10" s="59"/>
      <c r="DI10" s="59"/>
      <c r="DJ10" s="59"/>
      <c r="DK10" s="59"/>
      <c r="DL10" s="59"/>
      <c r="DM10" s="59"/>
      <c r="DN10" s="59"/>
      <c r="DO10" s="59"/>
      <c r="DP10" s="59"/>
      <c r="DQ10" s="59"/>
      <c r="DR10" s="59"/>
      <c r="DS10" s="59"/>
      <c r="DT10" s="59"/>
      <c r="DU10" s="59"/>
      <c r="DV10" s="59"/>
      <c r="DW10" s="59"/>
      <c r="DX10" s="59"/>
      <c r="DY10" s="59"/>
      <c r="DZ10" s="59"/>
      <c r="EA10" s="59"/>
      <c r="EB10" s="59"/>
      <c r="EC10" s="59"/>
      <c r="ED10" s="59"/>
      <c r="EE10" s="59"/>
      <c r="EF10" s="59"/>
      <c r="EG10" s="59"/>
      <c r="EH10" s="59"/>
      <c r="EI10" s="59"/>
      <c r="EJ10" s="59"/>
      <c r="EK10" s="59"/>
      <c r="EL10" s="59"/>
      <c r="EM10" s="59"/>
      <c r="EN10" s="59"/>
      <c r="EO10" s="59"/>
      <c r="EP10" s="59"/>
      <c r="EQ10" s="59"/>
      <c r="ER10" s="59"/>
      <c r="ES10" s="59"/>
      <c r="ET10" s="59"/>
      <c r="EU10" s="59"/>
      <c r="EV10" s="59"/>
      <c r="EW10" s="59"/>
      <c r="EX10" s="59"/>
      <c r="EY10" s="59"/>
      <c r="EZ10" s="59"/>
      <c r="FA10" s="59"/>
      <c r="FB10" s="59"/>
      <c r="FC10" s="59"/>
      <c r="FD10" s="59"/>
      <c r="FE10" s="59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60" t="s">
        <v>69</v>
      </c>
      <c r="AC12" s="60"/>
      <c r="AD12" s="60"/>
      <c r="AE12" s="60"/>
      <c r="AF12" s="60"/>
      <c r="AG12" s="60"/>
      <c r="AH12" s="60"/>
      <c r="AI12" s="60"/>
      <c r="AJ12" s="60"/>
      <c r="AK12" s="60"/>
      <c r="AL12" s="60"/>
      <c r="AM12" s="60"/>
      <c r="AN12" s="60"/>
      <c r="AO12" s="60"/>
      <c r="AP12" s="60"/>
      <c r="AQ12" s="60"/>
      <c r="AR12" s="60"/>
      <c r="AS12" s="60"/>
      <c r="AT12" s="60"/>
      <c r="AU12" s="60"/>
      <c r="AV12" s="60"/>
      <c r="AW12" s="60"/>
      <c r="AX12" s="60"/>
      <c r="AY12" s="60"/>
      <c r="AZ12" s="60"/>
      <c r="BA12" s="60"/>
      <c r="BB12" s="60"/>
      <c r="BC12" s="60"/>
      <c r="BD12" s="60"/>
      <c r="BE12" s="60"/>
      <c r="BF12" s="60"/>
      <c r="BG12" s="60"/>
      <c r="BH12" s="60"/>
      <c r="BI12" s="60"/>
      <c r="BJ12" s="60"/>
      <c r="BK12" s="60"/>
      <c r="BL12" s="60"/>
      <c r="BM12" s="60"/>
      <c r="BN12" s="60"/>
      <c r="BO12" s="60"/>
      <c r="BP12" s="60"/>
      <c r="BQ12" s="60"/>
      <c r="BR12" s="60"/>
      <c r="BS12" s="60"/>
      <c r="BT12" s="60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60" t="s">
        <v>31</v>
      </c>
      <c r="Z14" s="60"/>
      <c r="AA14" s="60"/>
      <c r="AB14" s="60"/>
      <c r="AC14" s="60"/>
      <c r="AD14" s="60"/>
      <c r="AE14" s="60"/>
      <c r="AF14" s="60"/>
      <c r="AG14" s="60"/>
      <c r="AH14" s="60"/>
      <c r="AI14" s="60"/>
      <c r="AJ14" s="60"/>
      <c r="AK14" s="60"/>
      <c r="AL14" s="60"/>
      <c r="AM14" s="60"/>
      <c r="AN14" s="60"/>
      <c r="AO14" s="60"/>
      <c r="AP14" s="60"/>
      <c r="AQ14" s="60"/>
      <c r="AR14" s="60"/>
      <c r="AS14" s="60"/>
      <c r="AT14" s="60"/>
      <c r="AU14" s="60"/>
      <c r="AV14" s="60"/>
      <c r="AW14" s="60"/>
      <c r="AX14" s="60"/>
      <c r="AY14" s="60"/>
      <c r="AZ14" s="60"/>
      <c r="BA14" s="60"/>
      <c r="BB14" s="60"/>
      <c r="BC14" s="60"/>
      <c r="BD14" s="60"/>
      <c r="BE14" s="60"/>
      <c r="BF14" s="60"/>
      <c r="BG14" s="60"/>
      <c r="BH14" s="60"/>
      <c r="BI14" s="60"/>
      <c r="BJ14" s="60"/>
      <c r="BK14" s="60"/>
      <c r="BL14" s="60"/>
      <c r="BM14" s="60"/>
      <c r="BN14" s="60"/>
      <c r="BO14" s="60"/>
      <c r="BP14" s="60"/>
      <c r="BQ14" s="60"/>
      <c r="BR14" s="60"/>
      <c r="BS14" s="60"/>
      <c r="BT14" s="60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48" t="s">
        <v>96</v>
      </c>
      <c r="U16" s="48"/>
      <c r="V16" s="48"/>
      <c r="W16" s="48"/>
      <c r="X16" s="48"/>
      <c r="Y16" s="48"/>
      <c r="Z16" s="48"/>
      <c r="AA16" s="48"/>
      <c r="AB16" s="48"/>
      <c r="AC16" s="48"/>
      <c r="AD16" s="48"/>
      <c r="AE16" s="48"/>
      <c r="AF16" s="48"/>
      <c r="AG16" s="48"/>
      <c r="AH16" s="48"/>
      <c r="AI16" s="48"/>
      <c r="AJ16" s="48"/>
      <c r="AK16" s="48"/>
      <c r="AL16" s="48"/>
      <c r="AM16" s="48"/>
      <c r="AN16" s="48"/>
      <c r="AO16" s="48"/>
      <c r="AP16" s="48"/>
      <c r="AQ16" s="48"/>
      <c r="AR16" s="48"/>
      <c r="AS16" s="48"/>
      <c r="AT16" s="48"/>
      <c r="AU16" s="48"/>
      <c r="AV16" s="48"/>
      <c r="AW16" s="48"/>
      <c r="AX16" s="48"/>
      <c r="AY16" s="48"/>
      <c r="AZ16" s="48"/>
      <c r="BA16" s="48"/>
      <c r="BB16" s="48"/>
      <c r="BC16" s="48"/>
      <c r="BD16" s="48"/>
      <c r="BE16" s="48"/>
      <c r="BF16" s="48"/>
      <c r="BG16" s="48"/>
      <c r="BH16" s="48"/>
      <c r="BI16" s="48"/>
      <c r="BJ16" s="48"/>
      <c r="BK16" s="48"/>
      <c r="BL16" s="48"/>
      <c r="BM16" s="48"/>
      <c r="BN16" s="48"/>
      <c r="BO16" s="48"/>
      <c r="BP16" s="48"/>
      <c r="BQ16" s="48"/>
      <c r="BR16" s="48"/>
      <c r="BS16" s="48"/>
      <c r="BT16" s="48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49"/>
      <c r="B18" s="50"/>
      <c r="C18" s="50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1"/>
      <c r="R18" s="26"/>
      <c r="S18" s="27"/>
      <c r="T18" s="27"/>
      <c r="U18" s="27"/>
      <c r="V18" s="27"/>
      <c r="W18" s="27"/>
      <c r="X18" s="27"/>
      <c r="Y18" s="27"/>
      <c r="Z18" s="27"/>
      <c r="AA18" s="27"/>
      <c r="AB18" s="27"/>
      <c r="AC18" s="27"/>
      <c r="AD18" s="27"/>
      <c r="AE18" s="27"/>
      <c r="AF18" s="27"/>
      <c r="AG18" s="27"/>
      <c r="AH18" s="27"/>
      <c r="AI18" s="28"/>
      <c r="AJ18" s="26" t="s">
        <v>15</v>
      </c>
      <c r="AK18" s="27"/>
      <c r="AL18" s="27"/>
      <c r="AM18" s="27"/>
      <c r="AN18" s="27"/>
      <c r="AO18" s="27"/>
      <c r="AP18" s="27"/>
      <c r="AQ18" s="27"/>
      <c r="AR18" s="27"/>
      <c r="AS18" s="27"/>
      <c r="AT18" s="27"/>
      <c r="AU18" s="27"/>
      <c r="AV18" s="27"/>
      <c r="AW18" s="27"/>
      <c r="AX18" s="27"/>
      <c r="AY18" s="27"/>
      <c r="AZ18" s="27"/>
      <c r="BA18" s="28"/>
      <c r="BB18" s="35" t="s">
        <v>20</v>
      </c>
      <c r="BC18" s="36"/>
      <c r="BD18" s="36"/>
      <c r="BE18" s="36"/>
      <c r="BF18" s="36"/>
      <c r="BG18" s="36"/>
      <c r="BH18" s="36"/>
      <c r="BI18" s="36"/>
      <c r="BJ18" s="36"/>
      <c r="BK18" s="36"/>
      <c r="BL18" s="36"/>
      <c r="BM18" s="36"/>
      <c r="BN18" s="36"/>
      <c r="BO18" s="36"/>
      <c r="BP18" s="36"/>
      <c r="BQ18" s="36"/>
      <c r="BR18" s="36"/>
      <c r="BS18" s="36"/>
      <c r="BT18" s="36"/>
      <c r="BU18" s="36"/>
      <c r="BV18" s="36"/>
      <c r="BW18" s="36"/>
      <c r="BX18" s="36"/>
      <c r="BY18" s="36"/>
      <c r="BZ18" s="36"/>
      <c r="CA18" s="36"/>
      <c r="CB18" s="36"/>
      <c r="CC18" s="36"/>
      <c r="CD18" s="36"/>
      <c r="CE18" s="36"/>
      <c r="CF18" s="36"/>
      <c r="CG18" s="37"/>
      <c r="CH18" s="26" t="s">
        <v>21</v>
      </c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27"/>
      <c r="CW18" s="27"/>
      <c r="CX18" s="27"/>
      <c r="CY18" s="27"/>
      <c r="CZ18" s="27"/>
      <c r="DA18" s="27"/>
      <c r="DB18" s="28"/>
      <c r="DC18" s="26" t="s">
        <v>22</v>
      </c>
      <c r="DD18" s="27"/>
      <c r="DE18" s="27"/>
      <c r="DF18" s="27"/>
      <c r="DG18" s="27"/>
      <c r="DH18" s="27"/>
      <c r="DI18" s="27"/>
      <c r="DJ18" s="27"/>
      <c r="DK18" s="27"/>
      <c r="DL18" s="27"/>
      <c r="DM18" s="27"/>
      <c r="DN18" s="27"/>
      <c r="DO18" s="27"/>
      <c r="DP18" s="27"/>
      <c r="DQ18" s="27"/>
      <c r="DR18" s="27"/>
      <c r="DS18" s="27"/>
      <c r="DT18" s="28"/>
      <c r="DU18" s="35" t="s">
        <v>23</v>
      </c>
      <c r="DV18" s="36"/>
      <c r="DW18" s="36"/>
      <c r="DX18" s="36"/>
      <c r="DY18" s="36"/>
      <c r="DZ18" s="36"/>
      <c r="EA18" s="36"/>
      <c r="EB18" s="36"/>
      <c r="EC18" s="36"/>
      <c r="ED18" s="36"/>
      <c r="EE18" s="36"/>
      <c r="EF18" s="36"/>
      <c r="EG18" s="36"/>
      <c r="EH18" s="36"/>
      <c r="EI18" s="36"/>
      <c r="EJ18" s="36"/>
      <c r="EK18" s="36"/>
      <c r="EL18" s="36"/>
      <c r="EM18" s="36"/>
      <c r="EN18" s="37"/>
      <c r="EO18" s="26" t="s">
        <v>24</v>
      </c>
      <c r="EP18" s="27"/>
      <c r="EQ18" s="27"/>
      <c r="ER18" s="27"/>
      <c r="ES18" s="27"/>
      <c r="ET18" s="27"/>
      <c r="EU18" s="27"/>
      <c r="EV18" s="27"/>
      <c r="EW18" s="27"/>
      <c r="EX18" s="27"/>
      <c r="EY18" s="27"/>
      <c r="EZ18" s="27"/>
      <c r="FA18" s="27"/>
      <c r="FB18" s="27"/>
      <c r="FC18" s="27"/>
      <c r="FD18" s="27"/>
      <c r="FE18" s="28"/>
    </row>
    <row r="19" spans="1:161" s="9" customFormat="1" ht="15" customHeight="1" x14ac:dyDescent="0.2">
      <c r="A19" s="52"/>
      <c r="B19" s="53"/>
      <c r="C19" s="53"/>
      <c r="D19" s="53"/>
      <c r="E19" s="53"/>
      <c r="F19" s="53"/>
      <c r="G19" s="53"/>
      <c r="H19" s="53"/>
      <c r="I19" s="53"/>
      <c r="J19" s="53"/>
      <c r="K19" s="53"/>
      <c r="L19" s="53"/>
      <c r="M19" s="53"/>
      <c r="N19" s="53"/>
      <c r="O19" s="53"/>
      <c r="P19" s="53"/>
      <c r="Q19" s="54"/>
      <c r="R19" s="29"/>
      <c r="S19" s="30"/>
      <c r="T19" s="30"/>
      <c r="U19" s="30"/>
      <c r="V19" s="30"/>
      <c r="W19" s="30"/>
      <c r="X19" s="30"/>
      <c r="Y19" s="30"/>
      <c r="Z19" s="30"/>
      <c r="AA19" s="30"/>
      <c r="AB19" s="30"/>
      <c r="AC19" s="30"/>
      <c r="AD19" s="30"/>
      <c r="AE19" s="30"/>
      <c r="AF19" s="30"/>
      <c r="AG19" s="30"/>
      <c r="AH19" s="30"/>
      <c r="AI19" s="31"/>
      <c r="AJ19" s="29"/>
      <c r="AK19" s="30"/>
      <c r="AL19" s="30"/>
      <c r="AM19" s="30"/>
      <c r="AN19" s="30"/>
      <c r="AO19" s="30"/>
      <c r="AP19" s="30"/>
      <c r="AQ19" s="30"/>
      <c r="AR19" s="30"/>
      <c r="AS19" s="30"/>
      <c r="AT19" s="30"/>
      <c r="AU19" s="30"/>
      <c r="AV19" s="30"/>
      <c r="AW19" s="30"/>
      <c r="AX19" s="30"/>
      <c r="AY19" s="30"/>
      <c r="AZ19" s="30"/>
      <c r="BA19" s="31"/>
      <c r="BB19" s="38" t="s">
        <v>16</v>
      </c>
      <c r="BC19" s="39"/>
      <c r="BD19" s="39"/>
      <c r="BE19" s="39"/>
      <c r="BF19" s="39"/>
      <c r="BG19" s="39"/>
      <c r="BH19" s="39"/>
      <c r="BI19" s="39"/>
      <c r="BJ19" s="39"/>
      <c r="BK19" s="39"/>
      <c r="BL19" s="39"/>
      <c r="BM19" s="39"/>
      <c r="BN19" s="39"/>
      <c r="BO19" s="39"/>
      <c r="BP19" s="39"/>
      <c r="BQ19" s="40"/>
      <c r="BR19" s="38" t="s">
        <v>17</v>
      </c>
      <c r="BS19" s="39"/>
      <c r="BT19" s="39"/>
      <c r="BU19" s="39"/>
      <c r="BV19" s="39"/>
      <c r="BW19" s="39"/>
      <c r="BX19" s="39"/>
      <c r="BY19" s="39"/>
      <c r="BZ19" s="39"/>
      <c r="CA19" s="39"/>
      <c r="CB19" s="39"/>
      <c r="CC19" s="39"/>
      <c r="CD19" s="39"/>
      <c r="CE19" s="39"/>
      <c r="CF19" s="39"/>
      <c r="CG19" s="40"/>
      <c r="CH19" s="29"/>
      <c r="CI19" s="30"/>
      <c r="CJ19" s="30"/>
      <c r="CK19" s="30"/>
      <c r="CL19" s="30"/>
      <c r="CM19" s="30"/>
      <c r="CN19" s="30"/>
      <c r="CO19" s="30"/>
      <c r="CP19" s="30"/>
      <c r="CQ19" s="30"/>
      <c r="CR19" s="30"/>
      <c r="CS19" s="30"/>
      <c r="CT19" s="30"/>
      <c r="CU19" s="30"/>
      <c r="CV19" s="30"/>
      <c r="CW19" s="30"/>
      <c r="CX19" s="30"/>
      <c r="CY19" s="30"/>
      <c r="CZ19" s="30"/>
      <c r="DA19" s="30"/>
      <c r="DB19" s="31"/>
      <c r="DC19" s="29"/>
      <c r="DD19" s="30"/>
      <c r="DE19" s="30"/>
      <c r="DF19" s="30"/>
      <c r="DG19" s="30"/>
      <c r="DH19" s="30"/>
      <c r="DI19" s="30"/>
      <c r="DJ19" s="30"/>
      <c r="DK19" s="30"/>
      <c r="DL19" s="30"/>
      <c r="DM19" s="30"/>
      <c r="DN19" s="30"/>
      <c r="DO19" s="30"/>
      <c r="DP19" s="30"/>
      <c r="DQ19" s="30"/>
      <c r="DR19" s="30"/>
      <c r="DS19" s="30"/>
      <c r="DT19" s="31"/>
      <c r="DU19" s="41" t="s">
        <v>18</v>
      </c>
      <c r="DV19" s="42"/>
      <c r="DW19" s="42"/>
      <c r="DX19" s="42"/>
      <c r="DY19" s="42"/>
      <c r="DZ19" s="42"/>
      <c r="EA19" s="42"/>
      <c r="EB19" s="42"/>
      <c r="EC19" s="42"/>
      <c r="ED19" s="43"/>
      <c r="EE19" s="41" t="s">
        <v>19</v>
      </c>
      <c r="EF19" s="42"/>
      <c r="EG19" s="42"/>
      <c r="EH19" s="42"/>
      <c r="EI19" s="42"/>
      <c r="EJ19" s="42"/>
      <c r="EK19" s="42"/>
      <c r="EL19" s="42"/>
      <c r="EM19" s="42"/>
      <c r="EN19" s="43"/>
      <c r="EO19" s="29"/>
      <c r="EP19" s="30"/>
      <c r="EQ19" s="30"/>
      <c r="ER19" s="30"/>
      <c r="ES19" s="30"/>
      <c r="ET19" s="30"/>
      <c r="EU19" s="30"/>
      <c r="EV19" s="30"/>
      <c r="EW19" s="30"/>
      <c r="EX19" s="30"/>
      <c r="EY19" s="30"/>
      <c r="EZ19" s="30"/>
      <c r="FA19" s="30"/>
      <c r="FB19" s="30"/>
      <c r="FC19" s="30"/>
      <c r="FD19" s="30"/>
      <c r="FE19" s="31"/>
    </row>
    <row r="20" spans="1:161" s="9" customFormat="1" ht="19.5" customHeight="1" x14ac:dyDescent="0.2">
      <c r="A20" s="55"/>
      <c r="B20" s="56"/>
      <c r="C20" s="56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7"/>
      <c r="R20" s="32"/>
      <c r="S20" s="33"/>
      <c r="T20" s="33"/>
      <c r="U20" s="33"/>
      <c r="V20" s="33"/>
      <c r="W20" s="33"/>
      <c r="X20" s="33"/>
      <c r="Y20" s="33"/>
      <c r="Z20" s="33"/>
      <c r="AA20" s="33"/>
      <c r="AB20" s="33"/>
      <c r="AC20" s="33"/>
      <c r="AD20" s="33"/>
      <c r="AE20" s="33"/>
      <c r="AF20" s="33"/>
      <c r="AG20" s="33"/>
      <c r="AH20" s="33"/>
      <c r="AI20" s="34"/>
      <c r="AJ20" s="32"/>
      <c r="AK20" s="33"/>
      <c r="AL20" s="33"/>
      <c r="AM20" s="33"/>
      <c r="AN20" s="33"/>
      <c r="AO20" s="33"/>
      <c r="AP20" s="33"/>
      <c r="AQ20" s="33"/>
      <c r="AR20" s="33"/>
      <c r="AS20" s="33"/>
      <c r="AT20" s="33"/>
      <c r="AU20" s="33"/>
      <c r="AV20" s="33"/>
      <c r="AW20" s="33"/>
      <c r="AX20" s="33"/>
      <c r="AY20" s="33"/>
      <c r="AZ20" s="33"/>
      <c r="BA20" s="34"/>
      <c r="BB20" s="47" t="s">
        <v>18</v>
      </c>
      <c r="BC20" s="47"/>
      <c r="BD20" s="47"/>
      <c r="BE20" s="47"/>
      <c r="BF20" s="47"/>
      <c r="BG20" s="47"/>
      <c r="BH20" s="47"/>
      <c r="BI20" s="47"/>
      <c r="BJ20" s="47" t="s">
        <v>19</v>
      </c>
      <c r="BK20" s="47"/>
      <c r="BL20" s="47"/>
      <c r="BM20" s="47"/>
      <c r="BN20" s="47"/>
      <c r="BO20" s="47"/>
      <c r="BP20" s="47"/>
      <c r="BQ20" s="47"/>
      <c r="BR20" s="47" t="s">
        <v>18</v>
      </c>
      <c r="BS20" s="47"/>
      <c r="BT20" s="47"/>
      <c r="BU20" s="47"/>
      <c r="BV20" s="47"/>
      <c r="BW20" s="47"/>
      <c r="BX20" s="47"/>
      <c r="BY20" s="47"/>
      <c r="BZ20" s="47" t="s">
        <v>19</v>
      </c>
      <c r="CA20" s="47"/>
      <c r="CB20" s="47"/>
      <c r="CC20" s="47"/>
      <c r="CD20" s="47"/>
      <c r="CE20" s="47"/>
      <c r="CF20" s="47"/>
      <c r="CG20" s="47"/>
      <c r="CH20" s="32"/>
      <c r="CI20" s="33"/>
      <c r="CJ20" s="33"/>
      <c r="CK20" s="33"/>
      <c r="CL20" s="33"/>
      <c r="CM20" s="33"/>
      <c r="CN20" s="33"/>
      <c r="CO20" s="33"/>
      <c r="CP20" s="33"/>
      <c r="CQ20" s="33"/>
      <c r="CR20" s="33"/>
      <c r="CS20" s="33"/>
      <c r="CT20" s="33"/>
      <c r="CU20" s="33"/>
      <c r="CV20" s="33"/>
      <c r="CW20" s="33"/>
      <c r="CX20" s="33"/>
      <c r="CY20" s="33"/>
      <c r="CZ20" s="33"/>
      <c r="DA20" s="33"/>
      <c r="DB20" s="34"/>
      <c r="DC20" s="32"/>
      <c r="DD20" s="33"/>
      <c r="DE20" s="33"/>
      <c r="DF20" s="33"/>
      <c r="DG20" s="33"/>
      <c r="DH20" s="33"/>
      <c r="DI20" s="33"/>
      <c r="DJ20" s="33"/>
      <c r="DK20" s="33"/>
      <c r="DL20" s="33"/>
      <c r="DM20" s="33"/>
      <c r="DN20" s="33"/>
      <c r="DO20" s="33"/>
      <c r="DP20" s="33"/>
      <c r="DQ20" s="33"/>
      <c r="DR20" s="33"/>
      <c r="DS20" s="33"/>
      <c r="DT20" s="34"/>
      <c r="DU20" s="44"/>
      <c r="DV20" s="45"/>
      <c r="DW20" s="45"/>
      <c r="DX20" s="45"/>
      <c r="DY20" s="45"/>
      <c r="DZ20" s="45"/>
      <c r="EA20" s="45"/>
      <c r="EB20" s="45"/>
      <c r="EC20" s="45"/>
      <c r="ED20" s="46"/>
      <c r="EE20" s="44"/>
      <c r="EF20" s="45"/>
      <c r="EG20" s="45"/>
      <c r="EH20" s="45"/>
      <c r="EI20" s="45"/>
      <c r="EJ20" s="45"/>
      <c r="EK20" s="45"/>
      <c r="EL20" s="45"/>
      <c r="EM20" s="45"/>
      <c r="EN20" s="46"/>
      <c r="EO20" s="32"/>
      <c r="EP20" s="33"/>
      <c r="EQ20" s="33"/>
      <c r="ER20" s="33"/>
      <c r="ES20" s="33"/>
      <c r="ET20" s="33"/>
      <c r="EU20" s="33"/>
      <c r="EV20" s="33"/>
      <c r="EW20" s="33"/>
      <c r="EX20" s="33"/>
      <c r="EY20" s="33"/>
      <c r="EZ20" s="33"/>
      <c r="FA20" s="33"/>
      <c r="FB20" s="33"/>
      <c r="FC20" s="33"/>
      <c r="FD20" s="33"/>
      <c r="FE20" s="34"/>
    </row>
    <row r="21" spans="1:161" s="9" customFormat="1" ht="14.25" customHeight="1" x14ac:dyDescent="0.2">
      <c r="A21" s="23">
        <v>1</v>
      </c>
      <c r="B21" s="24"/>
      <c r="C21" s="24"/>
      <c r="D21" s="24"/>
      <c r="E21" s="24"/>
      <c r="F21" s="24"/>
      <c r="G21" s="24"/>
      <c r="H21" s="24"/>
      <c r="I21" s="24"/>
      <c r="J21" s="24"/>
      <c r="K21" s="24"/>
      <c r="L21" s="24"/>
      <c r="M21" s="24"/>
      <c r="N21" s="24"/>
      <c r="O21" s="24"/>
      <c r="P21" s="24"/>
      <c r="Q21" s="25"/>
      <c r="R21" s="23">
        <v>2</v>
      </c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5"/>
      <c r="AJ21" s="16">
        <v>3</v>
      </c>
      <c r="AK21" s="16"/>
      <c r="AL21" s="16"/>
      <c r="AM21" s="16"/>
      <c r="AN21" s="16"/>
      <c r="AO21" s="16"/>
      <c r="AP21" s="16"/>
      <c r="AQ21" s="16"/>
      <c r="AR21" s="16"/>
      <c r="AS21" s="16"/>
      <c r="AT21" s="16"/>
      <c r="AU21" s="16"/>
      <c r="AV21" s="16"/>
      <c r="AW21" s="16"/>
      <c r="AX21" s="16"/>
      <c r="AY21" s="16"/>
      <c r="AZ21" s="16"/>
      <c r="BA21" s="16"/>
      <c r="BB21" s="16">
        <v>4</v>
      </c>
      <c r="BC21" s="16"/>
      <c r="BD21" s="16"/>
      <c r="BE21" s="16"/>
      <c r="BF21" s="16"/>
      <c r="BG21" s="16"/>
      <c r="BH21" s="16"/>
      <c r="BI21" s="16"/>
      <c r="BJ21" s="16">
        <v>5</v>
      </c>
      <c r="BK21" s="16"/>
      <c r="BL21" s="16"/>
      <c r="BM21" s="16"/>
      <c r="BN21" s="16"/>
      <c r="BO21" s="16"/>
      <c r="BP21" s="16"/>
      <c r="BQ21" s="16"/>
      <c r="BR21" s="16">
        <v>6</v>
      </c>
      <c r="BS21" s="16"/>
      <c r="BT21" s="16"/>
      <c r="BU21" s="16"/>
      <c r="BV21" s="16"/>
      <c r="BW21" s="16"/>
      <c r="BX21" s="16"/>
      <c r="BY21" s="16"/>
      <c r="BZ21" s="16">
        <v>7</v>
      </c>
      <c r="CA21" s="16"/>
      <c r="CB21" s="16"/>
      <c r="CC21" s="16"/>
      <c r="CD21" s="16"/>
      <c r="CE21" s="16"/>
      <c r="CF21" s="16"/>
      <c r="CG21" s="16"/>
      <c r="CH21" s="16">
        <v>8</v>
      </c>
      <c r="CI21" s="16"/>
      <c r="CJ21" s="16"/>
      <c r="CK21" s="16"/>
      <c r="CL21" s="16"/>
      <c r="CM21" s="16"/>
      <c r="CN21" s="16"/>
      <c r="CO21" s="16"/>
      <c r="CP21" s="16"/>
      <c r="CQ21" s="16"/>
      <c r="CR21" s="16"/>
      <c r="CS21" s="16"/>
      <c r="CT21" s="16"/>
      <c r="CU21" s="16"/>
      <c r="CV21" s="16"/>
      <c r="CW21" s="16"/>
      <c r="CX21" s="16"/>
      <c r="CY21" s="16"/>
      <c r="CZ21" s="16"/>
      <c r="DA21" s="16"/>
      <c r="DB21" s="16"/>
      <c r="DC21" s="16">
        <v>9</v>
      </c>
      <c r="DD21" s="16"/>
      <c r="DE21" s="16"/>
      <c r="DF21" s="16"/>
      <c r="DG21" s="16"/>
      <c r="DH21" s="16"/>
      <c r="DI21" s="16"/>
      <c r="DJ21" s="16"/>
      <c r="DK21" s="16"/>
      <c r="DL21" s="16"/>
      <c r="DM21" s="16"/>
      <c r="DN21" s="16"/>
      <c r="DO21" s="16"/>
      <c r="DP21" s="16"/>
      <c r="DQ21" s="16"/>
      <c r="DR21" s="16"/>
      <c r="DS21" s="16"/>
      <c r="DT21" s="16"/>
      <c r="DU21" s="16">
        <v>10</v>
      </c>
      <c r="DV21" s="16"/>
      <c r="DW21" s="16"/>
      <c r="DX21" s="16"/>
      <c r="DY21" s="16"/>
      <c r="DZ21" s="16"/>
      <c r="EA21" s="16"/>
      <c r="EB21" s="16"/>
      <c r="EC21" s="16"/>
      <c r="ED21" s="16"/>
      <c r="EE21" s="16">
        <v>11</v>
      </c>
      <c r="EF21" s="16"/>
      <c r="EG21" s="16"/>
      <c r="EH21" s="16"/>
      <c r="EI21" s="16"/>
      <c r="EJ21" s="16"/>
      <c r="EK21" s="16"/>
      <c r="EL21" s="16"/>
      <c r="EM21" s="16"/>
      <c r="EN21" s="16"/>
      <c r="EO21" s="16">
        <v>12</v>
      </c>
      <c r="EP21" s="16"/>
      <c r="EQ21" s="16"/>
      <c r="ER21" s="16"/>
      <c r="ES21" s="16"/>
      <c r="ET21" s="16"/>
      <c r="EU21" s="16"/>
      <c r="EV21" s="16"/>
      <c r="EW21" s="16"/>
      <c r="EX21" s="16"/>
      <c r="EY21" s="16"/>
      <c r="EZ21" s="16"/>
      <c r="FA21" s="16"/>
      <c r="FB21" s="16"/>
      <c r="FC21" s="16"/>
      <c r="FD21" s="16"/>
      <c r="FE21" s="16"/>
    </row>
    <row r="22" spans="1:161" s="9" customFormat="1" ht="13.5" customHeight="1" x14ac:dyDescent="0.2">
      <c r="A22" s="10"/>
      <c r="B22" s="17" t="s">
        <v>11</v>
      </c>
      <c r="C22" s="17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  <c r="O22" s="17"/>
      <c r="P22" s="17"/>
      <c r="Q22" s="18"/>
      <c r="R22" s="10"/>
      <c r="S22" s="19" t="s">
        <v>12</v>
      </c>
      <c r="T22" s="19"/>
      <c r="U22" s="19"/>
      <c r="V22" s="19"/>
      <c r="W22" s="19"/>
      <c r="X22" s="19"/>
      <c r="Y22" s="19"/>
      <c r="Z22" s="19"/>
      <c r="AA22" s="19"/>
      <c r="AB22" s="19"/>
      <c r="AC22" s="19"/>
      <c r="AD22" s="19"/>
      <c r="AE22" s="19"/>
      <c r="AF22" s="19"/>
      <c r="AG22" s="19"/>
      <c r="AH22" s="19"/>
      <c r="AI22" s="20"/>
      <c r="AJ22" s="61">
        <v>3.1</v>
      </c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16"/>
      <c r="BC22" s="16"/>
      <c r="BD22" s="16"/>
      <c r="BE22" s="16"/>
      <c r="BF22" s="16"/>
      <c r="BG22" s="16"/>
      <c r="BH22" s="16"/>
      <c r="BI22" s="16"/>
      <c r="BJ22" s="16"/>
      <c r="BK22" s="16"/>
      <c r="BL22" s="16"/>
      <c r="BM22" s="16"/>
      <c r="BN22" s="16"/>
      <c r="BO22" s="16"/>
      <c r="BP22" s="16"/>
      <c r="BQ22" s="16"/>
      <c r="BR22" s="61">
        <v>15.9</v>
      </c>
      <c r="BS22" s="61"/>
      <c r="BT22" s="61"/>
      <c r="BU22" s="61"/>
      <c r="BV22" s="61"/>
      <c r="BW22" s="61"/>
      <c r="BX22" s="61"/>
      <c r="BY22" s="61"/>
      <c r="BZ22" s="61">
        <v>15.9</v>
      </c>
      <c r="CA22" s="61"/>
      <c r="CB22" s="61"/>
      <c r="CC22" s="61"/>
      <c r="CD22" s="61"/>
      <c r="CE22" s="61"/>
      <c r="CF22" s="61"/>
      <c r="CG22" s="61"/>
      <c r="CH22" s="61">
        <v>3.1</v>
      </c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>
        <v>15.9</v>
      </c>
      <c r="DD22" s="61"/>
      <c r="DE22" s="61"/>
      <c r="DF22" s="61"/>
      <c r="DG22" s="61"/>
      <c r="DH22" s="61"/>
      <c r="DI22" s="61"/>
      <c r="DJ22" s="61"/>
      <c r="DK22" s="61"/>
      <c r="DL22" s="61"/>
      <c r="DM22" s="61"/>
      <c r="DN22" s="61"/>
      <c r="DO22" s="61"/>
      <c r="DP22" s="61"/>
      <c r="DQ22" s="61"/>
      <c r="DR22" s="61"/>
      <c r="DS22" s="61"/>
      <c r="DT22" s="61"/>
      <c r="DU22" s="16">
        <v>3</v>
      </c>
      <c r="DV22" s="16"/>
      <c r="DW22" s="16"/>
      <c r="DX22" s="16"/>
      <c r="DY22" s="16"/>
      <c r="DZ22" s="16"/>
      <c r="EA22" s="16"/>
      <c r="EB22" s="16"/>
      <c r="EC22" s="16"/>
      <c r="ED22" s="16"/>
      <c r="EE22" s="61">
        <f>1424/696</f>
        <v>2.0459770114942528</v>
      </c>
      <c r="EF22" s="61"/>
      <c r="EG22" s="61"/>
      <c r="EH22" s="61"/>
      <c r="EI22" s="61"/>
      <c r="EJ22" s="61"/>
      <c r="EK22" s="61"/>
      <c r="EL22" s="61"/>
      <c r="EM22" s="61"/>
      <c r="EN22" s="61"/>
      <c r="EO22" s="61">
        <f>AJ22+EE22</f>
        <v>5.1459770114942529</v>
      </c>
      <c r="EP22" s="16"/>
      <c r="EQ22" s="16"/>
      <c r="ER22" s="16"/>
      <c r="ES22" s="16"/>
      <c r="ET22" s="16"/>
      <c r="EU22" s="16"/>
      <c r="EV22" s="16"/>
      <c r="EW22" s="16"/>
      <c r="EX22" s="16"/>
      <c r="EY22" s="16"/>
      <c r="EZ22" s="16"/>
      <c r="FA22" s="16"/>
      <c r="FB22" s="16"/>
      <c r="FC22" s="16"/>
      <c r="FD22" s="16"/>
      <c r="FE22" s="16"/>
    </row>
    <row r="23" spans="1:161" s="9" customFormat="1" ht="39.75" customHeight="1" x14ac:dyDescent="0.2">
      <c r="A23" s="10"/>
      <c r="B23" s="17" t="s">
        <v>33</v>
      </c>
      <c r="C23" s="17"/>
      <c r="D23" s="17"/>
      <c r="E23" s="17"/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8"/>
      <c r="R23" s="10"/>
      <c r="S23" s="19" t="s">
        <v>13</v>
      </c>
      <c r="T23" s="19"/>
      <c r="U23" s="19"/>
      <c r="V23" s="19"/>
      <c r="W23" s="19"/>
      <c r="X23" s="19"/>
      <c r="Y23" s="19"/>
      <c r="Z23" s="19"/>
      <c r="AA23" s="19"/>
      <c r="AB23" s="19"/>
      <c r="AC23" s="19"/>
      <c r="AD23" s="19"/>
      <c r="AE23" s="19"/>
      <c r="AF23" s="19"/>
      <c r="AG23" s="19"/>
      <c r="AH23" s="19"/>
      <c r="AI23" s="20"/>
      <c r="AJ23" s="62">
        <f>1301/696</f>
        <v>1.8692528735632183</v>
      </c>
      <c r="AK23" s="62"/>
      <c r="AL23" s="62"/>
      <c r="AM23" s="62"/>
      <c r="AN23" s="62"/>
      <c r="AO23" s="62"/>
      <c r="AP23" s="62"/>
      <c r="AQ23" s="62"/>
      <c r="AR23" s="62"/>
      <c r="AS23" s="62"/>
      <c r="AT23" s="62"/>
      <c r="AU23" s="62"/>
      <c r="AV23" s="62"/>
      <c r="AW23" s="62"/>
      <c r="AX23" s="62"/>
      <c r="AY23" s="62"/>
      <c r="AZ23" s="62"/>
      <c r="BA23" s="62"/>
      <c r="BB23" s="16"/>
      <c r="BC23" s="16"/>
      <c r="BD23" s="16"/>
      <c r="BE23" s="16"/>
      <c r="BF23" s="16"/>
      <c r="BG23" s="16"/>
      <c r="BH23" s="16"/>
      <c r="BI23" s="16"/>
      <c r="BJ23" s="16"/>
      <c r="BK23" s="16"/>
      <c r="BL23" s="16"/>
      <c r="BM23" s="16"/>
      <c r="BN23" s="16"/>
      <c r="BO23" s="16"/>
      <c r="BP23" s="16"/>
      <c r="BQ23" s="16"/>
      <c r="BR23" s="16"/>
      <c r="BS23" s="16"/>
      <c r="BT23" s="16"/>
      <c r="BU23" s="16"/>
      <c r="BV23" s="16"/>
      <c r="BW23" s="16"/>
      <c r="BX23" s="16"/>
      <c r="BY23" s="16"/>
      <c r="BZ23" s="16"/>
      <c r="CA23" s="16"/>
      <c r="CB23" s="16"/>
      <c r="CC23" s="16"/>
      <c r="CD23" s="16"/>
      <c r="CE23" s="16"/>
      <c r="CF23" s="16"/>
      <c r="CG23" s="16"/>
      <c r="CH23" s="16"/>
      <c r="CI23" s="16"/>
      <c r="CJ23" s="16"/>
      <c r="CK23" s="16"/>
      <c r="CL23" s="16"/>
      <c r="CM23" s="16"/>
      <c r="CN23" s="16"/>
      <c r="CO23" s="16"/>
      <c r="CP23" s="16"/>
      <c r="CQ23" s="16"/>
      <c r="CR23" s="16"/>
      <c r="CS23" s="16"/>
      <c r="CT23" s="16"/>
      <c r="CU23" s="16"/>
      <c r="CV23" s="16"/>
      <c r="CW23" s="16"/>
      <c r="CX23" s="16"/>
      <c r="CY23" s="16"/>
      <c r="CZ23" s="16"/>
      <c r="DA23" s="16"/>
      <c r="DB23" s="16"/>
      <c r="DC23" s="16"/>
      <c r="DD23" s="16"/>
      <c r="DE23" s="16"/>
      <c r="DF23" s="16"/>
      <c r="DG23" s="16"/>
      <c r="DH23" s="16"/>
      <c r="DI23" s="16"/>
      <c r="DJ23" s="16"/>
      <c r="DK23" s="16"/>
      <c r="DL23" s="16"/>
      <c r="DM23" s="16"/>
      <c r="DN23" s="16"/>
      <c r="DO23" s="16"/>
      <c r="DP23" s="16"/>
      <c r="DQ23" s="16"/>
      <c r="DR23" s="16"/>
      <c r="DS23" s="16"/>
      <c r="DT23" s="16"/>
      <c r="DU23" s="62">
        <f>1701/696</f>
        <v>2.4439655172413794</v>
      </c>
      <c r="DV23" s="62"/>
      <c r="DW23" s="62"/>
      <c r="DX23" s="62"/>
      <c r="DY23" s="62"/>
      <c r="DZ23" s="62"/>
      <c r="EA23" s="62"/>
      <c r="EB23" s="62"/>
      <c r="EC23" s="62"/>
      <c r="ED23" s="62"/>
      <c r="EE23" s="62">
        <f>1701/696</f>
        <v>2.4439655172413794</v>
      </c>
      <c r="EF23" s="62"/>
      <c r="EG23" s="62"/>
      <c r="EH23" s="62"/>
      <c r="EI23" s="62"/>
      <c r="EJ23" s="62"/>
      <c r="EK23" s="62"/>
      <c r="EL23" s="62"/>
      <c r="EM23" s="62"/>
      <c r="EN23" s="62"/>
      <c r="EO23" s="61">
        <f>AJ23+EE23</f>
        <v>4.3132183908045976</v>
      </c>
      <c r="EP23" s="61"/>
      <c r="EQ23" s="61"/>
      <c r="ER23" s="61"/>
      <c r="ES23" s="61"/>
      <c r="ET23" s="61"/>
      <c r="EU23" s="61"/>
      <c r="EV23" s="61"/>
      <c r="EW23" s="61"/>
      <c r="EX23" s="61"/>
      <c r="EY23" s="61"/>
      <c r="EZ23" s="61"/>
      <c r="FA23" s="61"/>
      <c r="FB23" s="61"/>
      <c r="FC23" s="61"/>
      <c r="FD23" s="61"/>
      <c r="FE23" s="61"/>
    </row>
    <row r="24" spans="1:161" s="9" customFormat="1" ht="39.75" customHeight="1" x14ac:dyDescent="0.2">
      <c r="A24" s="10"/>
      <c r="B24" s="17"/>
      <c r="C24" s="17"/>
      <c r="D24" s="17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8"/>
      <c r="R24" s="10"/>
      <c r="S24" s="19" t="s">
        <v>14</v>
      </c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  <c r="AE24" s="19"/>
      <c r="AF24" s="19"/>
      <c r="AG24" s="19"/>
      <c r="AH24" s="19"/>
      <c r="AI24" s="20"/>
      <c r="AJ24" s="16"/>
      <c r="AK24" s="16"/>
      <c r="AL24" s="16"/>
      <c r="AM24" s="16"/>
      <c r="AN24" s="16"/>
      <c r="AO24" s="16"/>
      <c r="AP24" s="16"/>
      <c r="AQ24" s="16"/>
      <c r="AR24" s="16"/>
      <c r="AS24" s="16"/>
      <c r="AT24" s="16"/>
      <c r="AU24" s="16"/>
      <c r="AV24" s="16"/>
      <c r="AW24" s="16"/>
      <c r="AX24" s="16"/>
      <c r="AY24" s="16"/>
      <c r="AZ24" s="16"/>
      <c r="BA24" s="16"/>
      <c r="BB24" s="16"/>
      <c r="BC24" s="16"/>
      <c r="BD24" s="16"/>
      <c r="BE24" s="16"/>
      <c r="BF24" s="16"/>
      <c r="BG24" s="16"/>
      <c r="BH24" s="16"/>
      <c r="BI24" s="16"/>
      <c r="BJ24" s="16"/>
      <c r="BK24" s="16"/>
      <c r="BL24" s="16"/>
      <c r="BM24" s="16"/>
      <c r="BN24" s="16"/>
      <c r="BO24" s="16"/>
      <c r="BP24" s="16"/>
      <c r="BQ24" s="16"/>
      <c r="BR24" s="16"/>
      <c r="BS24" s="16"/>
      <c r="BT24" s="16"/>
      <c r="BU24" s="16"/>
      <c r="BV24" s="16"/>
      <c r="BW24" s="16"/>
      <c r="BX24" s="16"/>
      <c r="BY24" s="16"/>
      <c r="BZ24" s="16"/>
      <c r="CA24" s="16"/>
      <c r="CB24" s="16"/>
      <c r="CC24" s="16"/>
      <c r="CD24" s="16"/>
      <c r="CE24" s="16"/>
      <c r="CF24" s="16"/>
      <c r="CG24" s="16"/>
      <c r="CH24" s="16"/>
      <c r="CI24" s="16"/>
      <c r="CJ24" s="16"/>
      <c r="CK24" s="16"/>
      <c r="CL24" s="16"/>
      <c r="CM24" s="16"/>
      <c r="CN24" s="16"/>
      <c r="CO24" s="16"/>
      <c r="CP24" s="16"/>
      <c r="CQ24" s="16"/>
      <c r="CR24" s="16"/>
      <c r="CS24" s="16"/>
      <c r="CT24" s="16"/>
      <c r="CU24" s="16"/>
      <c r="CV24" s="16"/>
      <c r="CW24" s="16"/>
      <c r="CX24" s="16"/>
      <c r="CY24" s="16"/>
      <c r="CZ24" s="16"/>
      <c r="DA24" s="16"/>
      <c r="DB24" s="16"/>
      <c r="DC24" s="16"/>
      <c r="DD24" s="16"/>
      <c r="DE24" s="16"/>
      <c r="DF24" s="16"/>
      <c r="DG24" s="16"/>
      <c r="DH24" s="16"/>
      <c r="DI24" s="16"/>
      <c r="DJ24" s="16"/>
      <c r="DK24" s="16"/>
      <c r="DL24" s="16"/>
      <c r="DM24" s="16"/>
      <c r="DN24" s="16"/>
      <c r="DO24" s="16"/>
      <c r="DP24" s="16"/>
      <c r="DQ24" s="16"/>
      <c r="DR24" s="16"/>
      <c r="DS24" s="16"/>
      <c r="DT24" s="16"/>
      <c r="DU24" s="16"/>
      <c r="DV24" s="16"/>
      <c r="DW24" s="16"/>
      <c r="DX24" s="16"/>
      <c r="DY24" s="16"/>
      <c r="DZ24" s="16"/>
      <c r="EA24" s="16"/>
      <c r="EB24" s="16"/>
      <c r="EC24" s="16"/>
      <c r="ED24" s="16"/>
      <c r="EE24" s="16"/>
      <c r="EF24" s="16"/>
      <c r="EG24" s="16"/>
      <c r="EH24" s="16"/>
      <c r="EI24" s="16"/>
      <c r="EJ24" s="16"/>
      <c r="EK24" s="16"/>
      <c r="EL24" s="16"/>
      <c r="EM24" s="16"/>
      <c r="EN24" s="16"/>
      <c r="EO24" s="16"/>
      <c r="EP24" s="16"/>
      <c r="EQ24" s="16"/>
      <c r="ER24" s="16"/>
      <c r="ES24" s="16"/>
      <c r="ET24" s="16"/>
      <c r="EU24" s="16"/>
      <c r="EV24" s="16"/>
      <c r="EW24" s="16"/>
      <c r="EX24" s="16"/>
      <c r="EY24" s="16"/>
      <c r="EZ24" s="16"/>
      <c r="FA24" s="16"/>
      <c r="FB24" s="16"/>
      <c r="FC24" s="16"/>
      <c r="FD24" s="16"/>
      <c r="FE24" s="16"/>
    </row>
    <row r="25" spans="1:161" s="9" customFormat="1" ht="53.25" customHeight="1" x14ac:dyDescent="0.2">
      <c r="A25" s="10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8"/>
      <c r="R25" s="10"/>
      <c r="S25" s="19" t="s">
        <v>25</v>
      </c>
      <c r="T25" s="19"/>
      <c r="U25" s="19"/>
      <c r="V25" s="19"/>
      <c r="W25" s="19"/>
      <c r="X25" s="19"/>
      <c r="Y25" s="19"/>
      <c r="Z25" s="19"/>
      <c r="AA25" s="19"/>
      <c r="AB25" s="19"/>
      <c r="AC25" s="19"/>
      <c r="AD25" s="19"/>
      <c r="AE25" s="19"/>
      <c r="AF25" s="19"/>
      <c r="AG25" s="19"/>
      <c r="AH25" s="19"/>
      <c r="AI25" s="20"/>
      <c r="AJ25" s="16"/>
      <c r="AK25" s="16"/>
      <c r="AL25" s="16"/>
      <c r="AM25" s="16"/>
      <c r="AN25" s="16"/>
      <c r="AO25" s="16"/>
      <c r="AP25" s="16"/>
      <c r="AQ25" s="16"/>
      <c r="AR25" s="16"/>
      <c r="AS25" s="16"/>
      <c r="AT25" s="16"/>
      <c r="AU25" s="16"/>
      <c r="AV25" s="16"/>
      <c r="AW25" s="16"/>
      <c r="AX25" s="16"/>
      <c r="AY25" s="16"/>
      <c r="AZ25" s="16"/>
      <c r="BA25" s="16"/>
      <c r="BB25" s="16"/>
      <c r="BC25" s="16"/>
      <c r="BD25" s="16"/>
      <c r="BE25" s="16"/>
      <c r="BF25" s="16"/>
      <c r="BG25" s="16"/>
      <c r="BH25" s="16"/>
      <c r="BI25" s="16"/>
      <c r="BJ25" s="16"/>
      <c r="BK25" s="16"/>
      <c r="BL25" s="16"/>
      <c r="BM25" s="16"/>
      <c r="BN25" s="16"/>
      <c r="BO25" s="16"/>
      <c r="BP25" s="16"/>
      <c r="BQ25" s="16"/>
      <c r="BR25" s="16"/>
      <c r="BS25" s="16"/>
      <c r="BT25" s="16"/>
      <c r="BU25" s="16"/>
      <c r="BV25" s="16"/>
      <c r="BW25" s="16"/>
      <c r="BX25" s="16"/>
      <c r="BY25" s="16"/>
      <c r="BZ25" s="16"/>
      <c r="CA25" s="16"/>
      <c r="CB25" s="16"/>
      <c r="CC25" s="16"/>
      <c r="CD25" s="16"/>
      <c r="CE25" s="16"/>
      <c r="CF25" s="16"/>
      <c r="CG25" s="16"/>
      <c r="CH25" s="16"/>
      <c r="CI25" s="16"/>
      <c r="CJ25" s="16"/>
      <c r="CK25" s="16"/>
      <c r="CL25" s="16"/>
      <c r="CM25" s="16"/>
      <c r="CN25" s="16"/>
      <c r="CO25" s="16"/>
      <c r="CP25" s="16"/>
      <c r="CQ25" s="16"/>
      <c r="CR25" s="16"/>
      <c r="CS25" s="16"/>
      <c r="CT25" s="16"/>
      <c r="CU25" s="16"/>
      <c r="CV25" s="16"/>
      <c r="CW25" s="16"/>
      <c r="CX25" s="16"/>
      <c r="CY25" s="16"/>
      <c r="CZ25" s="16"/>
      <c r="DA25" s="16"/>
      <c r="DB25" s="16"/>
      <c r="DC25" s="16"/>
      <c r="DD25" s="16"/>
      <c r="DE25" s="16"/>
      <c r="DF25" s="16"/>
      <c r="DG25" s="16"/>
      <c r="DH25" s="16"/>
      <c r="DI25" s="16"/>
      <c r="DJ25" s="16"/>
      <c r="DK25" s="16"/>
      <c r="DL25" s="16"/>
      <c r="DM25" s="16"/>
      <c r="DN25" s="16"/>
      <c r="DO25" s="16"/>
      <c r="DP25" s="16"/>
      <c r="DQ25" s="16"/>
      <c r="DR25" s="16"/>
      <c r="DS25" s="16"/>
      <c r="DT25" s="16"/>
      <c r="DU25" s="16"/>
      <c r="DV25" s="16"/>
      <c r="DW25" s="16"/>
      <c r="DX25" s="16"/>
      <c r="DY25" s="16"/>
      <c r="DZ25" s="16"/>
      <c r="EA25" s="16"/>
      <c r="EB25" s="16"/>
      <c r="EC25" s="16"/>
      <c r="ED25" s="16"/>
      <c r="EE25" s="16"/>
      <c r="EF25" s="16"/>
      <c r="EG25" s="16"/>
      <c r="EH25" s="16"/>
      <c r="EI25" s="16"/>
      <c r="EJ25" s="16"/>
      <c r="EK25" s="16"/>
      <c r="EL25" s="16"/>
      <c r="EM25" s="16"/>
      <c r="EN25" s="16"/>
      <c r="EO25" s="16"/>
      <c r="EP25" s="16"/>
      <c r="EQ25" s="16"/>
      <c r="ER25" s="16"/>
      <c r="ES25" s="16"/>
      <c r="ET25" s="16"/>
      <c r="EU25" s="16"/>
      <c r="EV25" s="16"/>
      <c r="EW25" s="16"/>
      <c r="EX25" s="16"/>
      <c r="EY25" s="16"/>
      <c r="EZ25" s="16"/>
      <c r="FA25" s="16"/>
      <c r="FB25" s="16"/>
      <c r="FC25" s="16"/>
      <c r="FD25" s="16"/>
      <c r="FE25" s="16"/>
    </row>
    <row r="26" spans="1:161" s="9" customFormat="1" ht="57" customHeight="1" x14ac:dyDescent="0.2">
      <c r="A26" s="10"/>
      <c r="B26" s="21" t="s">
        <v>26</v>
      </c>
      <c r="C26" s="21"/>
      <c r="D26" s="21"/>
      <c r="E26" s="21"/>
      <c r="F26" s="21"/>
      <c r="G26" s="21"/>
      <c r="H26" s="21"/>
      <c r="I26" s="21"/>
      <c r="J26" s="21"/>
      <c r="K26" s="21"/>
      <c r="L26" s="21"/>
      <c r="M26" s="21"/>
      <c r="N26" s="21"/>
      <c r="O26" s="21"/>
      <c r="P26" s="21"/>
      <c r="Q26" s="22"/>
      <c r="R26" s="10"/>
      <c r="S26" s="19" t="s">
        <v>12</v>
      </c>
      <c r="T26" s="19"/>
      <c r="U26" s="19"/>
      <c r="V26" s="19"/>
      <c r="W26" s="19"/>
      <c r="X26" s="19"/>
      <c r="Y26" s="19"/>
      <c r="Z26" s="19"/>
      <c r="AA26" s="19"/>
      <c r="AB26" s="19"/>
      <c r="AC26" s="19"/>
      <c r="AD26" s="19"/>
      <c r="AE26" s="19"/>
      <c r="AF26" s="19"/>
      <c r="AG26" s="19"/>
      <c r="AH26" s="19"/>
      <c r="AI26" s="20"/>
      <c r="AJ26" s="16"/>
      <c r="AK26" s="16"/>
      <c r="AL26" s="16"/>
      <c r="AM26" s="16"/>
      <c r="AN26" s="16"/>
      <c r="AO26" s="16"/>
      <c r="AP26" s="16"/>
      <c r="AQ26" s="16"/>
      <c r="AR26" s="16"/>
      <c r="AS26" s="16"/>
      <c r="AT26" s="16"/>
      <c r="AU26" s="16"/>
      <c r="AV26" s="16"/>
      <c r="AW26" s="16"/>
      <c r="AX26" s="16"/>
      <c r="AY26" s="16"/>
      <c r="AZ26" s="16"/>
      <c r="BA26" s="16"/>
      <c r="BB26" s="16"/>
      <c r="BC26" s="16"/>
      <c r="BD26" s="16"/>
      <c r="BE26" s="16"/>
      <c r="BF26" s="16"/>
      <c r="BG26" s="16"/>
      <c r="BH26" s="16"/>
      <c r="BI26" s="16"/>
      <c r="BJ26" s="16"/>
      <c r="BK26" s="16"/>
      <c r="BL26" s="16"/>
      <c r="BM26" s="16"/>
      <c r="BN26" s="16"/>
      <c r="BO26" s="16"/>
      <c r="BP26" s="16"/>
      <c r="BQ26" s="16"/>
      <c r="BR26" s="16"/>
      <c r="BS26" s="16"/>
      <c r="BT26" s="16"/>
      <c r="BU26" s="16"/>
      <c r="BV26" s="16"/>
      <c r="BW26" s="16"/>
      <c r="BX26" s="16"/>
      <c r="BY26" s="16"/>
      <c r="BZ26" s="16"/>
      <c r="CA26" s="16"/>
      <c r="CB26" s="16"/>
      <c r="CC26" s="16"/>
      <c r="CD26" s="16"/>
      <c r="CE26" s="16"/>
      <c r="CF26" s="16"/>
      <c r="CG26" s="16"/>
      <c r="CH26" s="16"/>
      <c r="CI26" s="16"/>
      <c r="CJ26" s="16"/>
      <c r="CK26" s="16"/>
      <c r="CL26" s="16"/>
      <c r="CM26" s="16"/>
      <c r="CN26" s="16"/>
      <c r="CO26" s="16"/>
      <c r="CP26" s="16"/>
      <c r="CQ26" s="16"/>
      <c r="CR26" s="16"/>
      <c r="CS26" s="16"/>
      <c r="CT26" s="16"/>
      <c r="CU26" s="16"/>
      <c r="CV26" s="16"/>
      <c r="CW26" s="16"/>
      <c r="CX26" s="16"/>
      <c r="CY26" s="16"/>
      <c r="CZ26" s="16"/>
      <c r="DA26" s="16"/>
      <c r="DB26" s="16"/>
      <c r="DC26" s="16"/>
      <c r="DD26" s="16"/>
      <c r="DE26" s="16"/>
      <c r="DF26" s="16"/>
      <c r="DG26" s="16"/>
      <c r="DH26" s="16"/>
      <c r="DI26" s="16"/>
      <c r="DJ26" s="16"/>
      <c r="DK26" s="16"/>
      <c r="DL26" s="16"/>
      <c r="DM26" s="16"/>
      <c r="DN26" s="16"/>
      <c r="DO26" s="16"/>
      <c r="DP26" s="16"/>
      <c r="DQ26" s="16"/>
      <c r="DR26" s="16"/>
      <c r="DS26" s="16"/>
      <c r="DT26" s="16"/>
      <c r="DU26" s="16"/>
      <c r="DV26" s="16"/>
      <c r="DW26" s="16"/>
      <c r="DX26" s="16"/>
      <c r="DY26" s="16"/>
      <c r="DZ26" s="16"/>
      <c r="EA26" s="16"/>
      <c r="EB26" s="16"/>
      <c r="EC26" s="16"/>
      <c r="ED26" s="16"/>
      <c r="EE26" s="16"/>
      <c r="EF26" s="16"/>
      <c r="EG26" s="16"/>
      <c r="EH26" s="16"/>
      <c r="EI26" s="16"/>
      <c r="EJ26" s="16"/>
      <c r="EK26" s="16"/>
      <c r="EL26" s="16"/>
      <c r="EM26" s="16"/>
      <c r="EN26" s="16"/>
      <c r="EO26" s="16"/>
      <c r="EP26" s="16"/>
      <c r="EQ26" s="16"/>
      <c r="ER26" s="16"/>
      <c r="ES26" s="16"/>
      <c r="ET26" s="16"/>
      <c r="EU26" s="16"/>
      <c r="EV26" s="16"/>
      <c r="EW26" s="16"/>
      <c r="EX26" s="16"/>
      <c r="EY26" s="16"/>
      <c r="EZ26" s="16"/>
      <c r="FA26" s="16"/>
      <c r="FB26" s="16"/>
      <c r="FC26" s="16"/>
      <c r="FD26" s="16"/>
      <c r="FE26" s="16"/>
    </row>
    <row r="27" spans="1:161" s="9" customFormat="1" ht="39.75" customHeight="1" x14ac:dyDescent="0.2">
      <c r="A27" s="10"/>
      <c r="B27" s="17"/>
      <c r="C27" s="17"/>
      <c r="D27" s="17"/>
      <c r="E27" s="17"/>
      <c r="F27" s="17"/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8"/>
      <c r="R27" s="10"/>
      <c r="S27" s="19" t="s">
        <v>13</v>
      </c>
      <c r="T27" s="19"/>
      <c r="U27" s="19"/>
      <c r="V27" s="19"/>
      <c r="W27" s="19"/>
      <c r="X27" s="19"/>
      <c r="Y27" s="19"/>
      <c r="Z27" s="19"/>
      <c r="AA27" s="19"/>
      <c r="AB27" s="19"/>
      <c r="AC27" s="19"/>
      <c r="AD27" s="19"/>
      <c r="AE27" s="19"/>
      <c r="AF27" s="19"/>
      <c r="AG27" s="19"/>
      <c r="AH27" s="19"/>
      <c r="AI27" s="20"/>
      <c r="AJ27" s="16"/>
      <c r="AK27" s="16"/>
      <c r="AL27" s="16"/>
      <c r="AM27" s="16"/>
      <c r="AN27" s="16"/>
      <c r="AO27" s="16"/>
      <c r="AP27" s="16"/>
      <c r="AQ27" s="16"/>
      <c r="AR27" s="16"/>
      <c r="AS27" s="16"/>
      <c r="AT27" s="16"/>
      <c r="AU27" s="16"/>
      <c r="AV27" s="16"/>
      <c r="AW27" s="16"/>
      <c r="AX27" s="16"/>
      <c r="AY27" s="16"/>
      <c r="AZ27" s="16"/>
      <c r="BA27" s="16"/>
      <c r="BB27" s="16"/>
      <c r="BC27" s="16"/>
      <c r="BD27" s="16"/>
      <c r="BE27" s="16"/>
      <c r="BF27" s="16"/>
      <c r="BG27" s="16"/>
      <c r="BH27" s="16"/>
      <c r="BI27" s="16"/>
      <c r="BJ27" s="16"/>
      <c r="BK27" s="16"/>
      <c r="BL27" s="16"/>
      <c r="BM27" s="16"/>
      <c r="BN27" s="16"/>
      <c r="BO27" s="16"/>
      <c r="BP27" s="16"/>
      <c r="BQ27" s="16"/>
      <c r="BR27" s="16"/>
      <c r="BS27" s="16"/>
      <c r="BT27" s="16"/>
      <c r="BU27" s="16"/>
      <c r="BV27" s="16"/>
      <c r="BW27" s="16"/>
      <c r="BX27" s="16"/>
      <c r="BY27" s="16"/>
      <c r="BZ27" s="16"/>
      <c r="CA27" s="16"/>
      <c r="CB27" s="16"/>
      <c r="CC27" s="16"/>
      <c r="CD27" s="16"/>
      <c r="CE27" s="16"/>
      <c r="CF27" s="16"/>
      <c r="CG27" s="16"/>
      <c r="CH27" s="16"/>
      <c r="CI27" s="16"/>
      <c r="CJ27" s="16"/>
      <c r="CK27" s="16"/>
      <c r="CL27" s="16"/>
      <c r="CM27" s="16"/>
      <c r="CN27" s="16"/>
      <c r="CO27" s="16"/>
      <c r="CP27" s="16"/>
      <c r="CQ27" s="16"/>
      <c r="CR27" s="16"/>
      <c r="CS27" s="16"/>
      <c r="CT27" s="16"/>
      <c r="CU27" s="16"/>
      <c r="CV27" s="16"/>
      <c r="CW27" s="16"/>
      <c r="CX27" s="16"/>
      <c r="CY27" s="16"/>
      <c r="CZ27" s="16"/>
      <c r="DA27" s="16"/>
      <c r="DB27" s="16"/>
      <c r="DC27" s="16"/>
      <c r="DD27" s="16"/>
      <c r="DE27" s="16"/>
      <c r="DF27" s="16"/>
      <c r="DG27" s="16"/>
      <c r="DH27" s="16"/>
      <c r="DI27" s="16"/>
      <c r="DJ27" s="16"/>
      <c r="DK27" s="16"/>
      <c r="DL27" s="16"/>
      <c r="DM27" s="16"/>
      <c r="DN27" s="16"/>
      <c r="DO27" s="16"/>
      <c r="DP27" s="16"/>
      <c r="DQ27" s="16"/>
      <c r="DR27" s="16"/>
      <c r="DS27" s="16"/>
      <c r="DT27" s="16"/>
      <c r="DU27" s="16"/>
      <c r="DV27" s="16"/>
      <c r="DW27" s="16"/>
      <c r="DX27" s="16"/>
      <c r="DY27" s="16"/>
      <c r="DZ27" s="16"/>
      <c r="EA27" s="16"/>
      <c r="EB27" s="16"/>
      <c r="EC27" s="16"/>
      <c r="ED27" s="16"/>
      <c r="EE27" s="16"/>
      <c r="EF27" s="16"/>
      <c r="EG27" s="16"/>
      <c r="EH27" s="16"/>
      <c r="EI27" s="16"/>
      <c r="EJ27" s="16"/>
      <c r="EK27" s="16"/>
      <c r="EL27" s="16"/>
      <c r="EM27" s="16"/>
      <c r="EN27" s="16"/>
      <c r="EO27" s="16"/>
      <c r="EP27" s="16"/>
      <c r="EQ27" s="16"/>
      <c r="ER27" s="16"/>
      <c r="ES27" s="16"/>
      <c r="ET27" s="16"/>
      <c r="EU27" s="16"/>
      <c r="EV27" s="16"/>
      <c r="EW27" s="16"/>
      <c r="EX27" s="16"/>
      <c r="EY27" s="16"/>
      <c r="EZ27" s="16"/>
      <c r="FA27" s="16"/>
      <c r="FB27" s="16"/>
      <c r="FC27" s="16"/>
      <c r="FD27" s="16"/>
      <c r="FE27" s="16"/>
    </row>
    <row r="28" spans="1:161" s="9" customFormat="1" ht="39.75" customHeight="1" x14ac:dyDescent="0.2">
      <c r="A28" s="10"/>
      <c r="B28" s="17"/>
      <c r="C28" s="17"/>
      <c r="D28" s="17"/>
      <c r="E28" s="17"/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8"/>
      <c r="R28" s="10"/>
      <c r="S28" s="19" t="s">
        <v>14</v>
      </c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20"/>
      <c r="AJ28" s="16"/>
      <c r="AK28" s="16"/>
      <c r="AL28" s="16"/>
      <c r="AM28" s="16"/>
      <c r="AN28" s="16"/>
      <c r="AO28" s="16"/>
      <c r="AP28" s="16"/>
      <c r="AQ28" s="16"/>
      <c r="AR28" s="16"/>
      <c r="AS28" s="16"/>
      <c r="AT28" s="16"/>
      <c r="AU28" s="16"/>
      <c r="AV28" s="16"/>
      <c r="AW28" s="16"/>
      <c r="AX28" s="16"/>
      <c r="AY28" s="16"/>
      <c r="AZ28" s="16"/>
      <c r="BA28" s="16"/>
      <c r="BB28" s="16"/>
      <c r="BC28" s="16"/>
      <c r="BD28" s="16"/>
      <c r="BE28" s="16"/>
      <c r="BF28" s="16"/>
      <c r="BG28" s="16"/>
      <c r="BH28" s="16"/>
      <c r="BI28" s="16"/>
      <c r="BJ28" s="16"/>
      <c r="BK28" s="16"/>
      <c r="BL28" s="16"/>
      <c r="BM28" s="16"/>
      <c r="BN28" s="16"/>
      <c r="BO28" s="16"/>
      <c r="BP28" s="16"/>
      <c r="BQ28" s="16"/>
      <c r="BR28" s="16"/>
      <c r="BS28" s="16"/>
      <c r="BT28" s="16"/>
      <c r="BU28" s="16"/>
      <c r="BV28" s="16"/>
      <c r="BW28" s="16"/>
      <c r="BX28" s="16"/>
      <c r="BY28" s="16"/>
      <c r="BZ28" s="16"/>
      <c r="CA28" s="16"/>
      <c r="CB28" s="16"/>
      <c r="CC28" s="16"/>
      <c r="CD28" s="16"/>
      <c r="CE28" s="16"/>
      <c r="CF28" s="16"/>
      <c r="CG28" s="16"/>
      <c r="CH28" s="16"/>
      <c r="CI28" s="16"/>
      <c r="CJ28" s="16"/>
      <c r="CK28" s="16"/>
      <c r="CL28" s="16"/>
      <c r="CM28" s="16"/>
      <c r="CN28" s="16"/>
      <c r="CO28" s="16"/>
      <c r="CP28" s="16"/>
      <c r="CQ28" s="16"/>
      <c r="CR28" s="16"/>
      <c r="CS28" s="16"/>
      <c r="CT28" s="16"/>
      <c r="CU28" s="16"/>
      <c r="CV28" s="16"/>
      <c r="CW28" s="16"/>
      <c r="CX28" s="16"/>
      <c r="CY28" s="16"/>
      <c r="CZ28" s="16"/>
      <c r="DA28" s="16"/>
      <c r="DB28" s="16"/>
      <c r="DC28" s="16"/>
      <c r="DD28" s="16"/>
      <c r="DE28" s="16"/>
      <c r="DF28" s="16"/>
      <c r="DG28" s="16"/>
      <c r="DH28" s="16"/>
      <c r="DI28" s="16"/>
      <c r="DJ28" s="16"/>
      <c r="DK28" s="16"/>
      <c r="DL28" s="16"/>
      <c r="DM28" s="16"/>
      <c r="DN28" s="16"/>
      <c r="DO28" s="16"/>
      <c r="DP28" s="16"/>
      <c r="DQ28" s="16"/>
      <c r="DR28" s="16"/>
      <c r="DS28" s="16"/>
      <c r="DT28" s="16"/>
      <c r="DU28" s="16"/>
      <c r="DV28" s="16"/>
      <c r="DW28" s="16"/>
      <c r="DX28" s="16"/>
      <c r="DY28" s="16"/>
      <c r="DZ28" s="16"/>
      <c r="EA28" s="16"/>
      <c r="EB28" s="16"/>
      <c r="EC28" s="16"/>
      <c r="ED28" s="16"/>
      <c r="EE28" s="16"/>
      <c r="EF28" s="16"/>
      <c r="EG28" s="16"/>
      <c r="EH28" s="16"/>
      <c r="EI28" s="16"/>
      <c r="EJ28" s="16"/>
      <c r="EK28" s="16"/>
      <c r="EL28" s="16"/>
      <c r="EM28" s="16"/>
      <c r="EN28" s="16"/>
      <c r="EO28" s="16"/>
      <c r="EP28" s="16"/>
      <c r="EQ28" s="16"/>
      <c r="ER28" s="16"/>
      <c r="ES28" s="16"/>
      <c r="ET28" s="16"/>
      <c r="EU28" s="16"/>
      <c r="EV28" s="16"/>
      <c r="EW28" s="16"/>
      <c r="EX28" s="16"/>
      <c r="EY28" s="16"/>
      <c r="EZ28" s="16"/>
      <c r="FA28" s="16"/>
      <c r="FB28" s="16"/>
      <c r="FC28" s="16"/>
      <c r="FD28" s="16"/>
      <c r="FE28" s="16"/>
    </row>
    <row r="29" spans="1:161" s="9" customFormat="1" ht="53.25" customHeight="1" x14ac:dyDescent="0.2">
      <c r="A29" s="10"/>
      <c r="B29" s="17"/>
      <c r="C29" s="17"/>
      <c r="D29" s="17"/>
      <c r="E29" s="17"/>
      <c r="F29" s="17"/>
      <c r="G29" s="17"/>
      <c r="H29" s="17"/>
      <c r="I29" s="17"/>
      <c r="J29" s="17"/>
      <c r="K29" s="17"/>
      <c r="L29" s="17"/>
      <c r="M29" s="17"/>
      <c r="N29" s="17"/>
      <c r="O29" s="17"/>
      <c r="P29" s="17"/>
      <c r="Q29" s="18"/>
      <c r="R29" s="10"/>
      <c r="S29" s="19" t="s">
        <v>25</v>
      </c>
      <c r="T29" s="19"/>
      <c r="U29" s="19"/>
      <c r="V29" s="19"/>
      <c r="W29" s="19"/>
      <c r="X29" s="19"/>
      <c r="Y29" s="19"/>
      <c r="Z29" s="19"/>
      <c r="AA29" s="19"/>
      <c r="AB29" s="19"/>
      <c r="AC29" s="19"/>
      <c r="AD29" s="19"/>
      <c r="AE29" s="19"/>
      <c r="AF29" s="19"/>
      <c r="AG29" s="19"/>
      <c r="AH29" s="19"/>
      <c r="AI29" s="20"/>
      <c r="AJ29" s="16"/>
      <c r="AK29" s="16"/>
      <c r="AL29" s="16"/>
      <c r="AM29" s="16"/>
      <c r="AN29" s="16"/>
      <c r="AO29" s="16"/>
      <c r="AP29" s="16"/>
      <c r="AQ29" s="16"/>
      <c r="AR29" s="16"/>
      <c r="AS29" s="16"/>
      <c r="AT29" s="16"/>
      <c r="AU29" s="16"/>
      <c r="AV29" s="16"/>
      <c r="AW29" s="16"/>
      <c r="AX29" s="16"/>
      <c r="AY29" s="16"/>
      <c r="AZ29" s="16"/>
      <c r="BA29" s="16"/>
      <c r="BB29" s="16"/>
      <c r="BC29" s="16"/>
      <c r="BD29" s="16"/>
      <c r="BE29" s="16"/>
      <c r="BF29" s="16"/>
      <c r="BG29" s="16"/>
      <c r="BH29" s="16"/>
      <c r="BI29" s="16"/>
      <c r="BJ29" s="16"/>
      <c r="BK29" s="16"/>
      <c r="BL29" s="16"/>
      <c r="BM29" s="16"/>
      <c r="BN29" s="16"/>
      <c r="BO29" s="16"/>
      <c r="BP29" s="16"/>
      <c r="BQ29" s="16"/>
      <c r="BR29" s="16"/>
      <c r="BS29" s="16"/>
      <c r="BT29" s="16"/>
      <c r="BU29" s="16"/>
      <c r="BV29" s="16"/>
      <c r="BW29" s="16"/>
      <c r="BX29" s="16"/>
      <c r="BY29" s="16"/>
      <c r="BZ29" s="16"/>
      <c r="CA29" s="16"/>
      <c r="CB29" s="16"/>
      <c r="CC29" s="16"/>
      <c r="CD29" s="16"/>
      <c r="CE29" s="16"/>
      <c r="CF29" s="16"/>
      <c r="CG29" s="16"/>
      <c r="CH29" s="16"/>
      <c r="CI29" s="16"/>
      <c r="CJ29" s="16"/>
      <c r="CK29" s="16"/>
      <c r="CL29" s="16"/>
      <c r="CM29" s="16"/>
      <c r="CN29" s="16"/>
      <c r="CO29" s="16"/>
      <c r="CP29" s="16"/>
      <c r="CQ29" s="16"/>
      <c r="CR29" s="16"/>
      <c r="CS29" s="16"/>
      <c r="CT29" s="16"/>
      <c r="CU29" s="16"/>
      <c r="CV29" s="16"/>
      <c r="CW29" s="16"/>
      <c r="CX29" s="16"/>
      <c r="CY29" s="16"/>
      <c r="CZ29" s="16"/>
      <c r="DA29" s="16"/>
      <c r="DB29" s="16"/>
      <c r="DC29" s="16"/>
      <c r="DD29" s="16"/>
      <c r="DE29" s="16"/>
      <c r="DF29" s="16"/>
      <c r="DG29" s="16"/>
      <c r="DH29" s="16"/>
      <c r="DI29" s="16"/>
      <c r="DJ29" s="16"/>
      <c r="DK29" s="16"/>
      <c r="DL29" s="16"/>
      <c r="DM29" s="16"/>
      <c r="DN29" s="16"/>
      <c r="DO29" s="16"/>
      <c r="DP29" s="16"/>
      <c r="DQ29" s="16"/>
      <c r="DR29" s="16"/>
      <c r="DS29" s="16"/>
      <c r="DT29" s="16"/>
      <c r="DU29" s="16"/>
      <c r="DV29" s="16"/>
      <c r="DW29" s="16"/>
      <c r="DX29" s="16"/>
      <c r="DY29" s="16"/>
      <c r="DZ29" s="16"/>
      <c r="EA29" s="16"/>
      <c r="EB29" s="16"/>
      <c r="EC29" s="16"/>
      <c r="ED29" s="16"/>
      <c r="EE29" s="16"/>
      <c r="EF29" s="16"/>
      <c r="EG29" s="16"/>
      <c r="EH29" s="16"/>
      <c r="EI29" s="16"/>
      <c r="EJ29" s="16"/>
      <c r="EK29" s="16"/>
      <c r="EL29" s="16"/>
      <c r="EM29" s="16"/>
      <c r="EN29" s="16"/>
      <c r="EO29" s="16"/>
      <c r="EP29" s="16"/>
      <c r="EQ29" s="16"/>
      <c r="ER29" s="16"/>
      <c r="ES29" s="16"/>
      <c r="ET29" s="16"/>
      <c r="EU29" s="16"/>
      <c r="EV29" s="16"/>
      <c r="EW29" s="16"/>
      <c r="EX29" s="16"/>
      <c r="EY29" s="16"/>
      <c r="EZ29" s="16"/>
      <c r="FA29" s="16"/>
      <c r="FB29" s="16"/>
      <c r="FC29" s="16"/>
      <c r="FD29" s="16"/>
      <c r="FE29" s="16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4" t="s">
        <v>27</v>
      </c>
      <c r="B32" s="15"/>
      <c r="C32" s="15"/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/>
      <c r="BA32" s="15"/>
      <c r="BB32" s="15"/>
      <c r="BC32" s="15"/>
      <c r="BD32" s="15"/>
      <c r="BE32" s="15"/>
      <c r="BF32" s="15"/>
      <c r="BG32" s="15"/>
      <c r="BH32" s="15"/>
      <c r="BI32" s="15"/>
      <c r="BJ32" s="15"/>
      <c r="BK32" s="15"/>
      <c r="BL32" s="15"/>
      <c r="BM32" s="15"/>
      <c r="BN32" s="15"/>
      <c r="BO32" s="15"/>
      <c r="BP32" s="15"/>
      <c r="BQ32" s="15"/>
      <c r="BR32" s="15"/>
      <c r="BS32" s="15"/>
      <c r="BT32" s="15"/>
      <c r="BU32" s="15"/>
      <c r="BV32" s="15"/>
      <c r="BW32" s="15"/>
      <c r="BX32" s="15"/>
      <c r="BY32" s="15"/>
      <c r="BZ32" s="15"/>
      <c r="CA32" s="15"/>
      <c r="CB32" s="15"/>
      <c r="CC32" s="15"/>
      <c r="CD32" s="15"/>
      <c r="CE32" s="15"/>
      <c r="CF32" s="15"/>
      <c r="CG32" s="15"/>
      <c r="CH32" s="15"/>
      <c r="CI32" s="15"/>
      <c r="CJ32" s="15"/>
      <c r="CK32" s="15"/>
      <c r="CL32" s="15"/>
      <c r="CM32" s="15"/>
      <c r="CN32" s="15"/>
      <c r="CO32" s="15"/>
      <c r="CP32" s="15"/>
      <c r="CQ32" s="15"/>
      <c r="CR32" s="15"/>
      <c r="CS32" s="15"/>
      <c r="CT32" s="15"/>
      <c r="CU32" s="15"/>
      <c r="CV32" s="15"/>
      <c r="CW32" s="15"/>
      <c r="CX32" s="15"/>
      <c r="CY32" s="15"/>
      <c r="CZ32" s="15"/>
      <c r="DA32" s="15"/>
      <c r="DB32" s="15"/>
      <c r="DC32" s="15"/>
      <c r="DD32" s="15"/>
      <c r="DE32" s="15"/>
      <c r="DF32" s="15"/>
      <c r="DG32" s="15"/>
      <c r="DH32" s="15"/>
      <c r="DI32" s="15"/>
      <c r="DJ32" s="15"/>
      <c r="DK32" s="15"/>
      <c r="DL32" s="15"/>
      <c r="DM32" s="15"/>
      <c r="DN32" s="15"/>
      <c r="DO32" s="15"/>
      <c r="DP32" s="15"/>
      <c r="DQ32" s="15"/>
      <c r="DR32" s="15"/>
      <c r="DS32" s="15"/>
      <c r="DT32" s="15"/>
      <c r="DU32" s="15"/>
      <c r="DV32" s="15"/>
      <c r="DW32" s="15"/>
      <c r="DX32" s="15"/>
      <c r="DY32" s="15"/>
      <c r="DZ32" s="15"/>
      <c r="EA32" s="15"/>
      <c r="EB32" s="15"/>
      <c r="EC32" s="15"/>
      <c r="ED32" s="15"/>
      <c r="EE32" s="15"/>
      <c r="EF32" s="15"/>
      <c r="EG32" s="15"/>
      <c r="EH32" s="15"/>
      <c r="EI32" s="15"/>
      <c r="EJ32" s="15"/>
      <c r="EK32" s="15"/>
      <c r="EL32" s="15"/>
      <c r="EM32" s="15"/>
      <c r="EN32" s="15"/>
      <c r="EO32" s="15"/>
      <c r="EP32" s="15"/>
      <c r="EQ32" s="15"/>
      <c r="ER32" s="15"/>
      <c r="ES32" s="15"/>
      <c r="ET32" s="15"/>
      <c r="EU32" s="15"/>
      <c r="EV32" s="15"/>
      <c r="EW32" s="15"/>
      <c r="EX32" s="15"/>
      <c r="EY32" s="15"/>
      <c r="EZ32" s="15"/>
      <c r="FA32" s="15"/>
      <c r="FB32" s="15"/>
      <c r="FC32" s="15"/>
      <c r="FD32" s="15"/>
      <c r="FE32" s="15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workbookViewId="0">
      <selection activeCell="GB23" sqref="GB23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58" t="s">
        <v>7</v>
      </c>
      <c r="B6" s="58"/>
      <c r="C6" s="58"/>
      <c r="D6" s="58"/>
      <c r="E6" s="58"/>
      <c r="F6" s="58"/>
      <c r="G6" s="58"/>
      <c r="H6" s="58"/>
      <c r="I6" s="58"/>
      <c r="J6" s="58"/>
      <c r="K6" s="58"/>
      <c r="L6" s="58"/>
      <c r="M6" s="58"/>
      <c r="N6" s="58"/>
      <c r="O6" s="58"/>
      <c r="P6" s="58"/>
      <c r="Q6" s="58"/>
      <c r="R6" s="58"/>
      <c r="S6" s="58"/>
      <c r="T6" s="58"/>
      <c r="U6" s="58"/>
      <c r="V6" s="58"/>
      <c r="W6" s="58"/>
      <c r="X6" s="58"/>
      <c r="Y6" s="58"/>
      <c r="Z6" s="58"/>
      <c r="AA6" s="58"/>
      <c r="AB6" s="58"/>
      <c r="AC6" s="58"/>
      <c r="AD6" s="58"/>
      <c r="AE6" s="58"/>
      <c r="AF6" s="58"/>
      <c r="AG6" s="58"/>
      <c r="AH6" s="58"/>
      <c r="AI6" s="58"/>
      <c r="AJ6" s="58"/>
      <c r="AK6" s="58"/>
      <c r="AL6" s="58"/>
      <c r="AM6" s="58"/>
      <c r="AN6" s="58"/>
      <c r="AO6" s="58"/>
      <c r="AP6" s="58"/>
      <c r="AQ6" s="58"/>
      <c r="AR6" s="58"/>
      <c r="AS6" s="58"/>
      <c r="AT6" s="58"/>
      <c r="AU6" s="58"/>
      <c r="AV6" s="58"/>
      <c r="AW6" s="58"/>
      <c r="AX6" s="58"/>
      <c r="AY6" s="58"/>
      <c r="AZ6" s="58"/>
      <c r="BA6" s="58"/>
      <c r="BB6" s="58"/>
      <c r="BC6" s="58"/>
      <c r="BD6" s="58"/>
      <c r="BE6" s="58"/>
      <c r="BF6" s="58"/>
      <c r="BG6" s="58"/>
      <c r="BH6" s="58"/>
      <c r="BI6" s="58"/>
      <c r="BJ6" s="58"/>
      <c r="BK6" s="58"/>
      <c r="BL6" s="58"/>
      <c r="BM6" s="58"/>
      <c r="BN6" s="58"/>
      <c r="BO6" s="58"/>
      <c r="BP6" s="58"/>
      <c r="BQ6" s="58"/>
      <c r="BR6" s="58"/>
      <c r="BS6" s="58"/>
      <c r="BT6" s="58"/>
      <c r="BU6" s="58"/>
      <c r="BV6" s="58"/>
      <c r="BW6" s="58"/>
      <c r="BX6" s="58"/>
      <c r="BY6" s="58"/>
      <c r="BZ6" s="58"/>
      <c r="CA6" s="58"/>
      <c r="CB6" s="58"/>
      <c r="CC6" s="58"/>
      <c r="CD6" s="58"/>
      <c r="CE6" s="58"/>
      <c r="CF6" s="58"/>
      <c r="CG6" s="58"/>
      <c r="CH6" s="58"/>
      <c r="CI6" s="58"/>
      <c r="CJ6" s="58"/>
      <c r="CK6" s="58"/>
      <c r="CL6" s="58"/>
      <c r="CM6" s="58"/>
      <c r="CN6" s="58"/>
      <c r="CO6" s="58"/>
      <c r="CP6" s="58"/>
      <c r="CQ6" s="58"/>
      <c r="CR6" s="58"/>
      <c r="CS6" s="58"/>
      <c r="CT6" s="58"/>
      <c r="CU6" s="58"/>
      <c r="CV6" s="58"/>
      <c r="CW6" s="58"/>
      <c r="CX6" s="58"/>
      <c r="CY6" s="58"/>
      <c r="CZ6" s="58"/>
      <c r="DA6" s="58"/>
      <c r="DB6" s="58"/>
      <c r="DC6" s="58"/>
      <c r="DD6" s="58"/>
      <c r="DE6" s="58"/>
      <c r="DF6" s="58"/>
      <c r="DG6" s="58"/>
      <c r="DH6" s="58"/>
      <c r="DI6" s="58"/>
      <c r="DJ6" s="58"/>
      <c r="DK6" s="58"/>
      <c r="DL6" s="58"/>
      <c r="DM6" s="58"/>
      <c r="DN6" s="58"/>
      <c r="DO6" s="58"/>
      <c r="DP6" s="58"/>
      <c r="DQ6" s="58"/>
      <c r="DR6" s="58"/>
      <c r="DS6" s="58"/>
      <c r="DT6" s="58"/>
      <c r="DU6" s="58"/>
      <c r="DV6" s="58"/>
      <c r="DW6" s="58"/>
      <c r="DX6" s="58"/>
      <c r="DY6" s="58"/>
      <c r="DZ6" s="58"/>
      <c r="EA6" s="58"/>
      <c r="EB6" s="58"/>
      <c r="EC6" s="58"/>
      <c r="ED6" s="58"/>
      <c r="EE6" s="58"/>
      <c r="EF6" s="58"/>
      <c r="EG6" s="58"/>
      <c r="EH6" s="58"/>
      <c r="EI6" s="58"/>
      <c r="EJ6" s="58"/>
      <c r="EK6" s="58"/>
      <c r="EL6" s="58"/>
      <c r="EM6" s="58"/>
      <c r="EN6" s="58"/>
      <c r="EO6" s="58"/>
      <c r="EP6" s="58"/>
      <c r="EQ6" s="58"/>
      <c r="ER6" s="58"/>
      <c r="ES6" s="58"/>
      <c r="ET6" s="58"/>
      <c r="EU6" s="58"/>
      <c r="EV6" s="58"/>
      <c r="EW6" s="58"/>
      <c r="EX6" s="58"/>
      <c r="EY6" s="58"/>
      <c r="EZ6" s="58"/>
      <c r="FA6" s="58"/>
      <c r="FB6" s="58"/>
      <c r="FC6" s="58"/>
      <c r="FD6" s="58"/>
      <c r="FE6" s="58"/>
    </row>
    <row r="7" spans="1:161" s="2" customFormat="1" ht="15.75" customHeight="1" x14ac:dyDescent="0.25">
      <c r="A7" s="58" t="s">
        <v>8</v>
      </c>
      <c r="B7" s="58"/>
      <c r="C7" s="58"/>
      <c r="D7" s="58"/>
      <c r="E7" s="58"/>
      <c r="F7" s="58"/>
      <c r="G7" s="58"/>
      <c r="H7" s="58"/>
      <c r="I7" s="58"/>
      <c r="J7" s="58"/>
      <c r="K7" s="58"/>
      <c r="L7" s="58"/>
      <c r="M7" s="58"/>
      <c r="N7" s="58"/>
      <c r="O7" s="58"/>
      <c r="P7" s="58"/>
      <c r="Q7" s="58"/>
      <c r="R7" s="58"/>
      <c r="S7" s="58"/>
      <c r="T7" s="58"/>
      <c r="U7" s="58"/>
      <c r="V7" s="58"/>
      <c r="W7" s="58"/>
      <c r="X7" s="58"/>
      <c r="Y7" s="58"/>
      <c r="Z7" s="58"/>
      <c r="AA7" s="58"/>
      <c r="AB7" s="58"/>
      <c r="AC7" s="58"/>
      <c r="AD7" s="58"/>
      <c r="AE7" s="58"/>
      <c r="AF7" s="58"/>
      <c r="AG7" s="58"/>
      <c r="AH7" s="58"/>
      <c r="AI7" s="58"/>
      <c r="AJ7" s="58"/>
      <c r="AK7" s="58"/>
      <c r="AL7" s="58"/>
      <c r="AM7" s="58"/>
      <c r="AN7" s="58"/>
      <c r="AO7" s="58"/>
      <c r="AP7" s="58"/>
      <c r="AQ7" s="58"/>
      <c r="AR7" s="58"/>
      <c r="AS7" s="58"/>
      <c r="AT7" s="58"/>
      <c r="AU7" s="58"/>
      <c r="AV7" s="58"/>
      <c r="AW7" s="58"/>
      <c r="AX7" s="58"/>
      <c r="AY7" s="58"/>
      <c r="AZ7" s="58"/>
      <c r="BA7" s="58"/>
      <c r="BB7" s="58"/>
      <c r="BC7" s="58"/>
      <c r="BD7" s="58"/>
      <c r="BE7" s="58"/>
      <c r="BF7" s="58"/>
      <c r="BG7" s="58"/>
      <c r="BH7" s="58"/>
      <c r="BI7" s="58"/>
      <c r="BJ7" s="58"/>
      <c r="BK7" s="58"/>
      <c r="BL7" s="58"/>
      <c r="BM7" s="58"/>
      <c r="BN7" s="58"/>
      <c r="BO7" s="58"/>
      <c r="BP7" s="58"/>
      <c r="BQ7" s="58"/>
      <c r="BR7" s="58"/>
      <c r="BS7" s="58"/>
      <c r="BT7" s="58"/>
      <c r="BU7" s="58"/>
      <c r="BV7" s="58"/>
      <c r="BW7" s="58"/>
      <c r="BX7" s="58"/>
      <c r="BY7" s="58"/>
      <c r="BZ7" s="58"/>
      <c r="CA7" s="58"/>
      <c r="CB7" s="58"/>
      <c r="CC7" s="58"/>
      <c r="CD7" s="58"/>
      <c r="CE7" s="58"/>
      <c r="CF7" s="58"/>
      <c r="CG7" s="58"/>
      <c r="CH7" s="58"/>
      <c r="CI7" s="58"/>
      <c r="CJ7" s="58"/>
      <c r="CK7" s="58"/>
      <c r="CL7" s="58"/>
      <c r="CM7" s="58"/>
      <c r="CN7" s="58"/>
      <c r="CO7" s="58"/>
      <c r="CP7" s="58"/>
      <c r="CQ7" s="58"/>
      <c r="CR7" s="58"/>
      <c r="CS7" s="58"/>
      <c r="CT7" s="58"/>
      <c r="CU7" s="58"/>
      <c r="CV7" s="58"/>
      <c r="CW7" s="58"/>
      <c r="CX7" s="58"/>
      <c r="CY7" s="58"/>
      <c r="CZ7" s="58"/>
      <c r="DA7" s="58"/>
      <c r="DB7" s="58"/>
      <c r="DC7" s="58"/>
      <c r="DD7" s="58"/>
      <c r="DE7" s="58"/>
      <c r="DF7" s="58"/>
      <c r="DG7" s="58"/>
      <c r="DH7" s="58"/>
      <c r="DI7" s="58"/>
      <c r="DJ7" s="58"/>
      <c r="DK7" s="58"/>
      <c r="DL7" s="58"/>
      <c r="DM7" s="58"/>
      <c r="DN7" s="58"/>
      <c r="DO7" s="58"/>
      <c r="DP7" s="58"/>
      <c r="DQ7" s="58"/>
      <c r="DR7" s="58"/>
      <c r="DS7" s="58"/>
      <c r="DT7" s="58"/>
      <c r="DU7" s="58"/>
      <c r="DV7" s="58"/>
      <c r="DW7" s="58"/>
      <c r="DX7" s="58"/>
      <c r="DY7" s="58"/>
      <c r="DZ7" s="58"/>
      <c r="EA7" s="58"/>
      <c r="EB7" s="58"/>
      <c r="EC7" s="58"/>
      <c r="ED7" s="58"/>
      <c r="EE7" s="58"/>
      <c r="EF7" s="58"/>
      <c r="EG7" s="58"/>
      <c r="EH7" s="58"/>
      <c r="EI7" s="58"/>
      <c r="EJ7" s="58"/>
      <c r="EK7" s="58"/>
      <c r="EL7" s="58"/>
      <c r="EM7" s="58"/>
      <c r="EN7" s="58"/>
      <c r="EO7" s="58"/>
      <c r="EP7" s="58"/>
      <c r="EQ7" s="58"/>
      <c r="ER7" s="58"/>
      <c r="ES7" s="58"/>
      <c r="ET7" s="58"/>
      <c r="EU7" s="58"/>
      <c r="EV7" s="58"/>
      <c r="EW7" s="58"/>
      <c r="EX7" s="58"/>
      <c r="EY7" s="58"/>
      <c r="EZ7" s="58"/>
      <c r="FA7" s="58"/>
      <c r="FB7" s="58"/>
      <c r="FC7" s="58"/>
      <c r="FD7" s="58"/>
      <c r="FE7" s="58"/>
    </row>
    <row r="8" spans="1:161" s="2" customFormat="1" ht="15.75" customHeight="1" x14ac:dyDescent="0.25">
      <c r="A8" s="58" t="s">
        <v>9</v>
      </c>
      <c r="B8" s="58"/>
      <c r="C8" s="58"/>
      <c r="D8" s="58"/>
      <c r="E8" s="58"/>
      <c r="F8" s="58"/>
      <c r="G8" s="58"/>
      <c r="H8" s="58"/>
      <c r="I8" s="58"/>
      <c r="J8" s="58"/>
      <c r="K8" s="58"/>
      <c r="L8" s="58"/>
      <c r="M8" s="58"/>
      <c r="N8" s="58"/>
      <c r="O8" s="58"/>
      <c r="P8" s="58"/>
      <c r="Q8" s="58"/>
      <c r="R8" s="58"/>
      <c r="S8" s="58"/>
      <c r="T8" s="58"/>
      <c r="U8" s="58"/>
      <c r="V8" s="58"/>
      <c r="W8" s="58"/>
      <c r="X8" s="58"/>
      <c r="Y8" s="58"/>
      <c r="Z8" s="58"/>
      <c r="AA8" s="58"/>
      <c r="AB8" s="58"/>
      <c r="AC8" s="58"/>
      <c r="AD8" s="58"/>
      <c r="AE8" s="58"/>
      <c r="AF8" s="58"/>
      <c r="AG8" s="58"/>
      <c r="AH8" s="58"/>
      <c r="AI8" s="58"/>
      <c r="AJ8" s="58"/>
      <c r="AK8" s="58"/>
      <c r="AL8" s="58"/>
      <c r="AM8" s="58"/>
      <c r="AN8" s="58"/>
      <c r="AO8" s="58"/>
      <c r="AP8" s="58"/>
      <c r="AQ8" s="58"/>
      <c r="AR8" s="58"/>
      <c r="AS8" s="58"/>
      <c r="AT8" s="58"/>
      <c r="AU8" s="58"/>
      <c r="AV8" s="58"/>
      <c r="AW8" s="58"/>
      <c r="AX8" s="58"/>
      <c r="AY8" s="58"/>
      <c r="AZ8" s="58"/>
      <c r="BA8" s="58"/>
      <c r="BB8" s="58"/>
      <c r="BC8" s="58"/>
      <c r="BD8" s="58"/>
      <c r="BE8" s="58"/>
      <c r="BF8" s="58"/>
      <c r="BG8" s="58"/>
      <c r="BH8" s="58"/>
      <c r="BI8" s="58"/>
      <c r="BJ8" s="58"/>
      <c r="BK8" s="58"/>
      <c r="BL8" s="58"/>
      <c r="BM8" s="58"/>
      <c r="BN8" s="58"/>
      <c r="BO8" s="58"/>
      <c r="BP8" s="58"/>
      <c r="BQ8" s="58"/>
      <c r="BR8" s="58"/>
      <c r="BS8" s="58"/>
      <c r="BT8" s="58"/>
      <c r="BU8" s="58"/>
      <c r="BV8" s="58"/>
      <c r="BW8" s="58"/>
      <c r="BX8" s="58"/>
      <c r="BY8" s="58"/>
      <c r="BZ8" s="58"/>
      <c r="CA8" s="58"/>
      <c r="CB8" s="58"/>
      <c r="CC8" s="58"/>
      <c r="CD8" s="58"/>
      <c r="CE8" s="58"/>
      <c r="CF8" s="58"/>
      <c r="CG8" s="58"/>
      <c r="CH8" s="58"/>
      <c r="CI8" s="58"/>
      <c r="CJ8" s="58"/>
      <c r="CK8" s="58"/>
      <c r="CL8" s="58"/>
      <c r="CM8" s="58"/>
      <c r="CN8" s="58"/>
      <c r="CO8" s="58"/>
      <c r="CP8" s="58"/>
      <c r="CQ8" s="58"/>
      <c r="CR8" s="58"/>
      <c r="CS8" s="58"/>
      <c r="CT8" s="58"/>
      <c r="CU8" s="58"/>
      <c r="CV8" s="58"/>
      <c r="CW8" s="58"/>
      <c r="CX8" s="58"/>
      <c r="CY8" s="58"/>
      <c r="CZ8" s="58"/>
      <c r="DA8" s="58"/>
      <c r="DB8" s="58"/>
      <c r="DC8" s="58"/>
      <c r="DD8" s="58"/>
      <c r="DE8" s="58"/>
      <c r="DF8" s="58"/>
      <c r="DG8" s="58"/>
      <c r="DH8" s="58"/>
      <c r="DI8" s="58"/>
      <c r="DJ8" s="58"/>
      <c r="DK8" s="58"/>
      <c r="DL8" s="58"/>
      <c r="DM8" s="58"/>
      <c r="DN8" s="58"/>
      <c r="DO8" s="58"/>
      <c r="DP8" s="58"/>
      <c r="DQ8" s="58"/>
      <c r="DR8" s="58"/>
      <c r="DS8" s="58"/>
      <c r="DT8" s="58"/>
      <c r="DU8" s="58"/>
      <c r="DV8" s="58"/>
      <c r="DW8" s="58"/>
      <c r="DX8" s="58"/>
      <c r="DY8" s="58"/>
      <c r="DZ8" s="58"/>
      <c r="EA8" s="58"/>
      <c r="EB8" s="58"/>
      <c r="EC8" s="58"/>
      <c r="ED8" s="58"/>
      <c r="EE8" s="58"/>
      <c r="EF8" s="58"/>
      <c r="EG8" s="58"/>
      <c r="EH8" s="58"/>
      <c r="EI8" s="58"/>
      <c r="EJ8" s="58"/>
      <c r="EK8" s="58"/>
      <c r="EL8" s="58"/>
      <c r="EM8" s="58"/>
      <c r="EN8" s="58"/>
      <c r="EO8" s="58"/>
      <c r="EP8" s="58"/>
      <c r="EQ8" s="58"/>
      <c r="ER8" s="58"/>
      <c r="ES8" s="58"/>
      <c r="ET8" s="58"/>
      <c r="EU8" s="58"/>
      <c r="EV8" s="58"/>
      <c r="EW8" s="58"/>
      <c r="EX8" s="58"/>
      <c r="EY8" s="58"/>
      <c r="EZ8" s="58"/>
      <c r="FA8" s="58"/>
      <c r="FB8" s="58"/>
      <c r="FC8" s="58"/>
      <c r="FD8" s="58"/>
      <c r="FE8" s="58"/>
    </row>
    <row r="10" spans="1:161" s="2" customFormat="1" ht="15.75" x14ac:dyDescent="0.25">
      <c r="A10" s="59" t="s">
        <v>10</v>
      </c>
      <c r="B10" s="59"/>
      <c r="C10" s="59"/>
      <c r="D10" s="59"/>
      <c r="E10" s="59"/>
      <c r="F10" s="59"/>
      <c r="G10" s="59"/>
      <c r="H10" s="59"/>
      <c r="I10" s="59"/>
      <c r="J10" s="59"/>
      <c r="K10" s="59"/>
      <c r="L10" s="59"/>
      <c r="M10" s="59"/>
      <c r="N10" s="59"/>
      <c r="O10" s="59"/>
      <c r="P10" s="59"/>
      <c r="Q10" s="59"/>
      <c r="R10" s="59"/>
      <c r="S10" s="59"/>
      <c r="T10" s="59"/>
      <c r="U10" s="59"/>
      <c r="V10" s="59"/>
      <c r="W10" s="59"/>
      <c r="X10" s="59"/>
      <c r="Y10" s="59"/>
      <c r="Z10" s="59"/>
      <c r="AA10" s="59"/>
      <c r="AB10" s="59"/>
      <c r="AC10" s="59"/>
      <c r="AD10" s="59"/>
      <c r="AE10" s="59"/>
      <c r="AF10" s="59"/>
      <c r="AG10" s="59"/>
      <c r="AH10" s="59"/>
      <c r="AI10" s="59"/>
      <c r="AJ10" s="59"/>
      <c r="AK10" s="59"/>
      <c r="AL10" s="59"/>
      <c r="AM10" s="59"/>
      <c r="AN10" s="59"/>
      <c r="AO10" s="59"/>
      <c r="AP10" s="59"/>
      <c r="AQ10" s="59"/>
      <c r="AR10" s="59"/>
      <c r="AS10" s="59"/>
      <c r="AT10" s="59"/>
      <c r="AU10" s="59"/>
      <c r="AV10" s="59"/>
      <c r="AW10" s="59"/>
      <c r="AX10" s="59"/>
      <c r="AY10" s="59"/>
      <c r="AZ10" s="59"/>
      <c r="BA10" s="59"/>
      <c r="BB10" s="59"/>
      <c r="BC10" s="59"/>
      <c r="BD10" s="59"/>
      <c r="BE10" s="59"/>
      <c r="BF10" s="59"/>
      <c r="BG10" s="59"/>
      <c r="BH10" s="59"/>
      <c r="BI10" s="59"/>
      <c r="BJ10" s="59"/>
      <c r="BK10" s="59"/>
      <c r="BL10" s="59"/>
      <c r="BM10" s="59"/>
      <c r="BN10" s="59"/>
      <c r="BO10" s="59"/>
      <c r="BP10" s="59"/>
      <c r="BQ10" s="59"/>
      <c r="BR10" s="59"/>
      <c r="BS10" s="59"/>
      <c r="BT10" s="59"/>
      <c r="BU10" s="59"/>
      <c r="BV10" s="59"/>
      <c r="BW10" s="59"/>
      <c r="BX10" s="59"/>
      <c r="BY10" s="59"/>
      <c r="BZ10" s="59"/>
      <c r="CA10" s="59"/>
      <c r="CB10" s="59"/>
      <c r="CC10" s="59"/>
      <c r="CD10" s="59"/>
      <c r="CE10" s="59"/>
      <c r="CF10" s="59"/>
      <c r="CG10" s="59"/>
      <c r="CH10" s="59"/>
      <c r="CI10" s="59"/>
      <c r="CJ10" s="59"/>
      <c r="CK10" s="59"/>
      <c r="CL10" s="59"/>
      <c r="CM10" s="59"/>
      <c r="CN10" s="59"/>
      <c r="CO10" s="59"/>
      <c r="CP10" s="59"/>
      <c r="CQ10" s="59"/>
      <c r="CR10" s="59"/>
      <c r="CS10" s="59"/>
      <c r="CT10" s="59"/>
      <c r="CU10" s="59"/>
      <c r="CV10" s="59"/>
      <c r="CW10" s="59"/>
      <c r="CX10" s="59"/>
      <c r="CY10" s="59"/>
      <c r="CZ10" s="59"/>
      <c r="DA10" s="59"/>
      <c r="DB10" s="59"/>
      <c r="DC10" s="59"/>
      <c r="DD10" s="59"/>
      <c r="DE10" s="59"/>
      <c r="DF10" s="59"/>
      <c r="DG10" s="59"/>
      <c r="DH10" s="59"/>
      <c r="DI10" s="59"/>
      <c r="DJ10" s="59"/>
      <c r="DK10" s="59"/>
      <c r="DL10" s="59"/>
      <c r="DM10" s="59"/>
      <c r="DN10" s="59"/>
      <c r="DO10" s="59"/>
      <c r="DP10" s="59"/>
      <c r="DQ10" s="59"/>
      <c r="DR10" s="59"/>
      <c r="DS10" s="59"/>
      <c r="DT10" s="59"/>
      <c r="DU10" s="59"/>
      <c r="DV10" s="59"/>
      <c r="DW10" s="59"/>
      <c r="DX10" s="59"/>
      <c r="DY10" s="59"/>
      <c r="DZ10" s="59"/>
      <c r="EA10" s="59"/>
      <c r="EB10" s="59"/>
      <c r="EC10" s="59"/>
      <c r="ED10" s="59"/>
      <c r="EE10" s="59"/>
      <c r="EF10" s="59"/>
      <c r="EG10" s="59"/>
      <c r="EH10" s="59"/>
      <c r="EI10" s="59"/>
      <c r="EJ10" s="59"/>
      <c r="EK10" s="59"/>
      <c r="EL10" s="59"/>
      <c r="EM10" s="59"/>
      <c r="EN10" s="59"/>
      <c r="EO10" s="59"/>
      <c r="EP10" s="59"/>
      <c r="EQ10" s="59"/>
      <c r="ER10" s="59"/>
      <c r="ES10" s="59"/>
      <c r="ET10" s="59"/>
      <c r="EU10" s="59"/>
      <c r="EV10" s="59"/>
      <c r="EW10" s="59"/>
      <c r="EX10" s="59"/>
      <c r="EY10" s="59"/>
      <c r="EZ10" s="59"/>
      <c r="FA10" s="59"/>
      <c r="FB10" s="59"/>
      <c r="FC10" s="59"/>
      <c r="FD10" s="59"/>
      <c r="FE10" s="59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60" t="s">
        <v>69</v>
      </c>
      <c r="AC12" s="60"/>
      <c r="AD12" s="60"/>
      <c r="AE12" s="60"/>
      <c r="AF12" s="60"/>
      <c r="AG12" s="60"/>
      <c r="AH12" s="60"/>
      <c r="AI12" s="60"/>
      <c r="AJ12" s="60"/>
      <c r="AK12" s="60"/>
      <c r="AL12" s="60"/>
      <c r="AM12" s="60"/>
      <c r="AN12" s="60"/>
      <c r="AO12" s="60"/>
      <c r="AP12" s="60"/>
      <c r="AQ12" s="60"/>
      <c r="AR12" s="60"/>
      <c r="AS12" s="60"/>
      <c r="AT12" s="60"/>
      <c r="AU12" s="60"/>
      <c r="AV12" s="60"/>
      <c r="AW12" s="60"/>
      <c r="AX12" s="60"/>
      <c r="AY12" s="60"/>
      <c r="AZ12" s="60"/>
      <c r="BA12" s="60"/>
      <c r="BB12" s="60"/>
      <c r="BC12" s="60"/>
      <c r="BD12" s="60"/>
      <c r="BE12" s="60"/>
      <c r="BF12" s="60"/>
      <c r="BG12" s="60"/>
      <c r="BH12" s="60"/>
      <c r="BI12" s="60"/>
      <c r="BJ12" s="60"/>
      <c r="BK12" s="60"/>
      <c r="BL12" s="60"/>
      <c r="BM12" s="60"/>
      <c r="BN12" s="60"/>
      <c r="BO12" s="60"/>
      <c r="BP12" s="60"/>
      <c r="BQ12" s="60"/>
      <c r="BR12" s="60"/>
      <c r="BS12" s="60"/>
      <c r="BT12" s="60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60" t="s">
        <v>31</v>
      </c>
      <c r="Z14" s="60"/>
      <c r="AA14" s="60"/>
      <c r="AB14" s="60"/>
      <c r="AC14" s="60"/>
      <c r="AD14" s="60"/>
      <c r="AE14" s="60"/>
      <c r="AF14" s="60"/>
      <c r="AG14" s="60"/>
      <c r="AH14" s="60"/>
      <c r="AI14" s="60"/>
      <c r="AJ14" s="60"/>
      <c r="AK14" s="60"/>
      <c r="AL14" s="60"/>
      <c r="AM14" s="60"/>
      <c r="AN14" s="60"/>
      <c r="AO14" s="60"/>
      <c r="AP14" s="60"/>
      <c r="AQ14" s="60"/>
      <c r="AR14" s="60"/>
      <c r="AS14" s="60"/>
      <c r="AT14" s="60"/>
      <c r="AU14" s="60"/>
      <c r="AV14" s="60"/>
      <c r="AW14" s="60"/>
      <c r="AX14" s="60"/>
      <c r="AY14" s="60"/>
      <c r="AZ14" s="60"/>
      <c r="BA14" s="60"/>
      <c r="BB14" s="60"/>
      <c r="BC14" s="60"/>
      <c r="BD14" s="60"/>
      <c r="BE14" s="60"/>
      <c r="BF14" s="60"/>
      <c r="BG14" s="60"/>
      <c r="BH14" s="60"/>
      <c r="BI14" s="60"/>
      <c r="BJ14" s="60"/>
      <c r="BK14" s="60"/>
      <c r="BL14" s="60"/>
      <c r="BM14" s="60"/>
      <c r="BN14" s="60"/>
      <c r="BO14" s="60"/>
      <c r="BP14" s="60"/>
      <c r="BQ14" s="60"/>
      <c r="BR14" s="60"/>
      <c r="BS14" s="60"/>
      <c r="BT14" s="60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48" t="s">
        <v>97</v>
      </c>
      <c r="U16" s="48"/>
      <c r="V16" s="48"/>
      <c r="W16" s="48"/>
      <c r="X16" s="48"/>
      <c r="Y16" s="48"/>
      <c r="Z16" s="48"/>
      <c r="AA16" s="48"/>
      <c r="AB16" s="48"/>
      <c r="AC16" s="48"/>
      <c r="AD16" s="48"/>
      <c r="AE16" s="48"/>
      <c r="AF16" s="48"/>
      <c r="AG16" s="48"/>
      <c r="AH16" s="48"/>
      <c r="AI16" s="48"/>
      <c r="AJ16" s="48"/>
      <c r="AK16" s="48"/>
      <c r="AL16" s="48"/>
      <c r="AM16" s="48"/>
      <c r="AN16" s="48"/>
      <c r="AO16" s="48"/>
      <c r="AP16" s="48"/>
      <c r="AQ16" s="48"/>
      <c r="AR16" s="48"/>
      <c r="AS16" s="48"/>
      <c r="AT16" s="48"/>
      <c r="AU16" s="48"/>
      <c r="AV16" s="48"/>
      <c r="AW16" s="48"/>
      <c r="AX16" s="48"/>
      <c r="AY16" s="48"/>
      <c r="AZ16" s="48"/>
      <c r="BA16" s="48"/>
      <c r="BB16" s="48"/>
      <c r="BC16" s="48"/>
      <c r="BD16" s="48"/>
      <c r="BE16" s="48"/>
      <c r="BF16" s="48"/>
      <c r="BG16" s="48"/>
      <c r="BH16" s="48"/>
      <c r="BI16" s="48"/>
      <c r="BJ16" s="48"/>
      <c r="BK16" s="48"/>
      <c r="BL16" s="48"/>
      <c r="BM16" s="48"/>
      <c r="BN16" s="48"/>
      <c r="BO16" s="48"/>
      <c r="BP16" s="48"/>
      <c r="BQ16" s="48"/>
      <c r="BR16" s="48"/>
      <c r="BS16" s="48"/>
      <c r="BT16" s="48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49"/>
      <c r="B18" s="50"/>
      <c r="C18" s="50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1"/>
      <c r="R18" s="26"/>
      <c r="S18" s="27"/>
      <c r="T18" s="27"/>
      <c r="U18" s="27"/>
      <c r="V18" s="27"/>
      <c r="W18" s="27"/>
      <c r="X18" s="27"/>
      <c r="Y18" s="27"/>
      <c r="Z18" s="27"/>
      <c r="AA18" s="27"/>
      <c r="AB18" s="27"/>
      <c r="AC18" s="27"/>
      <c r="AD18" s="27"/>
      <c r="AE18" s="27"/>
      <c r="AF18" s="27"/>
      <c r="AG18" s="27"/>
      <c r="AH18" s="27"/>
      <c r="AI18" s="28"/>
      <c r="AJ18" s="26" t="s">
        <v>15</v>
      </c>
      <c r="AK18" s="27"/>
      <c r="AL18" s="27"/>
      <c r="AM18" s="27"/>
      <c r="AN18" s="27"/>
      <c r="AO18" s="27"/>
      <c r="AP18" s="27"/>
      <c r="AQ18" s="27"/>
      <c r="AR18" s="27"/>
      <c r="AS18" s="27"/>
      <c r="AT18" s="27"/>
      <c r="AU18" s="27"/>
      <c r="AV18" s="27"/>
      <c r="AW18" s="27"/>
      <c r="AX18" s="27"/>
      <c r="AY18" s="27"/>
      <c r="AZ18" s="27"/>
      <c r="BA18" s="28"/>
      <c r="BB18" s="35" t="s">
        <v>20</v>
      </c>
      <c r="BC18" s="36"/>
      <c r="BD18" s="36"/>
      <c r="BE18" s="36"/>
      <c r="BF18" s="36"/>
      <c r="BG18" s="36"/>
      <c r="BH18" s="36"/>
      <c r="BI18" s="36"/>
      <c r="BJ18" s="36"/>
      <c r="BK18" s="36"/>
      <c r="BL18" s="36"/>
      <c r="BM18" s="36"/>
      <c r="BN18" s="36"/>
      <c r="BO18" s="36"/>
      <c r="BP18" s="36"/>
      <c r="BQ18" s="36"/>
      <c r="BR18" s="36"/>
      <c r="BS18" s="36"/>
      <c r="BT18" s="36"/>
      <c r="BU18" s="36"/>
      <c r="BV18" s="36"/>
      <c r="BW18" s="36"/>
      <c r="BX18" s="36"/>
      <c r="BY18" s="36"/>
      <c r="BZ18" s="36"/>
      <c r="CA18" s="36"/>
      <c r="CB18" s="36"/>
      <c r="CC18" s="36"/>
      <c r="CD18" s="36"/>
      <c r="CE18" s="36"/>
      <c r="CF18" s="36"/>
      <c r="CG18" s="37"/>
      <c r="CH18" s="26" t="s">
        <v>21</v>
      </c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27"/>
      <c r="CW18" s="27"/>
      <c r="CX18" s="27"/>
      <c r="CY18" s="27"/>
      <c r="CZ18" s="27"/>
      <c r="DA18" s="27"/>
      <c r="DB18" s="28"/>
      <c r="DC18" s="26" t="s">
        <v>22</v>
      </c>
      <c r="DD18" s="27"/>
      <c r="DE18" s="27"/>
      <c r="DF18" s="27"/>
      <c r="DG18" s="27"/>
      <c r="DH18" s="27"/>
      <c r="DI18" s="27"/>
      <c r="DJ18" s="27"/>
      <c r="DK18" s="27"/>
      <c r="DL18" s="27"/>
      <c r="DM18" s="27"/>
      <c r="DN18" s="27"/>
      <c r="DO18" s="27"/>
      <c r="DP18" s="27"/>
      <c r="DQ18" s="27"/>
      <c r="DR18" s="27"/>
      <c r="DS18" s="27"/>
      <c r="DT18" s="28"/>
      <c r="DU18" s="35" t="s">
        <v>23</v>
      </c>
      <c r="DV18" s="36"/>
      <c r="DW18" s="36"/>
      <c r="DX18" s="36"/>
      <c r="DY18" s="36"/>
      <c r="DZ18" s="36"/>
      <c r="EA18" s="36"/>
      <c r="EB18" s="36"/>
      <c r="EC18" s="36"/>
      <c r="ED18" s="36"/>
      <c r="EE18" s="36"/>
      <c r="EF18" s="36"/>
      <c r="EG18" s="36"/>
      <c r="EH18" s="36"/>
      <c r="EI18" s="36"/>
      <c r="EJ18" s="36"/>
      <c r="EK18" s="36"/>
      <c r="EL18" s="36"/>
      <c r="EM18" s="36"/>
      <c r="EN18" s="37"/>
      <c r="EO18" s="26" t="s">
        <v>24</v>
      </c>
      <c r="EP18" s="27"/>
      <c r="EQ18" s="27"/>
      <c r="ER18" s="27"/>
      <c r="ES18" s="27"/>
      <c r="ET18" s="27"/>
      <c r="EU18" s="27"/>
      <c r="EV18" s="27"/>
      <c r="EW18" s="27"/>
      <c r="EX18" s="27"/>
      <c r="EY18" s="27"/>
      <c r="EZ18" s="27"/>
      <c r="FA18" s="27"/>
      <c r="FB18" s="27"/>
      <c r="FC18" s="27"/>
      <c r="FD18" s="27"/>
      <c r="FE18" s="28"/>
    </row>
    <row r="19" spans="1:161" s="9" customFormat="1" ht="15" customHeight="1" x14ac:dyDescent="0.2">
      <c r="A19" s="52"/>
      <c r="B19" s="53"/>
      <c r="C19" s="53"/>
      <c r="D19" s="53"/>
      <c r="E19" s="53"/>
      <c r="F19" s="53"/>
      <c r="G19" s="53"/>
      <c r="H19" s="53"/>
      <c r="I19" s="53"/>
      <c r="J19" s="53"/>
      <c r="K19" s="53"/>
      <c r="L19" s="53"/>
      <c r="M19" s="53"/>
      <c r="N19" s="53"/>
      <c r="O19" s="53"/>
      <c r="P19" s="53"/>
      <c r="Q19" s="54"/>
      <c r="R19" s="29"/>
      <c r="S19" s="30"/>
      <c r="T19" s="30"/>
      <c r="U19" s="30"/>
      <c r="V19" s="30"/>
      <c r="W19" s="30"/>
      <c r="X19" s="30"/>
      <c r="Y19" s="30"/>
      <c r="Z19" s="30"/>
      <c r="AA19" s="30"/>
      <c r="AB19" s="30"/>
      <c r="AC19" s="30"/>
      <c r="AD19" s="30"/>
      <c r="AE19" s="30"/>
      <c r="AF19" s="30"/>
      <c r="AG19" s="30"/>
      <c r="AH19" s="30"/>
      <c r="AI19" s="31"/>
      <c r="AJ19" s="29"/>
      <c r="AK19" s="30"/>
      <c r="AL19" s="30"/>
      <c r="AM19" s="30"/>
      <c r="AN19" s="30"/>
      <c r="AO19" s="30"/>
      <c r="AP19" s="30"/>
      <c r="AQ19" s="30"/>
      <c r="AR19" s="30"/>
      <c r="AS19" s="30"/>
      <c r="AT19" s="30"/>
      <c r="AU19" s="30"/>
      <c r="AV19" s="30"/>
      <c r="AW19" s="30"/>
      <c r="AX19" s="30"/>
      <c r="AY19" s="30"/>
      <c r="AZ19" s="30"/>
      <c r="BA19" s="31"/>
      <c r="BB19" s="38" t="s">
        <v>16</v>
      </c>
      <c r="BC19" s="39"/>
      <c r="BD19" s="39"/>
      <c r="BE19" s="39"/>
      <c r="BF19" s="39"/>
      <c r="BG19" s="39"/>
      <c r="BH19" s="39"/>
      <c r="BI19" s="39"/>
      <c r="BJ19" s="39"/>
      <c r="BK19" s="39"/>
      <c r="BL19" s="39"/>
      <c r="BM19" s="39"/>
      <c r="BN19" s="39"/>
      <c r="BO19" s="39"/>
      <c r="BP19" s="39"/>
      <c r="BQ19" s="40"/>
      <c r="BR19" s="38" t="s">
        <v>17</v>
      </c>
      <c r="BS19" s="39"/>
      <c r="BT19" s="39"/>
      <c r="BU19" s="39"/>
      <c r="BV19" s="39"/>
      <c r="BW19" s="39"/>
      <c r="BX19" s="39"/>
      <c r="BY19" s="39"/>
      <c r="BZ19" s="39"/>
      <c r="CA19" s="39"/>
      <c r="CB19" s="39"/>
      <c r="CC19" s="39"/>
      <c r="CD19" s="39"/>
      <c r="CE19" s="39"/>
      <c r="CF19" s="39"/>
      <c r="CG19" s="40"/>
      <c r="CH19" s="29"/>
      <c r="CI19" s="30"/>
      <c r="CJ19" s="30"/>
      <c r="CK19" s="30"/>
      <c r="CL19" s="30"/>
      <c r="CM19" s="30"/>
      <c r="CN19" s="30"/>
      <c r="CO19" s="30"/>
      <c r="CP19" s="30"/>
      <c r="CQ19" s="30"/>
      <c r="CR19" s="30"/>
      <c r="CS19" s="30"/>
      <c r="CT19" s="30"/>
      <c r="CU19" s="30"/>
      <c r="CV19" s="30"/>
      <c r="CW19" s="30"/>
      <c r="CX19" s="30"/>
      <c r="CY19" s="30"/>
      <c r="CZ19" s="30"/>
      <c r="DA19" s="30"/>
      <c r="DB19" s="31"/>
      <c r="DC19" s="29"/>
      <c r="DD19" s="30"/>
      <c r="DE19" s="30"/>
      <c r="DF19" s="30"/>
      <c r="DG19" s="30"/>
      <c r="DH19" s="30"/>
      <c r="DI19" s="30"/>
      <c r="DJ19" s="30"/>
      <c r="DK19" s="30"/>
      <c r="DL19" s="30"/>
      <c r="DM19" s="30"/>
      <c r="DN19" s="30"/>
      <c r="DO19" s="30"/>
      <c r="DP19" s="30"/>
      <c r="DQ19" s="30"/>
      <c r="DR19" s="30"/>
      <c r="DS19" s="30"/>
      <c r="DT19" s="31"/>
      <c r="DU19" s="41" t="s">
        <v>18</v>
      </c>
      <c r="DV19" s="42"/>
      <c r="DW19" s="42"/>
      <c r="DX19" s="42"/>
      <c r="DY19" s="42"/>
      <c r="DZ19" s="42"/>
      <c r="EA19" s="42"/>
      <c r="EB19" s="42"/>
      <c r="EC19" s="42"/>
      <c r="ED19" s="43"/>
      <c r="EE19" s="41" t="s">
        <v>19</v>
      </c>
      <c r="EF19" s="42"/>
      <c r="EG19" s="42"/>
      <c r="EH19" s="42"/>
      <c r="EI19" s="42"/>
      <c r="EJ19" s="42"/>
      <c r="EK19" s="42"/>
      <c r="EL19" s="42"/>
      <c r="EM19" s="42"/>
      <c r="EN19" s="43"/>
      <c r="EO19" s="29"/>
      <c r="EP19" s="30"/>
      <c r="EQ19" s="30"/>
      <c r="ER19" s="30"/>
      <c r="ES19" s="30"/>
      <c r="ET19" s="30"/>
      <c r="EU19" s="30"/>
      <c r="EV19" s="30"/>
      <c r="EW19" s="30"/>
      <c r="EX19" s="30"/>
      <c r="EY19" s="30"/>
      <c r="EZ19" s="30"/>
      <c r="FA19" s="30"/>
      <c r="FB19" s="30"/>
      <c r="FC19" s="30"/>
      <c r="FD19" s="30"/>
      <c r="FE19" s="31"/>
    </row>
    <row r="20" spans="1:161" s="9" customFormat="1" ht="19.5" customHeight="1" x14ac:dyDescent="0.2">
      <c r="A20" s="55"/>
      <c r="B20" s="56"/>
      <c r="C20" s="56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7"/>
      <c r="R20" s="32"/>
      <c r="S20" s="33"/>
      <c r="T20" s="33"/>
      <c r="U20" s="33"/>
      <c r="V20" s="33"/>
      <c r="W20" s="33"/>
      <c r="X20" s="33"/>
      <c r="Y20" s="33"/>
      <c r="Z20" s="33"/>
      <c r="AA20" s="33"/>
      <c r="AB20" s="33"/>
      <c r="AC20" s="33"/>
      <c r="AD20" s="33"/>
      <c r="AE20" s="33"/>
      <c r="AF20" s="33"/>
      <c r="AG20" s="33"/>
      <c r="AH20" s="33"/>
      <c r="AI20" s="34"/>
      <c r="AJ20" s="32"/>
      <c r="AK20" s="33"/>
      <c r="AL20" s="33"/>
      <c r="AM20" s="33"/>
      <c r="AN20" s="33"/>
      <c r="AO20" s="33"/>
      <c r="AP20" s="33"/>
      <c r="AQ20" s="33"/>
      <c r="AR20" s="33"/>
      <c r="AS20" s="33"/>
      <c r="AT20" s="33"/>
      <c r="AU20" s="33"/>
      <c r="AV20" s="33"/>
      <c r="AW20" s="33"/>
      <c r="AX20" s="33"/>
      <c r="AY20" s="33"/>
      <c r="AZ20" s="33"/>
      <c r="BA20" s="34"/>
      <c r="BB20" s="47" t="s">
        <v>18</v>
      </c>
      <c r="BC20" s="47"/>
      <c r="BD20" s="47"/>
      <c r="BE20" s="47"/>
      <c r="BF20" s="47"/>
      <c r="BG20" s="47"/>
      <c r="BH20" s="47"/>
      <c r="BI20" s="47"/>
      <c r="BJ20" s="47" t="s">
        <v>19</v>
      </c>
      <c r="BK20" s="47"/>
      <c r="BL20" s="47"/>
      <c r="BM20" s="47"/>
      <c r="BN20" s="47"/>
      <c r="BO20" s="47"/>
      <c r="BP20" s="47"/>
      <c r="BQ20" s="47"/>
      <c r="BR20" s="47" t="s">
        <v>18</v>
      </c>
      <c r="BS20" s="47"/>
      <c r="BT20" s="47"/>
      <c r="BU20" s="47"/>
      <c r="BV20" s="47"/>
      <c r="BW20" s="47"/>
      <c r="BX20" s="47"/>
      <c r="BY20" s="47"/>
      <c r="BZ20" s="47" t="s">
        <v>19</v>
      </c>
      <c r="CA20" s="47"/>
      <c r="CB20" s="47"/>
      <c r="CC20" s="47"/>
      <c r="CD20" s="47"/>
      <c r="CE20" s="47"/>
      <c r="CF20" s="47"/>
      <c r="CG20" s="47"/>
      <c r="CH20" s="32"/>
      <c r="CI20" s="33"/>
      <c r="CJ20" s="33"/>
      <c r="CK20" s="33"/>
      <c r="CL20" s="33"/>
      <c r="CM20" s="33"/>
      <c r="CN20" s="33"/>
      <c r="CO20" s="33"/>
      <c r="CP20" s="33"/>
      <c r="CQ20" s="33"/>
      <c r="CR20" s="33"/>
      <c r="CS20" s="33"/>
      <c r="CT20" s="33"/>
      <c r="CU20" s="33"/>
      <c r="CV20" s="33"/>
      <c r="CW20" s="33"/>
      <c r="CX20" s="33"/>
      <c r="CY20" s="33"/>
      <c r="CZ20" s="33"/>
      <c r="DA20" s="33"/>
      <c r="DB20" s="34"/>
      <c r="DC20" s="32"/>
      <c r="DD20" s="33"/>
      <c r="DE20" s="33"/>
      <c r="DF20" s="33"/>
      <c r="DG20" s="33"/>
      <c r="DH20" s="33"/>
      <c r="DI20" s="33"/>
      <c r="DJ20" s="33"/>
      <c r="DK20" s="33"/>
      <c r="DL20" s="33"/>
      <c r="DM20" s="33"/>
      <c r="DN20" s="33"/>
      <c r="DO20" s="33"/>
      <c r="DP20" s="33"/>
      <c r="DQ20" s="33"/>
      <c r="DR20" s="33"/>
      <c r="DS20" s="33"/>
      <c r="DT20" s="34"/>
      <c r="DU20" s="44"/>
      <c r="DV20" s="45"/>
      <c r="DW20" s="45"/>
      <c r="DX20" s="45"/>
      <c r="DY20" s="45"/>
      <c r="DZ20" s="45"/>
      <c r="EA20" s="45"/>
      <c r="EB20" s="45"/>
      <c r="EC20" s="45"/>
      <c r="ED20" s="46"/>
      <c r="EE20" s="44"/>
      <c r="EF20" s="45"/>
      <c r="EG20" s="45"/>
      <c r="EH20" s="45"/>
      <c r="EI20" s="45"/>
      <c r="EJ20" s="45"/>
      <c r="EK20" s="45"/>
      <c r="EL20" s="45"/>
      <c r="EM20" s="45"/>
      <c r="EN20" s="46"/>
      <c r="EO20" s="32"/>
      <c r="EP20" s="33"/>
      <c r="EQ20" s="33"/>
      <c r="ER20" s="33"/>
      <c r="ES20" s="33"/>
      <c r="ET20" s="33"/>
      <c r="EU20" s="33"/>
      <c r="EV20" s="33"/>
      <c r="EW20" s="33"/>
      <c r="EX20" s="33"/>
      <c r="EY20" s="33"/>
      <c r="EZ20" s="33"/>
      <c r="FA20" s="33"/>
      <c r="FB20" s="33"/>
      <c r="FC20" s="33"/>
      <c r="FD20" s="33"/>
      <c r="FE20" s="34"/>
    </row>
    <row r="21" spans="1:161" s="9" customFormat="1" ht="14.25" customHeight="1" x14ac:dyDescent="0.2">
      <c r="A21" s="23">
        <v>1</v>
      </c>
      <c r="B21" s="24"/>
      <c r="C21" s="24"/>
      <c r="D21" s="24"/>
      <c r="E21" s="24"/>
      <c r="F21" s="24"/>
      <c r="G21" s="24"/>
      <c r="H21" s="24"/>
      <c r="I21" s="24"/>
      <c r="J21" s="24"/>
      <c r="K21" s="24"/>
      <c r="L21" s="24"/>
      <c r="M21" s="24"/>
      <c r="N21" s="24"/>
      <c r="O21" s="24"/>
      <c r="P21" s="24"/>
      <c r="Q21" s="25"/>
      <c r="R21" s="23">
        <v>2</v>
      </c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5"/>
      <c r="AJ21" s="16">
        <v>3</v>
      </c>
      <c r="AK21" s="16"/>
      <c r="AL21" s="16"/>
      <c r="AM21" s="16"/>
      <c r="AN21" s="16"/>
      <c r="AO21" s="16"/>
      <c r="AP21" s="16"/>
      <c r="AQ21" s="16"/>
      <c r="AR21" s="16"/>
      <c r="AS21" s="16"/>
      <c r="AT21" s="16"/>
      <c r="AU21" s="16"/>
      <c r="AV21" s="16"/>
      <c r="AW21" s="16"/>
      <c r="AX21" s="16"/>
      <c r="AY21" s="16"/>
      <c r="AZ21" s="16"/>
      <c r="BA21" s="16"/>
      <c r="BB21" s="16">
        <v>4</v>
      </c>
      <c r="BC21" s="16"/>
      <c r="BD21" s="16"/>
      <c r="BE21" s="16"/>
      <c r="BF21" s="16"/>
      <c r="BG21" s="16"/>
      <c r="BH21" s="16"/>
      <c r="BI21" s="16"/>
      <c r="BJ21" s="16">
        <v>5</v>
      </c>
      <c r="BK21" s="16"/>
      <c r="BL21" s="16"/>
      <c r="BM21" s="16"/>
      <c r="BN21" s="16"/>
      <c r="BO21" s="16"/>
      <c r="BP21" s="16"/>
      <c r="BQ21" s="16"/>
      <c r="BR21" s="16">
        <v>6</v>
      </c>
      <c r="BS21" s="16"/>
      <c r="BT21" s="16"/>
      <c r="BU21" s="16"/>
      <c r="BV21" s="16"/>
      <c r="BW21" s="16"/>
      <c r="BX21" s="16"/>
      <c r="BY21" s="16"/>
      <c r="BZ21" s="16">
        <v>7</v>
      </c>
      <c r="CA21" s="16"/>
      <c r="CB21" s="16"/>
      <c r="CC21" s="16"/>
      <c r="CD21" s="16"/>
      <c r="CE21" s="16"/>
      <c r="CF21" s="16"/>
      <c r="CG21" s="16"/>
      <c r="CH21" s="16">
        <v>8</v>
      </c>
      <c r="CI21" s="16"/>
      <c r="CJ21" s="16"/>
      <c r="CK21" s="16"/>
      <c r="CL21" s="16"/>
      <c r="CM21" s="16"/>
      <c r="CN21" s="16"/>
      <c r="CO21" s="16"/>
      <c r="CP21" s="16"/>
      <c r="CQ21" s="16"/>
      <c r="CR21" s="16"/>
      <c r="CS21" s="16"/>
      <c r="CT21" s="16"/>
      <c r="CU21" s="16"/>
      <c r="CV21" s="16"/>
      <c r="CW21" s="16"/>
      <c r="CX21" s="16"/>
      <c r="CY21" s="16"/>
      <c r="CZ21" s="16"/>
      <c r="DA21" s="16"/>
      <c r="DB21" s="16"/>
      <c r="DC21" s="16">
        <v>9</v>
      </c>
      <c r="DD21" s="16"/>
      <c r="DE21" s="16"/>
      <c r="DF21" s="16"/>
      <c r="DG21" s="16"/>
      <c r="DH21" s="16"/>
      <c r="DI21" s="16"/>
      <c r="DJ21" s="16"/>
      <c r="DK21" s="16"/>
      <c r="DL21" s="16"/>
      <c r="DM21" s="16"/>
      <c r="DN21" s="16"/>
      <c r="DO21" s="16"/>
      <c r="DP21" s="16"/>
      <c r="DQ21" s="16"/>
      <c r="DR21" s="16"/>
      <c r="DS21" s="16"/>
      <c r="DT21" s="16"/>
      <c r="DU21" s="16">
        <v>10</v>
      </c>
      <c r="DV21" s="16"/>
      <c r="DW21" s="16"/>
      <c r="DX21" s="16"/>
      <c r="DY21" s="16"/>
      <c r="DZ21" s="16"/>
      <c r="EA21" s="16"/>
      <c r="EB21" s="16"/>
      <c r="EC21" s="16"/>
      <c r="ED21" s="16"/>
      <c r="EE21" s="16">
        <v>11</v>
      </c>
      <c r="EF21" s="16"/>
      <c r="EG21" s="16"/>
      <c r="EH21" s="16"/>
      <c r="EI21" s="16"/>
      <c r="EJ21" s="16"/>
      <c r="EK21" s="16"/>
      <c r="EL21" s="16"/>
      <c r="EM21" s="16"/>
      <c r="EN21" s="16"/>
      <c r="EO21" s="16">
        <v>12</v>
      </c>
      <c r="EP21" s="16"/>
      <c r="EQ21" s="16"/>
      <c r="ER21" s="16"/>
      <c r="ES21" s="16"/>
      <c r="ET21" s="16"/>
      <c r="EU21" s="16"/>
      <c r="EV21" s="16"/>
      <c r="EW21" s="16"/>
      <c r="EX21" s="16"/>
      <c r="EY21" s="16"/>
      <c r="EZ21" s="16"/>
      <c r="FA21" s="16"/>
      <c r="FB21" s="16"/>
      <c r="FC21" s="16"/>
      <c r="FD21" s="16"/>
      <c r="FE21" s="16"/>
    </row>
    <row r="22" spans="1:161" s="9" customFormat="1" ht="13.5" customHeight="1" x14ac:dyDescent="0.2">
      <c r="A22" s="10"/>
      <c r="B22" s="17" t="s">
        <v>11</v>
      </c>
      <c r="C22" s="17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  <c r="O22" s="17"/>
      <c r="P22" s="17"/>
      <c r="Q22" s="18"/>
      <c r="R22" s="10"/>
      <c r="S22" s="19" t="s">
        <v>12</v>
      </c>
      <c r="T22" s="19"/>
      <c r="U22" s="19"/>
      <c r="V22" s="19"/>
      <c r="W22" s="19"/>
      <c r="X22" s="19"/>
      <c r="Y22" s="19"/>
      <c r="Z22" s="19"/>
      <c r="AA22" s="19"/>
      <c r="AB22" s="19"/>
      <c r="AC22" s="19"/>
      <c r="AD22" s="19"/>
      <c r="AE22" s="19"/>
      <c r="AF22" s="19"/>
      <c r="AG22" s="19"/>
      <c r="AH22" s="19"/>
      <c r="AI22" s="20"/>
      <c r="AJ22" s="61">
        <v>4.7</v>
      </c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16"/>
      <c r="BC22" s="16"/>
      <c r="BD22" s="16"/>
      <c r="BE22" s="16"/>
      <c r="BF22" s="16"/>
      <c r="BG22" s="16"/>
      <c r="BH22" s="16"/>
      <c r="BI22" s="16"/>
      <c r="BJ22" s="16"/>
      <c r="BK22" s="16"/>
      <c r="BL22" s="16"/>
      <c r="BM22" s="16"/>
      <c r="BN22" s="16"/>
      <c r="BO22" s="16"/>
      <c r="BP22" s="16"/>
      <c r="BQ22" s="16"/>
      <c r="BR22" s="61">
        <v>21.4</v>
      </c>
      <c r="BS22" s="61"/>
      <c r="BT22" s="61"/>
      <c r="BU22" s="61"/>
      <c r="BV22" s="61"/>
      <c r="BW22" s="61"/>
      <c r="BX22" s="61"/>
      <c r="BY22" s="61"/>
      <c r="BZ22" s="61">
        <v>21.4</v>
      </c>
      <c r="CA22" s="61"/>
      <c r="CB22" s="61"/>
      <c r="CC22" s="61"/>
      <c r="CD22" s="61"/>
      <c r="CE22" s="61"/>
      <c r="CF22" s="61"/>
      <c r="CG22" s="61"/>
      <c r="CH22" s="61">
        <v>4.7</v>
      </c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>
        <v>21.4</v>
      </c>
      <c r="DD22" s="61"/>
      <c r="DE22" s="61"/>
      <c r="DF22" s="61"/>
      <c r="DG22" s="61"/>
      <c r="DH22" s="61"/>
      <c r="DI22" s="61"/>
      <c r="DJ22" s="61"/>
      <c r="DK22" s="61"/>
      <c r="DL22" s="61"/>
      <c r="DM22" s="61"/>
      <c r="DN22" s="61"/>
      <c r="DO22" s="61"/>
      <c r="DP22" s="61"/>
      <c r="DQ22" s="61"/>
      <c r="DR22" s="61"/>
      <c r="DS22" s="61"/>
      <c r="DT22" s="61"/>
      <c r="DU22" s="16">
        <v>3</v>
      </c>
      <c r="DV22" s="16"/>
      <c r="DW22" s="16"/>
      <c r="DX22" s="16"/>
      <c r="DY22" s="16"/>
      <c r="DZ22" s="16"/>
      <c r="EA22" s="16"/>
      <c r="EB22" s="16"/>
      <c r="EC22" s="16"/>
      <c r="ED22" s="16"/>
      <c r="EE22" s="61">
        <f>1577/744</f>
        <v>2.1196236559139785</v>
      </c>
      <c r="EF22" s="61"/>
      <c r="EG22" s="61"/>
      <c r="EH22" s="61"/>
      <c r="EI22" s="61"/>
      <c r="EJ22" s="61"/>
      <c r="EK22" s="61"/>
      <c r="EL22" s="61"/>
      <c r="EM22" s="61"/>
      <c r="EN22" s="61"/>
      <c r="EO22" s="61">
        <f>AJ22+EE22</f>
        <v>6.8196236559139791</v>
      </c>
      <c r="EP22" s="16"/>
      <c r="EQ22" s="16"/>
      <c r="ER22" s="16"/>
      <c r="ES22" s="16"/>
      <c r="ET22" s="16"/>
      <c r="EU22" s="16"/>
      <c r="EV22" s="16"/>
      <c r="EW22" s="16"/>
      <c r="EX22" s="16"/>
      <c r="EY22" s="16"/>
      <c r="EZ22" s="16"/>
      <c r="FA22" s="16"/>
      <c r="FB22" s="16"/>
      <c r="FC22" s="16"/>
      <c r="FD22" s="16"/>
      <c r="FE22" s="16"/>
    </row>
    <row r="23" spans="1:161" s="9" customFormat="1" ht="39.75" customHeight="1" x14ac:dyDescent="0.2">
      <c r="A23" s="10"/>
      <c r="B23" s="17" t="s">
        <v>33</v>
      </c>
      <c r="C23" s="17"/>
      <c r="D23" s="17"/>
      <c r="E23" s="17"/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8"/>
      <c r="R23" s="10"/>
      <c r="S23" s="19" t="s">
        <v>13</v>
      </c>
      <c r="T23" s="19"/>
      <c r="U23" s="19"/>
      <c r="V23" s="19"/>
      <c r="W23" s="19"/>
      <c r="X23" s="19"/>
      <c r="Y23" s="19"/>
      <c r="Z23" s="19"/>
      <c r="AA23" s="19"/>
      <c r="AB23" s="19"/>
      <c r="AC23" s="19"/>
      <c r="AD23" s="19"/>
      <c r="AE23" s="19"/>
      <c r="AF23" s="19"/>
      <c r="AG23" s="19"/>
      <c r="AH23" s="19"/>
      <c r="AI23" s="20"/>
      <c r="AJ23" s="62">
        <f>1579/744</f>
        <v>2.122311827956989</v>
      </c>
      <c r="AK23" s="62"/>
      <c r="AL23" s="62"/>
      <c r="AM23" s="62"/>
      <c r="AN23" s="62"/>
      <c r="AO23" s="62"/>
      <c r="AP23" s="62"/>
      <c r="AQ23" s="62"/>
      <c r="AR23" s="62"/>
      <c r="AS23" s="62"/>
      <c r="AT23" s="62"/>
      <c r="AU23" s="62"/>
      <c r="AV23" s="62"/>
      <c r="AW23" s="62"/>
      <c r="AX23" s="62"/>
      <c r="AY23" s="62"/>
      <c r="AZ23" s="62"/>
      <c r="BA23" s="62"/>
      <c r="BB23" s="16"/>
      <c r="BC23" s="16"/>
      <c r="BD23" s="16"/>
      <c r="BE23" s="16"/>
      <c r="BF23" s="16"/>
      <c r="BG23" s="16"/>
      <c r="BH23" s="16"/>
      <c r="BI23" s="16"/>
      <c r="BJ23" s="16"/>
      <c r="BK23" s="16"/>
      <c r="BL23" s="16"/>
      <c r="BM23" s="16"/>
      <c r="BN23" s="16"/>
      <c r="BO23" s="16"/>
      <c r="BP23" s="16"/>
      <c r="BQ23" s="16"/>
      <c r="BR23" s="16"/>
      <c r="BS23" s="16"/>
      <c r="BT23" s="16"/>
      <c r="BU23" s="16"/>
      <c r="BV23" s="16"/>
      <c r="BW23" s="16"/>
      <c r="BX23" s="16"/>
      <c r="BY23" s="16"/>
      <c r="BZ23" s="16"/>
      <c r="CA23" s="16"/>
      <c r="CB23" s="16"/>
      <c r="CC23" s="16"/>
      <c r="CD23" s="16"/>
      <c r="CE23" s="16"/>
      <c r="CF23" s="16"/>
      <c r="CG23" s="16"/>
      <c r="CH23" s="16"/>
      <c r="CI23" s="16"/>
      <c r="CJ23" s="16"/>
      <c r="CK23" s="16"/>
      <c r="CL23" s="16"/>
      <c r="CM23" s="16"/>
      <c r="CN23" s="16"/>
      <c r="CO23" s="16"/>
      <c r="CP23" s="16"/>
      <c r="CQ23" s="16"/>
      <c r="CR23" s="16"/>
      <c r="CS23" s="16"/>
      <c r="CT23" s="16"/>
      <c r="CU23" s="16"/>
      <c r="CV23" s="16"/>
      <c r="CW23" s="16"/>
      <c r="CX23" s="16"/>
      <c r="CY23" s="16"/>
      <c r="CZ23" s="16"/>
      <c r="DA23" s="16"/>
      <c r="DB23" s="16"/>
      <c r="DC23" s="16"/>
      <c r="DD23" s="16"/>
      <c r="DE23" s="16"/>
      <c r="DF23" s="16"/>
      <c r="DG23" s="16"/>
      <c r="DH23" s="16"/>
      <c r="DI23" s="16"/>
      <c r="DJ23" s="16"/>
      <c r="DK23" s="16"/>
      <c r="DL23" s="16"/>
      <c r="DM23" s="16"/>
      <c r="DN23" s="16"/>
      <c r="DO23" s="16"/>
      <c r="DP23" s="16"/>
      <c r="DQ23" s="16"/>
      <c r="DR23" s="16"/>
      <c r="DS23" s="16"/>
      <c r="DT23" s="16"/>
      <c r="DU23" s="62">
        <f>2031/744</f>
        <v>2.7298387096774195</v>
      </c>
      <c r="DV23" s="62"/>
      <c r="DW23" s="62"/>
      <c r="DX23" s="62"/>
      <c r="DY23" s="62"/>
      <c r="DZ23" s="62"/>
      <c r="EA23" s="62"/>
      <c r="EB23" s="62"/>
      <c r="EC23" s="62"/>
      <c r="ED23" s="62"/>
      <c r="EE23" s="62">
        <f>2031/744</f>
        <v>2.7298387096774195</v>
      </c>
      <c r="EF23" s="62"/>
      <c r="EG23" s="62"/>
      <c r="EH23" s="62"/>
      <c r="EI23" s="62"/>
      <c r="EJ23" s="62"/>
      <c r="EK23" s="62"/>
      <c r="EL23" s="62"/>
      <c r="EM23" s="62"/>
      <c r="EN23" s="62"/>
      <c r="EO23" s="61">
        <f>AJ23+EE23</f>
        <v>4.8521505376344081</v>
      </c>
      <c r="EP23" s="61"/>
      <c r="EQ23" s="61"/>
      <c r="ER23" s="61"/>
      <c r="ES23" s="61"/>
      <c r="ET23" s="61"/>
      <c r="EU23" s="61"/>
      <c r="EV23" s="61"/>
      <c r="EW23" s="61"/>
      <c r="EX23" s="61"/>
      <c r="EY23" s="61"/>
      <c r="EZ23" s="61"/>
      <c r="FA23" s="61"/>
      <c r="FB23" s="61"/>
      <c r="FC23" s="61"/>
      <c r="FD23" s="61"/>
      <c r="FE23" s="61"/>
    </row>
    <row r="24" spans="1:161" s="9" customFormat="1" ht="39.75" customHeight="1" x14ac:dyDescent="0.2">
      <c r="A24" s="10"/>
      <c r="B24" s="17"/>
      <c r="C24" s="17"/>
      <c r="D24" s="17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8"/>
      <c r="R24" s="10"/>
      <c r="S24" s="19" t="s">
        <v>14</v>
      </c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  <c r="AE24" s="19"/>
      <c r="AF24" s="19"/>
      <c r="AG24" s="19"/>
      <c r="AH24" s="19"/>
      <c r="AI24" s="20"/>
      <c r="AJ24" s="16"/>
      <c r="AK24" s="16"/>
      <c r="AL24" s="16"/>
      <c r="AM24" s="16"/>
      <c r="AN24" s="16"/>
      <c r="AO24" s="16"/>
      <c r="AP24" s="16"/>
      <c r="AQ24" s="16"/>
      <c r="AR24" s="16"/>
      <c r="AS24" s="16"/>
      <c r="AT24" s="16"/>
      <c r="AU24" s="16"/>
      <c r="AV24" s="16"/>
      <c r="AW24" s="16"/>
      <c r="AX24" s="16"/>
      <c r="AY24" s="16"/>
      <c r="AZ24" s="16"/>
      <c r="BA24" s="16"/>
      <c r="BB24" s="16"/>
      <c r="BC24" s="16"/>
      <c r="BD24" s="16"/>
      <c r="BE24" s="16"/>
      <c r="BF24" s="16"/>
      <c r="BG24" s="16"/>
      <c r="BH24" s="16"/>
      <c r="BI24" s="16"/>
      <c r="BJ24" s="16"/>
      <c r="BK24" s="16"/>
      <c r="BL24" s="16"/>
      <c r="BM24" s="16"/>
      <c r="BN24" s="16"/>
      <c r="BO24" s="16"/>
      <c r="BP24" s="16"/>
      <c r="BQ24" s="16"/>
      <c r="BR24" s="16"/>
      <c r="BS24" s="16"/>
      <c r="BT24" s="16"/>
      <c r="BU24" s="16"/>
      <c r="BV24" s="16"/>
      <c r="BW24" s="16"/>
      <c r="BX24" s="16"/>
      <c r="BY24" s="16"/>
      <c r="BZ24" s="16"/>
      <c r="CA24" s="16"/>
      <c r="CB24" s="16"/>
      <c r="CC24" s="16"/>
      <c r="CD24" s="16"/>
      <c r="CE24" s="16"/>
      <c r="CF24" s="16"/>
      <c r="CG24" s="16"/>
      <c r="CH24" s="16"/>
      <c r="CI24" s="16"/>
      <c r="CJ24" s="16"/>
      <c r="CK24" s="16"/>
      <c r="CL24" s="16"/>
      <c r="CM24" s="16"/>
      <c r="CN24" s="16"/>
      <c r="CO24" s="16"/>
      <c r="CP24" s="16"/>
      <c r="CQ24" s="16"/>
      <c r="CR24" s="16"/>
      <c r="CS24" s="16"/>
      <c r="CT24" s="16"/>
      <c r="CU24" s="16"/>
      <c r="CV24" s="16"/>
      <c r="CW24" s="16"/>
      <c r="CX24" s="16"/>
      <c r="CY24" s="16"/>
      <c r="CZ24" s="16"/>
      <c r="DA24" s="16"/>
      <c r="DB24" s="16"/>
      <c r="DC24" s="16"/>
      <c r="DD24" s="16"/>
      <c r="DE24" s="16"/>
      <c r="DF24" s="16"/>
      <c r="DG24" s="16"/>
      <c r="DH24" s="16"/>
      <c r="DI24" s="16"/>
      <c r="DJ24" s="16"/>
      <c r="DK24" s="16"/>
      <c r="DL24" s="16"/>
      <c r="DM24" s="16"/>
      <c r="DN24" s="16"/>
      <c r="DO24" s="16"/>
      <c r="DP24" s="16"/>
      <c r="DQ24" s="16"/>
      <c r="DR24" s="16"/>
      <c r="DS24" s="16"/>
      <c r="DT24" s="16"/>
      <c r="DU24" s="16"/>
      <c r="DV24" s="16"/>
      <c r="DW24" s="16"/>
      <c r="DX24" s="16"/>
      <c r="DY24" s="16"/>
      <c r="DZ24" s="16"/>
      <c r="EA24" s="16"/>
      <c r="EB24" s="16"/>
      <c r="EC24" s="16"/>
      <c r="ED24" s="16"/>
      <c r="EE24" s="16"/>
      <c r="EF24" s="16"/>
      <c r="EG24" s="16"/>
      <c r="EH24" s="16"/>
      <c r="EI24" s="16"/>
      <c r="EJ24" s="16"/>
      <c r="EK24" s="16"/>
      <c r="EL24" s="16"/>
      <c r="EM24" s="16"/>
      <c r="EN24" s="16"/>
      <c r="EO24" s="16"/>
      <c r="EP24" s="16"/>
      <c r="EQ24" s="16"/>
      <c r="ER24" s="16"/>
      <c r="ES24" s="16"/>
      <c r="ET24" s="16"/>
      <c r="EU24" s="16"/>
      <c r="EV24" s="16"/>
      <c r="EW24" s="16"/>
      <c r="EX24" s="16"/>
      <c r="EY24" s="16"/>
      <c r="EZ24" s="16"/>
      <c r="FA24" s="16"/>
      <c r="FB24" s="16"/>
      <c r="FC24" s="16"/>
      <c r="FD24" s="16"/>
      <c r="FE24" s="16"/>
    </row>
    <row r="25" spans="1:161" s="9" customFormat="1" ht="53.25" customHeight="1" x14ac:dyDescent="0.2">
      <c r="A25" s="10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8"/>
      <c r="R25" s="10"/>
      <c r="S25" s="19" t="s">
        <v>25</v>
      </c>
      <c r="T25" s="19"/>
      <c r="U25" s="19"/>
      <c r="V25" s="19"/>
      <c r="W25" s="19"/>
      <c r="X25" s="19"/>
      <c r="Y25" s="19"/>
      <c r="Z25" s="19"/>
      <c r="AA25" s="19"/>
      <c r="AB25" s="19"/>
      <c r="AC25" s="19"/>
      <c r="AD25" s="19"/>
      <c r="AE25" s="19"/>
      <c r="AF25" s="19"/>
      <c r="AG25" s="19"/>
      <c r="AH25" s="19"/>
      <c r="AI25" s="20"/>
      <c r="AJ25" s="16"/>
      <c r="AK25" s="16"/>
      <c r="AL25" s="16"/>
      <c r="AM25" s="16"/>
      <c r="AN25" s="16"/>
      <c r="AO25" s="16"/>
      <c r="AP25" s="16"/>
      <c r="AQ25" s="16"/>
      <c r="AR25" s="16"/>
      <c r="AS25" s="16"/>
      <c r="AT25" s="16"/>
      <c r="AU25" s="16"/>
      <c r="AV25" s="16"/>
      <c r="AW25" s="16"/>
      <c r="AX25" s="16"/>
      <c r="AY25" s="16"/>
      <c r="AZ25" s="16"/>
      <c r="BA25" s="16"/>
      <c r="BB25" s="16"/>
      <c r="BC25" s="16"/>
      <c r="BD25" s="16"/>
      <c r="BE25" s="16"/>
      <c r="BF25" s="16"/>
      <c r="BG25" s="16"/>
      <c r="BH25" s="16"/>
      <c r="BI25" s="16"/>
      <c r="BJ25" s="16"/>
      <c r="BK25" s="16"/>
      <c r="BL25" s="16"/>
      <c r="BM25" s="16"/>
      <c r="BN25" s="16"/>
      <c r="BO25" s="16"/>
      <c r="BP25" s="16"/>
      <c r="BQ25" s="16"/>
      <c r="BR25" s="16"/>
      <c r="BS25" s="16"/>
      <c r="BT25" s="16"/>
      <c r="BU25" s="16"/>
      <c r="BV25" s="16"/>
      <c r="BW25" s="16"/>
      <c r="BX25" s="16"/>
      <c r="BY25" s="16"/>
      <c r="BZ25" s="16"/>
      <c r="CA25" s="16"/>
      <c r="CB25" s="16"/>
      <c r="CC25" s="16"/>
      <c r="CD25" s="16"/>
      <c r="CE25" s="16"/>
      <c r="CF25" s="16"/>
      <c r="CG25" s="16"/>
      <c r="CH25" s="16"/>
      <c r="CI25" s="16"/>
      <c r="CJ25" s="16"/>
      <c r="CK25" s="16"/>
      <c r="CL25" s="16"/>
      <c r="CM25" s="16"/>
      <c r="CN25" s="16"/>
      <c r="CO25" s="16"/>
      <c r="CP25" s="16"/>
      <c r="CQ25" s="16"/>
      <c r="CR25" s="16"/>
      <c r="CS25" s="16"/>
      <c r="CT25" s="16"/>
      <c r="CU25" s="16"/>
      <c r="CV25" s="16"/>
      <c r="CW25" s="16"/>
      <c r="CX25" s="16"/>
      <c r="CY25" s="16"/>
      <c r="CZ25" s="16"/>
      <c r="DA25" s="16"/>
      <c r="DB25" s="16"/>
      <c r="DC25" s="16"/>
      <c r="DD25" s="16"/>
      <c r="DE25" s="16"/>
      <c r="DF25" s="16"/>
      <c r="DG25" s="16"/>
      <c r="DH25" s="16"/>
      <c r="DI25" s="16"/>
      <c r="DJ25" s="16"/>
      <c r="DK25" s="16"/>
      <c r="DL25" s="16"/>
      <c r="DM25" s="16"/>
      <c r="DN25" s="16"/>
      <c r="DO25" s="16"/>
      <c r="DP25" s="16"/>
      <c r="DQ25" s="16"/>
      <c r="DR25" s="16"/>
      <c r="DS25" s="16"/>
      <c r="DT25" s="16"/>
      <c r="DU25" s="16"/>
      <c r="DV25" s="16"/>
      <c r="DW25" s="16"/>
      <c r="DX25" s="16"/>
      <c r="DY25" s="16"/>
      <c r="DZ25" s="16"/>
      <c r="EA25" s="16"/>
      <c r="EB25" s="16"/>
      <c r="EC25" s="16"/>
      <c r="ED25" s="16"/>
      <c r="EE25" s="16"/>
      <c r="EF25" s="16"/>
      <c r="EG25" s="16"/>
      <c r="EH25" s="16"/>
      <c r="EI25" s="16"/>
      <c r="EJ25" s="16"/>
      <c r="EK25" s="16"/>
      <c r="EL25" s="16"/>
      <c r="EM25" s="16"/>
      <c r="EN25" s="16"/>
      <c r="EO25" s="16"/>
      <c r="EP25" s="16"/>
      <c r="EQ25" s="16"/>
      <c r="ER25" s="16"/>
      <c r="ES25" s="16"/>
      <c r="ET25" s="16"/>
      <c r="EU25" s="16"/>
      <c r="EV25" s="16"/>
      <c r="EW25" s="16"/>
      <c r="EX25" s="16"/>
      <c r="EY25" s="16"/>
      <c r="EZ25" s="16"/>
      <c r="FA25" s="16"/>
      <c r="FB25" s="16"/>
      <c r="FC25" s="16"/>
      <c r="FD25" s="16"/>
      <c r="FE25" s="16"/>
    </row>
    <row r="26" spans="1:161" s="9" customFormat="1" ht="57" customHeight="1" x14ac:dyDescent="0.2">
      <c r="A26" s="10"/>
      <c r="B26" s="21" t="s">
        <v>26</v>
      </c>
      <c r="C26" s="21"/>
      <c r="D26" s="21"/>
      <c r="E26" s="21"/>
      <c r="F26" s="21"/>
      <c r="G26" s="21"/>
      <c r="H26" s="21"/>
      <c r="I26" s="21"/>
      <c r="J26" s="21"/>
      <c r="K26" s="21"/>
      <c r="L26" s="21"/>
      <c r="M26" s="21"/>
      <c r="N26" s="21"/>
      <c r="O26" s="21"/>
      <c r="P26" s="21"/>
      <c r="Q26" s="22"/>
      <c r="R26" s="10"/>
      <c r="S26" s="19" t="s">
        <v>12</v>
      </c>
      <c r="T26" s="19"/>
      <c r="U26" s="19"/>
      <c r="V26" s="19"/>
      <c r="W26" s="19"/>
      <c r="X26" s="19"/>
      <c r="Y26" s="19"/>
      <c r="Z26" s="19"/>
      <c r="AA26" s="19"/>
      <c r="AB26" s="19"/>
      <c r="AC26" s="19"/>
      <c r="AD26" s="19"/>
      <c r="AE26" s="19"/>
      <c r="AF26" s="19"/>
      <c r="AG26" s="19"/>
      <c r="AH26" s="19"/>
      <c r="AI26" s="20"/>
      <c r="AJ26" s="16"/>
      <c r="AK26" s="16"/>
      <c r="AL26" s="16"/>
      <c r="AM26" s="16"/>
      <c r="AN26" s="16"/>
      <c r="AO26" s="16"/>
      <c r="AP26" s="16"/>
      <c r="AQ26" s="16"/>
      <c r="AR26" s="16"/>
      <c r="AS26" s="16"/>
      <c r="AT26" s="16"/>
      <c r="AU26" s="16"/>
      <c r="AV26" s="16"/>
      <c r="AW26" s="16"/>
      <c r="AX26" s="16"/>
      <c r="AY26" s="16"/>
      <c r="AZ26" s="16"/>
      <c r="BA26" s="16"/>
      <c r="BB26" s="16"/>
      <c r="BC26" s="16"/>
      <c r="BD26" s="16"/>
      <c r="BE26" s="16"/>
      <c r="BF26" s="16"/>
      <c r="BG26" s="16"/>
      <c r="BH26" s="16"/>
      <c r="BI26" s="16"/>
      <c r="BJ26" s="16"/>
      <c r="BK26" s="16"/>
      <c r="BL26" s="16"/>
      <c r="BM26" s="16"/>
      <c r="BN26" s="16"/>
      <c r="BO26" s="16"/>
      <c r="BP26" s="16"/>
      <c r="BQ26" s="16"/>
      <c r="BR26" s="16"/>
      <c r="BS26" s="16"/>
      <c r="BT26" s="16"/>
      <c r="BU26" s="16"/>
      <c r="BV26" s="16"/>
      <c r="BW26" s="16"/>
      <c r="BX26" s="16"/>
      <c r="BY26" s="16"/>
      <c r="BZ26" s="16"/>
      <c r="CA26" s="16"/>
      <c r="CB26" s="16"/>
      <c r="CC26" s="16"/>
      <c r="CD26" s="16"/>
      <c r="CE26" s="16"/>
      <c r="CF26" s="16"/>
      <c r="CG26" s="16"/>
      <c r="CH26" s="16"/>
      <c r="CI26" s="16"/>
      <c r="CJ26" s="16"/>
      <c r="CK26" s="16"/>
      <c r="CL26" s="16"/>
      <c r="CM26" s="16"/>
      <c r="CN26" s="16"/>
      <c r="CO26" s="16"/>
      <c r="CP26" s="16"/>
      <c r="CQ26" s="16"/>
      <c r="CR26" s="16"/>
      <c r="CS26" s="16"/>
      <c r="CT26" s="16"/>
      <c r="CU26" s="16"/>
      <c r="CV26" s="16"/>
      <c r="CW26" s="16"/>
      <c r="CX26" s="16"/>
      <c r="CY26" s="16"/>
      <c r="CZ26" s="16"/>
      <c r="DA26" s="16"/>
      <c r="DB26" s="16"/>
      <c r="DC26" s="16"/>
      <c r="DD26" s="16"/>
      <c r="DE26" s="16"/>
      <c r="DF26" s="16"/>
      <c r="DG26" s="16"/>
      <c r="DH26" s="16"/>
      <c r="DI26" s="16"/>
      <c r="DJ26" s="16"/>
      <c r="DK26" s="16"/>
      <c r="DL26" s="16"/>
      <c r="DM26" s="16"/>
      <c r="DN26" s="16"/>
      <c r="DO26" s="16"/>
      <c r="DP26" s="16"/>
      <c r="DQ26" s="16"/>
      <c r="DR26" s="16"/>
      <c r="DS26" s="16"/>
      <c r="DT26" s="16"/>
      <c r="DU26" s="16"/>
      <c r="DV26" s="16"/>
      <c r="DW26" s="16"/>
      <c r="DX26" s="16"/>
      <c r="DY26" s="16"/>
      <c r="DZ26" s="16"/>
      <c r="EA26" s="16"/>
      <c r="EB26" s="16"/>
      <c r="EC26" s="16"/>
      <c r="ED26" s="16"/>
      <c r="EE26" s="16"/>
      <c r="EF26" s="16"/>
      <c r="EG26" s="16"/>
      <c r="EH26" s="16"/>
      <c r="EI26" s="16"/>
      <c r="EJ26" s="16"/>
      <c r="EK26" s="16"/>
      <c r="EL26" s="16"/>
      <c r="EM26" s="16"/>
      <c r="EN26" s="16"/>
      <c r="EO26" s="16"/>
      <c r="EP26" s="16"/>
      <c r="EQ26" s="16"/>
      <c r="ER26" s="16"/>
      <c r="ES26" s="16"/>
      <c r="ET26" s="16"/>
      <c r="EU26" s="16"/>
      <c r="EV26" s="16"/>
      <c r="EW26" s="16"/>
      <c r="EX26" s="16"/>
      <c r="EY26" s="16"/>
      <c r="EZ26" s="16"/>
      <c r="FA26" s="16"/>
      <c r="FB26" s="16"/>
      <c r="FC26" s="16"/>
      <c r="FD26" s="16"/>
      <c r="FE26" s="16"/>
    </row>
    <row r="27" spans="1:161" s="9" customFormat="1" ht="39.75" customHeight="1" x14ac:dyDescent="0.2">
      <c r="A27" s="10"/>
      <c r="B27" s="17"/>
      <c r="C27" s="17"/>
      <c r="D27" s="17"/>
      <c r="E27" s="17"/>
      <c r="F27" s="17"/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8"/>
      <c r="R27" s="10"/>
      <c r="S27" s="19" t="s">
        <v>13</v>
      </c>
      <c r="T27" s="19"/>
      <c r="U27" s="19"/>
      <c r="V27" s="19"/>
      <c r="W27" s="19"/>
      <c r="X27" s="19"/>
      <c r="Y27" s="19"/>
      <c r="Z27" s="19"/>
      <c r="AA27" s="19"/>
      <c r="AB27" s="19"/>
      <c r="AC27" s="19"/>
      <c r="AD27" s="19"/>
      <c r="AE27" s="19"/>
      <c r="AF27" s="19"/>
      <c r="AG27" s="19"/>
      <c r="AH27" s="19"/>
      <c r="AI27" s="20"/>
      <c r="AJ27" s="16"/>
      <c r="AK27" s="16"/>
      <c r="AL27" s="16"/>
      <c r="AM27" s="16"/>
      <c r="AN27" s="16"/>
      <c r="AO27" s="16"/>
      <c r="AP27" s="16"/>
      <c r="AQ27" s="16"/>
      <c r="AR27" s="16"/>
      <c r="AS27" s="16"/>
      <c r="AT27" s="16"/>
      <c r="AU27" s="16"/>
      <c r="AV27" s="16"/>
      <c r="AW27" s="16"/>
      <c r="AX27" s="16"/>
      <c r="AY27" s="16"/>
      <c r="AZ27" s="16"/>
      <c r="BA27" s="16"/>
      <c r="BB27" s="16"/>
      <c r="BC27" s="16"/>
      <c r="BD27" s="16"/>
      <c r="BE27" s="16"/>
      <c r="BF27" s="16"/>
      <c r="BG27" s="16"/>
      <c r="BH27" s="16"/>
      <c r="BI27" s="16"/>
      <c r="BJ27" s="16"/>
      <c r="BK27" s="16"/>
      <c r="BL27" s="16"/>
      <c r="BM27" s="16"/>
      <c r="BN27" s="16"/>
      <c r="BO27" s="16"/>
      <c r="BP27" s="16"/>
      <c r="BQ27" s="16"/>
      <c r="BR27" s="16"/>
      <c r="BS27" s="16"/>
      <c r="BT27" s="16"/>
      <c r="BU27" s="16"/>
      <c r="BV27" s="16"/>
      <c r="BW27" s="16"/>
      <c r="BX27" s="16"/>
      <c r="BY27" s="16"/>
      <c r="BZ27" s="16"/>
      <c r="CA27" s="16"/>
      <c r="CB27" s="16"/>
      <c r="CC27" s="16"/>
      <c r="CD27" s="16"/>
      <c r="CE27" s="16"/>
      <c r="CF27" s="16"/>
      <c r="CG27" s="16"/>
      <c r="CH27" s="16"/>
      <c r="CI27" s="16"/>
      <c r="CJ27" s="16"/>
      <c r="CK27" s="16"/>
      <c r="CL27" s="16"/>
      <c r="CM27" s="16"/>
      <c r="CN27" s="16"/>
      <c r="CO27" s="16"/>
      <c r="CP27" s="16"/>
      <c r="CQ27" s="16"/>
      <c r="CR27" s="16"/>
      <c r="CS27" s="16"/>
      <c r="CT27" s="16"/>
      <c r="CU27" s="16"/>
      <c r="CV27" s="16"/>
      <c r="CW27" s="16"/>
      <c r="CX27" s="16"/>
      <c r="CY27" s="16"/>
      <c r="CZ27" s="16"/>
      <c r="DA27" s="16"/>
      <c r="DB27" s="16"/>
      <c r="DC27" s="16"/>
      <c r="DD27" s="16"/>
      <c r="DE27" s="16"/>
      <c r="DF27" s="16"/>
      <c r="DG27" s="16"/>
      <c r="DH27" s="16"/>
      <c r="DI27" s="16"/>
      <c r="DJ27" s="16"/>
      <c r="DK27" s="16"/>
      <c r="DL27" s="16"/>
      <c r="DM27" s="16"/>
      <c r="DN27" s="16"/>
      <c r="DO27" s="16"/>
      <c r="DP27" s="16"/>
      <c r="DQ27" s="16"/>
      <c r="DR27" s="16"/>
      <c r="DS27" s="16"/>
      <c r="DT27" s="16"/>
      <c r="DU27" s="16"/>
      <c r="DV27" s="16"/>
      <c r="DW27" s="16"/>
      <c r="DX27" s="16"/>
      <c r="DY27" s="16"/>
      <c r="DZ27" s="16"/>
      <c r="EA27" s="16"/>
      <c r="EB27" s="16"/>
      <c r="EC27" s="16"/>
      <c r="ED27" s="16"/>
      <c r="EE27" s="16"/>
      <c r="EF27" s="16"/>
      <c r="EG27" s="16"/>
      <c r="EH27" s="16"/>
      <c r="EI27" s="16"/>
      <c r="EJ27" s="16"/>
      <c r="EK27" s="16"/>
      <c r="EL27" s="16"/>
      <c r="EM27" s="16"/>
      <c r="EN27" s="16"/>
      <c r="EO27" s="16"/>
      <c r="EP27" s="16"/>
      <c r="EQ27" s="16"/>
      <c r="ER27" s="16"/>
      <c r="ES27" s="16"/>
      <c r="ET27" s="16"/>
      <c r="EU27" s="16"/>
      <c r="EV27" s="16"/>
      <c r="EW27" s="16"/>
      <c r="EX27" s="16"/>
      <c r="EY27" s="16"/>
      <c r="EZ27" s="16"/>
      <c r="FA27" s="16"/>
      <c r="FB27" s="16"/>
      <c r="FC27" s="16"/>
      <c r="FD27" s="16"/>
      <c r="FE27" s="16"/>
    </row>
    <row r="28" spans="1:161" s="9" customFormat="1" ht="39.75" customHeight="1" x14ac:dyDescent="0.2">
      <c r="A28" s="10"/>
      <c r="B28" s="17"/>
      <c r="C28" s="17"/>
      <c r="D28" s="17"/>
      <c r="E28" s="17"/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8"/>
      <c r="R28" s="10"/>
      <c r="S28" s="19" t="s">
        <v>14</v>
      </c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20"/>
      <c r="AJ28" s="16"/>
      <c r="AK28" s="16"/>
      <c r="AL28" s="16"/>
      <c r="AM28" s="16"/>
      <c r="AN28" s="16"/>
      <c r="AO28" s="16"/>
      <c r="AP28" s="16"/>
      <c r="AQ28" s="16"/>
      <c r="AR28" s="16"/>
      <c r="AS28" s="16"/>
      <c r="AT28" s="16"/>
      <c r="AU28" s="16"/>
      <c r="AV28" s="16"/>
      <c r="AW28" s="16"/>
      <c r="AX28" s="16"/>
      <c r="AY28" s="16"/>
      <c r="AZ28" s="16"/>
      <c r="BA28" s="16"/>
      <c r="BB28" s="16"/>
      <c r="BC28" s="16"/>
      <c r="BD28" s="16"/>
      <c r="BE28" s="16"/>
      <c r="BF28" s="16"/>
      <c r="BG28" s="16"/>
      <c r="BH28" s="16"/>
      <c r="BI28" s="16"/>
      <c r="BJ28" s="16"/>
      <c r="BK28" s="16"/>
      <c r="BL28" s="16"/>
      <c r="BM28" s="16"/>
      <c r="BN28" s="16"/>
      <c r="BO28" s="16"/>
      <c r="BP28" s="16"/>
      <c r="BQ28" s="16"/>
      <c r="BR28" s="16"/>
      <c r="BS28" s="16"/>
      <c r="BT28" s="16"/>
      <c r="BU28" s="16"/>
      <c r="BV28" s="16"/>
      <c r="BW28" s="16"/>
      <c r="BX28" s="16"/>
      <c r="BY28" s="16"/>
      <c r="BZ28" s="16"/>
      <c r="CA28" s="16"/>
      <c r="CB28" s="16"/>
      <c r="CC28" s="16"/>
      <c r="CD28" s="16"/>
      <c r="CE28" s="16"/>
      <c r="CF28" s="16"/>
      <c r="CG28" s="16"/>
      <c r="CH28" s="16"/>
      <c r="CI28" s="16"/>
      <c r="CJ28" s="16"/>
      <c r="CK28" s="16"/>
      <c r="CL28" s="16"/>
      <c r="CM28" s="16"/>
      <c r="CN28" s="16"/>
      <c r="CO28" s="16"/>
      <c r="CP28" s="16"/>
      <c r="CQ28" s="16"/>
      <c r="CR28" s="16"/>
      <c r="CS28" s="16"/>
      <c r="CT28" s="16"/>
      <c r="CU28" s="16"/>
      <c r="CV28" s="16"/>
      <c r="CW28" s="16"/>
      <c r="CX28" s="16"/>
      <c r="CY28" s="16"/>
      <c r="CZ28" s="16"/>
      <c r="DA28" s="16"/>
      <c r="DB28" s="16"/>
      <c r="DC28" s="16"/>
      <c r="DD28" s="16"/>
      <c r="DE28" s="16"/>
      <c r="DF28" s="16"/>
      <c r="DG28" s="16"/>
      <c r="DH28" s="16"/>
      <c r="DI28" s="16"/>
      <c r="DJ28" s="16"/>
      <c r="DK28" s="16"/>
      <c r="DL28" s="16"/>
      <c r="DM28" s="16"/>
      <c r="DN28" s="16"/>
      <c r="DO28" s="16"/>
      <c r="DP28" s="16"/>
      <c r="DQ28" s="16"/>
      <c r="DR28" s="16"/>
      <c r="DS28" s="16"/>
      <c r="DT28" s="16"/>
      <c r="DU28" s="16"/>
      <c r="DV28" s="16"/>
      <c r="DW28" s="16"/>
      <c r="DX28" s="16"/>
      <c r="DY28" s="16"/>
      <c r="DZ28" s="16"/>
      <c r="EA28" s="16"/>
      <c r="EB28" s="16"/>
      <c r="EC28" s="16"/>
      <c r="ED28" s="16"/>
      <c r="EE28" s="16"/>
      <c r="EF28" s="16"/>
      <c r="EG28" s="16"/>
      <c r="EH28" s="16"/>
      <c r="EI28" s="16"/>
      <c r="EJ28" s="16"/>
      <c r="EK28" s="16"/>
      <c r="EL28" s="16"/>
      <c r="EM28" s="16"/>
      <c r="EN28" s="16"/>
      <c r="EO28" s="16"/>
      <c r="EP28" s="16"/>
      <c r="EQ28" s="16"/>
      <c r="ER28" s="16"/>
      <c r="ES28" s="16"/>
      <c r="ET28" s="16"/>
      <c r="EU28" s="16"/>
      <c r="EV28" s="16"/>
      <c r="EW28" s="16"/>
      <c r="EX28" s="16"/>
      <c r="EY28" s="16"/>
      <c r="EZ28" s="16"/>
      <c r="FA28" s="16"/>
      <c r="FB28" s="16"/>
      <c r="FC28" s="16"/>
      <c r="FD28" s="16"/>
      <c r="FE28" s="16"/>
    </row>
    <row r="29" spans="1:161" s="9" customFormat="1" ht="53.25" customHeight="1" x14ac:dyDescent="0.2">
      <c r="A29" s="10"/>
      <c r="B29" s="17"/>
      <c r="C29" s="17"/>
      <c r="D29" s="17"/>
      <c r="E29" s="17"/>
      <c r="F29" s="17"/>
      <c r="G29" s="17"/>
      <c r="H29" s="17"/>
      <c r="I29" s="17"/>
      <c r="J29" s="17"/>
      <c r="K29" s="17"/>
      <c r="L29" s="17"/>
      <c r="M29" s="17"/>
      <c r="N29" s="17"/>
      <c r="O29" s="17"/>
      <c r="P29" s="17"/>
      <c r="Q29" s="18"/>
      <c r="R29" s="10"/>
      <c r="S29" s="19" t="s">
        <v>25</v>
      </c>
      <c r="T29" s="19"/>
      <c r="U29" s="19"/>
      <c r="V29" s="19"/>
      <c r="W29" s="19"/>
      <c r="X29" s="19"/>
      <c r="Y29" s="19"/>
      <c r="Z29" s="19"/>
      <c r="AA29" s="19"/>
      <c r="AB29" s="19"/>
      <c r="AC29" s="19"/>
      <c r="AD29" s="19"/>
      <c r="AE29" s="19"/>
      <c r="AF29" s="19"/>
      <c r="AG29" s="19"/>
      <c r="AH29" s="19"/>
      <c r="AI29" s="20"/>
      <c r="AJ29" s="16"/>
      <c r="AK29" s="16"/>
      <c r="AL29" s="16"/>
      <c r="AM29" s="16"/>
      <c r="AN29" s="16"/>
      <c r="AO29" s="16"/>
      <c r="AP29" s="16"/>
      <c r="AQ29" s="16"/>
      <c r="AR29" s="16"/>
      <c r="AS29" s="16"/>
      <c r="AT29" s="16"/>
      <c r="AU29" s="16"/>
      <c r="AV29" s="16"/>
      <c r="AW29" s="16"/>
      <c r="AX29" s="16"/>
      <c r="AY29" s="16"/>
      <c r="AZ29" s="16"/>
      <c r="BA29" s="16"/>
      <c r="BB29" s="16"/>
      <c r="BC29" s="16"/>
      <c r="BD29" s="16"/>
      <c r="BE29" s="16"/>
      <c r="BF29" s="16"/>
      <c r="BG29" s="16"/>
      <c r="BH29" s="16"/>
      <c r="BI29" s="16"/>
      <c r="BJ29" s="16"/>
      <c r="BK29" s="16"/>
      <c r="BL29" s="16"/>
      <c r="BM29" s="16"/>
      <c r="BN29" s="16"/>
      <c r="BO29" s="16"/>
      <c r="BP29" s="16"/>
      <c r="BQ29" s="16"/>
      <c r="BR29" s="16"/>
      <c r="BS29" s="16"/>
      <c r="BT29" s="16"/>
      <c r="BU29" s="16"/>
      <c r="BV29" s="16"/>
      <c r="BW29" s="16"/>
      <c r="BX29" s="16"/>
      <c r="BY29" s="16"/>
      <c r="BZ29" s="16"/>
      <c r="CA29" s="16"/>
      <c r="CB29" s="16"/>
      <c r="CC29" s="16"/>
      <c r="CD29" s="16"/>
      <c r="CE29" s="16"/>
      <c r="CF29" s="16"/>
      <c r="CG29" s="16"/>
      <c r="CH29" s="16"/>
      <c r="CI29" s="16"/>
      <c r="CJ29" s="16"/>
      <c r="CK29" s="16"/>
      <c r="CL29" s="16"/>
      <c r="CM29" s="16"/>
      <c r="CN29" s="16"/>
      <c r="CO29" s="16"/>
      <c r="CP29" s="16"/>
      <c r="CQ29" s="16"/>
      <c r="CR29" s="16"/>
      <c r="CS29" s="16"/>
      <c r="CT29" s="16"/>
      <c r="CU29" s="16"/>
      <c r="CV29" s="16"/>
      <c r="CW29" s="16"/>
      <c r="CX29" s="16"/>
      <c r="CY29" s="16"/>
      <c r="CZ29" s="16"/>
      <c r="DA29" s="16"/>
      <c r="DB29" s="16"/>
      <c r="DC29" s="16"/>
      <c r="DD29" s="16"/>
      <c r="DE29" s="16"/>
      <c r="DF29" s="16"/>
      <c r="DG29" s="16"/>
      <c r="DH29" s="16"/>
      <c r="DI29" s="16"/>
      <c r="DJ29" s="16"/>
      <c r="DK29" s="16"/>
      <c r="DL29" s="16"/>
      <c r="DM29" s="16"/>
      <c r="DN29" s="16"/>
      <c r="DO29" s="16"/>
      <c r="DP29" s="16"/>
      <c r="DQ29" s="16"/>
      <c r="DR29" s="16"/>
      <c r="DS29" s="16"/>
      <c r="DT29" s="16"/>
      <c r="DU29" s="16"/>
      <c r="DV29" s="16"/>
      <c r="DW29" s="16"/>
      <c r="DX29" s="16"/>
      <c r="DY29" s="16"/>
      <c r="DZ29" s="16"/>
      <c r="EA29" s="16"/>
      <c r="EB29" s="16"/>
      <c r="EC29" s="16"/>
      <c r="ED29" s="16"/>
      <c r="EE29" s="16"/>
      <c r="EF29" s="16"/>
      <c r="EG29" s="16"/>
      <c r="EH29" s="16"/>
      <c r="EI29" s="16"/>
      <c r="EJ29" s="16"/>
      <c r="EK29" s="16"/>
      <c r="EL29" s="16"/>
      <c r="EM29" s="16"/>
      <c r="EN29" s="16"/>
      <c r="EO29" s="16"/>
      <c r="EP29" s="16"/>
      <c r="EQ29" s="16"/>
      <c r="ER29" s="16"/>
      <c r="ES29" s="16"/>
      <c r="ET29" s="16"/>
      <c r="EU29" s="16"/>
      <c r="EV29" s="16"/>
      <c r="EW29" s="16"/>
      <c r="EX29" s="16"/>
      <c r="EY29" s="16"/>
      <c r="EZ29" s="16"/>
      <c r="FA29" s="16"/>
      <c r="FB29" s="16"/>
      <c r="FC29" s="16"/>
      <c r="FD29" s="16"/>
      <c r="FE29" s="16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4" t="s">
        <v>27</v>
      </c>
      <c r="B32" s="15"/>
      <c r="C32" s="15"/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/>
      <c r="BA32" s="15"/>
      <c r="BB32" s="15"/>
      <c r="BC32" s="15"/>
      <c r="BD32" s="15"/>
      <c r="BE32" s="15"/>
      <c r="BF32" s="15"/>
      <c r="BG32" s="15"/>
      <c r="BH32" s="15"/>
      <c r="BI32" s="15"/>
      <c r="BJ32" s="15"/>
      <c r="BK32" s="15"/>
      <c r="BL32" s="15"/>
      <c r="BM32" s="15"/>
      <c r="BN32" s="15"/>
      <c r="BO32" s="15"/>
      <c r="BP32" s="15"/>
      <c r="BQ32" s="15"/>
      <c r="BR32" s="15"/>
      <c r="BS32" s="15"/>
      <c r="BT32" s="15"/>
      <c r="BU32" s="15"/>
      <c r="BV32" s="15"/>
      <c r="BW32" s="15"/>
      <c r="BX32" s="15"/>
      <c r="BY32" s="15"/>
      <c r="BZ32" s="15"/>
      <c r="CA32" s="15"/>
      <c r="CB32" s="15"/>
      <c r="CC32" s="15"/>
      <c r="CD32" s="15"/>
      <c r="CE32" s="15"/>
      <c r="CF32" s="15"/>
      <c r="CG32" s="15"/>
      <c r="CH32" s="15"/>
      <c r="CI32" s="15"/>
      <c r="CJ32" s="15"/>
      <c r="CK32" s="15"/>
      <c r="CL32" s="15"/>
      <c r="CM32" s="15"/>
      <c r="CN32" s="15"/>
      <c r="CO32" s="15"/>
      <c r="CP32" s="15"/>
      <c r="CQ32" s="15"/>
      <c r="CR32" s="15"/>
      <c r="CS32" s="15"/>
      <c r="CT32" s="15"/>
      <c r="CU32" s="15"/>
      <c r="CV32" s="15"/>
      <c r="CW32" s="15"/>
      <c r="CX32" s="15"/>
      <c r="CY32" s="15"/>
      <c r="CZ32" s="15"/>
      <c r="DA32" s="15"/>
      <c r="DB32" s="15"/>
      <c r="DC32" s="15"/>
      <c r="DD32" s="15"/>
      <c r="DE32" s="15"/>
      <c r="DF32" s="15"/>
      <c r="DG32" s="15"/>
      <c r="DH32" s="15"/>
      <c r="DI32" s="15"/>
      <c r="DJ32" s="15"/>
      <c r="DK32" s="15"/>
      <c r="DL32" s="15"/>
      <c r="DM32" s="15"/>
      <c r="DN32" s="15"/>
      <c r="DO32" s="15"/>
      <c r="DP32" s="15"/>
      <c r="DQ32" s="15"/>
      <c r="DR32" s="15"/>
      <c r="DS32" s="15"/>
      <c r="DT32" s="15"/>
      <c r="DU32" s="15"/>
      <c r="DV32" s="15"/>
      <c r="DW32" s="15"/>
      <c r="DX32" s="15"/>
      <c r="DY32" s="15"/>
      <c r="DZ32" s="15"/>
      <c r="EA32" s="15"/>
      <c r="EB32" s="15"/>
      <c r="EC32" s="15"/>
      <c r="ED32" s="15"/>
      <c r="EE32" s="15"/>
      <c r="EF32" s="15"/>
      <c r="EG32" s="15"/>
      <c r="EH32" s="15"/>
      <c r="EI32" s="15"/>
      <c r="EJ32" s="15"/>
      <c r="EK32" s="15"/>
      <c r="EL32" s="15"/>
      <c r="EM32" s="15"/>
      <c r="EN32" s="15"/>
      <c r="EO32" s="15"/>
      <c r="EP32" s="15"/>
      <c r="EQ32" s="15"/>
      <c r="ER32" s="15"/>
      <c r="ES32" s="15"/>
      <c r="ET32" s="15"/>
      <c r="EU32" s="15"/>
      <c r="EV32" s="15"/>
      <c r="EW32" s="15"/>
      <c r="EX32" s="15"/>
      <c r="EY32" s="15"/>
      <c r="EZ32" s="15"/>
      <c r="FA32" s="15"/>
      <c r="FB32" s="15"/>
      <c r="FC32" s="15"/>
      <c r="FD32" s="15"/>
      <c r="FE32" s="15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</mergeCells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7" workbookViewId="0">
      <selection activeCell="EE24" sqref="EE24:EN24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58" t="s">
        <v>7</v>
      </c>
      <c r="B6" s="58"/>
      <c r="C6" s="58"/>
      <c r="D6" s="58"/>
      <c r="E6" s="58"/>
      <c r="F6" s="58"/>
      <c r="G6" s="58"/>
      <c r="H6" s="58"/>
      <c r="I6" s="58"/>
      <c r="J6" s="58"/>
      <c r="K6" s="58"/>
      <c r="L6" s="58"/>
      <c r="M6" s="58"/>
      <c r="N6" s="58"/>
      <c r="O6" s="58"/>
      <c r="P6" s="58"/>
      <c r="Q6" s="58"/>
      <c r="R6" s="58"/>
      <c r="S6" s="58"/>
      <c r="T6" s="58"/>
      <c r="U6" s="58"/>
      <c r="V6" s="58"/>
      <c r="W6" s="58"/>
      <c r="X6" s="58"/>
      <c r="Y6" s="58"/>
      <c r="Z6" s="58"/>
      <c r="AA6" s="58"/>
      <c r="AB6" s="58"/>
      <c r="AC6" s="58"/>
      <c r="AD6" s="58"/>
      <c r="AE6" s="58"/>
      <c r="AF6" s="58"/>
      <c r="AG6" s="58"/>
      <c r="AH6" s="58"/>
      <c r="AI6" s="58"/>
      <c r="AJ6" s="58"/>
      <c r="AK6" s="58"/>
      <c r="AL6" s="58"/>
      <c r="AM6" s="58"/>
      <c r="AN6" s="58"/>
      <c r="AO6" s="58"/>
      <c r="AP6" s="58"/>
      <c r="AQ6" s="58"/>
      <c r="AR6" s="58"/>
      <c r="AS6" s="58"/>
      <c r="AT6" s="58"/>
      <c r="AU6" s="58"/>
      <c r="AV6" s="58"/>
      <c r="AW6" s="58"/>
      <c r="AX6" s="58"/>
      <c r="AY6" s="58"/>
      <c r="AZ6" s="58"/>
      <c r="BA6" s="58"/>
      <c r="BB6" s="58"/>
      <c r="BC6" s="58"/>
      <c r="BD6" s="58"/>
      <c r="BE6" s="58"/>
      <c r="BF6" s="58"/>
      <c r="BG6" s="58"/>
      <c r="BH6" s="58"/>
      <c r="BI6" s="58"/>
      <c r="BJ6" s="58"/>
      <c r="BK6" s="58"/>
      <c r="BL6" s="58"/>
      <c r="BM6" s="58"/>
      <c r="BN6" s="58"/>
      <c r="BO6" s="58"/>
      <c r="BP6" s="58"/>
      <c r="BQ6" s="58"/>
      <c r="BR6" s="58"/>
      <c r="BS6" s="58"/>
      <c r="BT6" s="58"/>
      <c r="BU6" s="58"/>
      <c r="BV6" s="58"/>
      <c r="BW6" s="58"/>
      <c r="BX6" s="58"/>
      <c r="BY6" s="58"/>
      <c r="BZ6" s="58"/>
      <c r="CA6" s="58"/>
      <c r="CB6" s="58"/>
      <c r="CC6" s="58"/>
      <c r="CD6" s="58"/>
      <c r="CE6" s="58"/>
      <c r="CF6" s="58"/>
      <c r="CG6" s="58"/>
      <c r="CH6" s="58"/>
      <c r="CI6" s="58"/>
      <c r="CJ6" s="58"/>
      <c r="CK6" s="58"/>
      <c r="CL6" s="58"/>
      <c r="CM6" s="58"/>
      <c r="CN6" s="58"/>
      <c r="CO6" s="58"/>
      <c r="CP6" s="58"/>
      <c r="CQ6" s="58"/>
      <c r="CR6" s="58"/>
      <c r="CS6" s="58"/>
      <c r="CT6" s="58"/>
      <c r="CU6" s="58"/>
      <c r="CV6" s="58"/>
      <c r="CW6" s="58"/>
      <c r="CX6" s="58"/>
      <c r="CY6" s="58"/>
      <c r="CZ6" s="58"/>
      <c r="DA6" s="58"/>
      <c r="DB6" s="58"/>
      <c r="DC6" s="58"/>
      <c r="DD6" s="58"/>
      <c r="DE6" s="58"/>
      <c r="DF6" s="58"/>
      <c r="DG6" s="58"/>
      <c r="DH6" s="58"/>
      <c r="DI6" s="58"/>
      <c r="DJ6" s="58"/>
      <c r="DK6" s="58"/>
      <c r="DL6" s="58"/>
      <c r="DM6" s="58"/>
      <c r="DN6" s="58"/>
      <c r="DO6" s="58"/>
      <c r="DP6" s="58"/>
      <c r="DQ6" s="58"/>
      <c r="DR6" s="58"/>
      <c r="DS6" s="58"/>
      <c r="DT6" s="58"/>
      <c r="DU6" s="58"/>
      <c r="DV6" s="58"/>
      <c r="DW6" s="58"/>
      <c r="DX6" s="58"/>
      <c r="DY6" s="58"/>
      <c r="DZ6" s="58"/>
      <c r="EA6" s="58"/>
      <c r="EB6" s="58"/>
      <c r="EC6" s="58"/>
      <c r="ED6" s="58"/>
      <c r="EE6" s="58"/>
      <c r="EF6" s="58"/>
      <c r="EG6" s="58"/>
      <c r="EH6" s="58"/>
      <c r="EI6" s="58"/>
      <c r="EJ6" s="58"/>
      <c r="EK6" s="58"/>
      <c r="EL6" s="58"/>
      <c r="EM6" s="58"/>
      <c r="EN6" s="58"/>
      <c r="EO6" s="58"/>
      <c r="EP6" s="58"/>
      <c r="EQ6" s="58"/>
      <c r="ER6" s="58"/>
      <c r="ES6" s="58"/>
      <c r="ET6" s="58"/>
      <c r="EU6" s="58"/>
      <c r="EV6" s="58"/>
      <c r="EW6" s="58"/>
      <c r="EX6" s="58"/>
      <c r="EY6" s="58"/>
      <c r="EZ6" s="58"/>
      <c r="FA6" s="58"/>
      <c r="FB6" s="58"/>
      <c r="FC6" s="58"/>
      <c r="FD6" s="58"/>
      <c r="FE6" s="58"/>
    </row>
    <row r="7" spans="1:161" s="2" customFormat="1" ht="15.75" customHeight="1" x14ac:dyDescent="0.25">
      <c r="A7" s="58" t="s">
        <v>8</v>
      </c>
      <c r="B7" s="58"/>
      <c r="C7" s="58"/>
      <c r="D7" s="58"/>
      <c r="E7" s="58"/>
      <c r="F7" s="58"/>
      <c r="G7" s="58"/>
      <c r="H7" s="58"/>
      <c r="I7" s="58"/>
      <c r="J7" s="58"/>
      <c r="K7" s="58"/>
      <c r="L7" s="58"/>
      <c r="M7" s="58"/>
      <c r="N7" s="58"/>
      <c r="O7" s="58"/>
      <c r="P7" s="58"/>
      <c r="Q7" s="58"/>
      <c r="R7" s="58"/>
      <c r="S7" s="58"/>
      <c r="T7" s="58"/>
      <c r="U7" s="58"/>
      <c r="V7" s="58"/>
      <c r="W7" s="58"/>
      <c r="X7" s="58"/>
      <c r="Y7" s="58"/>
      <c r="Z7" s="58"/>
      <c r="AA7" s="58"/>
      <c r="AB7" s="58"/>
      <c r="AC7" s="58"/>
      <c r="AD7" s="58"/>
      <c r="AE7" s="58"/>
      <c r="AF7" s="58"/>
      <c r="AG7" s="58"/>
      <c r="AH7" s="58"/>
      <c r="AI7" s="58"/>
      <c r="AJ7" s="58"/>
      <c r="AK7" s="58"/>
      <c r="AL7" s="58"/>
      <c r="AM7" s="58"/>
      <c r="AN7" s="58"/>
      <c r="AO7" s="58"/>
      <c r="AP7" s="58"/>
      <c r="AQ7" s="58"/>
      <c r="AR7" s="58"/>
      <c r="AS7" s="58"/>
      <c r="AT7" s="58"/>
      <c r="AU7" s="58"/>
      <c r="AV7" s="58"/>
      <c r="AW7" s="58"/>
      <c r="AX7" s="58"/>
      <c r="AY7" s="58"/>
      <c r="AZ7" s="58"/>
      <c r="BA7" s="58"/>
      <c r="BB7" s="58"/>
      <c r="BC7" s="58"/>
      <c r="BD7" s="58"/>
      <c r="BE7" s="58"/>
      <c r="BF7" s="58"/>
      <c r="BG7" s="58"/>
      <c r="BH7" s="58"/>
      <c r="BI7" s="58"/>
      <c r="BJ7" s="58"/>
      <c r="BK7" s="58"/>
      <c r="BL7" s="58"/>
      <c r="BM7" s="58"/>
      <c r="BN7" s="58"/>
      <c r="BO7" s="58"/>
      <c r="BP7" s="58"/>
      <c r="BQ7" s="58"/>
      <c r="BR7" s="58"/>
      <c r="BS7" s="58"/>
      <c r="BT7" s="58"/>
      <c r="BU7" s="58"/>
      <c r="BV7" s="58"/>
      <c r="BW7" s="58"/>
      <c r="BX7" s="58"/>
      <c r="BY7" s="58"/>
      <c r="BZ7" s="58"/>
      <c r="CA7" s="58"/>
      <c r="CB7" s="58"/>
      <c r="CC7" s="58"/>
      <c r="CD7" s="58"/>
      <c r="CE7" s="58"/>
      <c r="CF7" s="58"/>
      <c r="CG7" s="58"/>
      <c r="CH7" s="58"/>
      <c r="CI7" s="58"/>
      <c r="CJ7" s="58"/>
      <c r="CK7" s="58"/>
      <c r="CL7" s="58"/>
      <c r="CM7" s="58"/>
      <c r="CN7" s="58"/>
      <c r="CO7" s="58"/>
      <c r="CP7" s="58"/>
      <c r="CQ7" s="58"/>
      <c r="CR7" s="58"/>
      <c r="CS7" s="58"/>
      <c r="CT7" s="58"/>
      <c r="CU7" s="58"/>
      <c r="CV7" s="58"/>
      <c r="CW7" s="58"/>
      <c r="CX7" s="58"/>
      <c r="CY7" s="58"/>
      <c r="CZ7" s="58"/>
      <c r="DA7" s="58"/>
      <c r="DB7" s="58"/>
      <c r="DC7" s="58"/>
      <c r="DD7" s="58"/>
      <c r="DE7" s="58"/>
      <c r="DF7" s="58"/>
      <c r="DG7" s="58"/>
      <c r="DH7" s="58"/>
      <c r="DI7" s="58"/>
      <c r="DJ7" s="58"/>
      <c r="DK7" s="58"/>
      <c r="DL7" s="58"/>
      <c r="DM7" s="58"/>
      <c r="DN7" s="58"/>
      <c r="DO7" s="58"/>
      <c r="DP7" s="58"/>
      <c r="DQ7" s="58"/>
      <c r="DR7" s="58"/>
      <c r="DS7" s="58"/>
      <c r="DT7" s="58"/>
      <c r="DU7" s="58"/>
      <c r="DV7" s="58"/>
      <c r="DW7" s="58"/>
      <c r="DX7" s="58"/>
      <c r="DY7" s="58"/>
      <c r="DZ7" s="58"/>
      <c r="EA7" s="58"/>
      <c r="EB7" s="58"/>
      <c r="EC7" s="58"/>
      <c r="ED7" s="58"/>
      <c r="EE7" s="58"/>
      <c r="EF7" s="58"/>
      <c r="EG7" s="58"/>
      <c r="EH7" s="58"/>
      <c r="EI7" s="58"/>
      <c r="EJ7" s="58"/>
      <c r="EK7" s="58"/>
      <c r="EL7" s="58"/>
      <c r="EM7" s="58"/>
      <c r="EN7" s="58"/>
      <c r="EO7" s="58"/>
      <c r="EP7" s="58"/>
      <c r="EQ7" s="58"/>
      <c r="ER7" s="58"/>
      <c r="ES7" s="58"/>
      <c r="ET7" s="58"/>
      <c r="EU7" s="58"/>
      <c r="EV7" s="58"/>
      <c r="EW7" s="58"/>
      <c r="EX7" s="58"/>
      <c r="EY7" s="58"/>
      <c r="EZ7" s="58"/>
      <c r="FA7" s="58"/>
      <c r="FB7" s="58"/>
      <c r="FC7" s="58"/>
      <c r="FD7" s="58"/>
      <c r="FE7" s="58"/>
    </row>
    <row r="8" spans="1:161" s="2" customFormat="1" ht="15.75" customHeight="1" x14ac:dyDescent="0.25">
      <c r="A8" s="58" t="s">
        <v>9</v>
      </c>
      <c r="B8" s="58"/>
      <c r="C8" s="58"/>
      <c r="D8" s="58"/>
      <c r="E8" s="58"/>
      <c r="F8" s="58"/>
      <c r="G8" s="58"/>
      <c r="H8" s="58"/>
      <c r="I8" s="58"/>
      <c r="J8" s="58"/>
      <c r="K8" s="58"/>
      <c r="L8" s="58"/>
      <c r="M8" s="58"/>
      <c r="N8" s="58"/>
      <c r="O8" s="58"/>
      <c r="P8" s="58"/>
      <c r="Q8" s="58"/>
      <c r="R8" s="58"/>
      <c r="S8" s="58"/>
      <c r="T8" s="58"/>
      <c r="U8" s="58"/>
      <c r="V8" s="58"/>
      <c r="W8" s="58"/>
      <c r="X8" s="58"/>
      <c r="Y8" s="58"/>
      <c r="Z8" s="58"/>
      <c r="AA8" s="58"/>
      <c r="AB8" s="58"/>
      <c r="AC8" s="58"/>
      <c r="AD8" s="58"/>
      <c r="AE8" s="58"/>
      <c r="AF8" s="58"/>
      <c r="AG8" s="58"/>
      <c r="AH8" s="58"/>
      <c r="AI8" s="58"/>
      <c r="AJ8" s="58"/>
      <c r="AK8" s="58"/>
      <c r="AL8" s="58"/>
      <c r="AM8" s="58"/>
      <c r="AN8" s="58"/>
      <c r="AO8" s="58"/>
      <c r="AP8" s="58"/>
      <c r="AQ8" s="58"/>
      <c r="AR8" s="58"/>
      <c r="AS8" s="58"/>
      <c r="AT8" s="58"/>
      <c r="AU8" s="58"/>
      <c r="AV8" s="58"/>
      <c r="AW8" s="58"/>
      <c r="AX8" s="58"/>
      <c r="AY8" s="58"/>
      <c r="AZ8" s="58"/>
      <c r="BA8" s="58"/>
      <c r="BB8" s="58"/>
      <c r="BC8" s="58"/>
      <c r="BD8" s="58"/>
      <c r="BE8" s="58"/>
      <c r="BF8" s="58"/>
      <c r="BG8" s="58"/>
      <c r="BH8" s="58"/>
      <c r="BI8" s="58"/>
      <c r="BJ8" s="58"/>
      <c r="BK8" s="58"/>
      <c r="BL8" s="58"/>
      <c r="BM8" s="58"/>
      <c r="BN8" s="58"/>
      <c r="BO8" s="58"/>
      <c r="BP8" s="58"/>
      <c r="BQ8" s="58"/>
      <c r="BR8" s="58"/>
      <c r="BS8" s="58"/>
      <c r="BT8" s="58"/>
      <c r="BU8" s="58"/>
      <c r="BV8" s="58"/>
      <c r="BW8" s="58"/>
      <c r="BX8" s="58"/>
      <c r="BY8" s="58"/>
      <c r="BZ8" s="58"/>
      <c r="CA8" s="58"/>
      <c r="CB8" s="58"/>
      <c r="CC8" s="58"/>
      <c r="CD8" s="58"/>
      <c r="CE8" s="58"/>
      <c r="CF8" s="58"/>
      <c r="CG8" s="58"/>
      <c r="CH8" s="58"/>
      <c r="CI8" s="58"/>
      <c r="CJ8" s="58"/>
      <c r="CK8" s="58"/>
      <c r="CL8" s="58"/>
      <c r="CM8" s="58"/>
      <c r="CN8" s="58"/>
      <c r="CO8" s="58"/>
      <c r="CP8" s="58"/>
      <c r="CQ8" s="58"/>
      <c r="CR8" s="58"/>
      <c r="CS8" s="58"/>
      <c r="CT8" s="58"/>
      <c r="CU8" s="58"/>
      <c r="CV8" s="58"/>
      <c r="CW8" s="58"/>
      <c r="CX8" s="58"/>
      <c r="CY8" s="58"/>
      <c r="CZ8" s="58"/>
      <c r="DA8" s="58"/>
      <c r="DB8" s="58"/>
      <c r="DC8" s="58"/>
      <c r="DD8" s="58"/>
      <c r="DE8" s="58"/>
      <c r="DF8" s="58"/>
      <c r="DG8" s="58"/>
      <c r="DH8" s="58"/>
      <c r="DI8" s="58"/>
      <c r="DJ8" s="58"/>
      <c r="DK8" s="58"/>
      <c r="DL8" s="58"/>
      <c r="DM8" s="58"/>
      <c r="DN8" s="58"/>
      <c r="DO8" s="58"/>
      <c r="DP8" s="58"/>
      <c r="DQ8" s="58"/>
      <c r="DR8" s="58"/>
      <c r="DS8" s="58"/>
      <c r="DT8" s="58"/>
      <c r="DU8" s="58"/>
      <c r="DV8" s="58"/>
      <c r="DW8" s="58"/>
      <c r="DX8" s="58"/>
      <c r="DY8" s="58"/>
      <c r="DZ8" s="58"/>
      <c r="EA8" s="58"/>
      <c r="EB8" s="58"/>
      <c r="EC8" s="58"/>
      <c r="ED8" s="58"/>
      <c r="EE8" s="58"/>
      <c r="EF8" s="58"/>
      <c r="EG8" s="58"/>
      <c r="EH8" s="58"/>
      <c r="EI8" s="58"/>
      <c r="EJ8" s="58"/>
      <c r="EK8" s="58"/>
      <c r="EL8" s="58"/>
      <c r="EM8" s="58"/>
      <c r="EN8" s="58"/>
      <c r="EO8" s="58"/>
      <c r="EP8" s="58"/>
      <c r="EQ8" s="58"/>
      <c r="ER8" s="58"/>
      <c r="ES8" s="58"/>
      <c r="ET8" s="58"/>
      <c r="EU8" s="58"/>
      <c r="EV8" s="58"/>
      <c r="EW8" s="58"/>
      <c r="EX8" s="58"/>
      <c r="EY8" s="58"/>
      <c r="EZ8" s="58"/>
      <c r="FA8" s="58"/>
      <c r="FB8" s="58"/>
      <c r="FC8" s="58"/>
      <c r="FD8" s="58"/>
      <c r="FE8" s="58"/>
    </row>
    <row r="10" spans="1:161" s="2" customFormat="1" ht="15.75" x14ac:dyDescent="0.25">
      <c r="A10" s="59" t="s">
        <v>10</v>
      </c>
      <c r="B10" s="59"/>
      <c r="C10" s="59"/>
      <c r="D10" s="59"/>
      <c r="E10" s="59"/>
      <c r="F10" s="59"/>
      <c r="G10" s="59"/>
      <c r="H10" s="59"/>
      <c r="I10" s="59"/>
      <c r="J10" s="59"/>
      <c r="K10" s="59"/>
      <c r="L10" s="59"/>
      <c r="M10" s="59"/>
      <c r="N10" s="59"/>
      <c r="O10" s="59"/>
      <c r="P10" s="59"/>
      <c r="Q10" s="59"/>
      <c r="R10" s="59"/>
      <c r="S10" s="59"/>
      <c r="T10" s="59"/>
      <c r="U10" s="59"/>
      <c r="V10" s="59"/>
      <c r="W10" s="59"/>
      <c r="X10" s="59"/>
      <c r="Y10" s="59"/>
      <c r="Z10" s="59"/>
      <c r="AA10" s="59"/>
      <c r="AB10" s="59"/>
      <c r="AC10" s="59"/>
      <c r="AD10" s="59"/>
      <c r="AE10" s="59"/>
      <c r="AF10" s="59"/>
      <c r="AG10" s="59"/>
      <c r="AH10" s="59"/>
      <c r="AI10" s="59"/>
      <c r="AJ10" s="59"/>
      <c r="AK10" s="59"/>
      <c r="AL10" s="59"/>
      <c r="AM10" s="59"/>
      <c r="AN10" s="59"/>
      <c r="AO10" s="59"/>
      <c r="AP10" s="59"/>
      <c r="AQ10" s="59"/>
      <c r="AR10" s="59"/>
      <c r="AS10" s="59"/>
      <c r="AT10" s="59"/>
      <c r="AU10" s="59"/>
      <c r="AV10" s="59"/>
      <c r="AW10" s="59"/>
      <c r="AX10" s="59"/>
      <c r="AY10" s="59"/>
      <c r="AZ10" s="59"/>
      <c r="BA10" s="59"/>
      <c r="BB10" s="59"/>
      <c r="BC10" s="59"/>
      <c r="BD10" s="59"/>
      <c r="BE10" s="59"/>
      <c r="BF10" s="59"/>
      <c r="BG10" s="59"/>
      <c r="BH10" s="59"/>
      <c r="BI10" s="59"/>
      <c r="BJ10" s="59"/>
      <c r="BK10" s="59"/>
      <c r="BL10" s="59"/>
      <c r="BM10" s="59"/>
      <c r="BN10" s="59"/>
      <c r="BO10" s="59"/>
      <c r="BP10" s="59"/>
      <c r="BQ10" s="59"/>
      <c r="BR10" s="59"/>
      <c r="BS10" s="59"/>
      <c r="BT10" s="59"/>
      <c r="BU10" s="59"/>
      <c r="BV10" s="59"/>
      <c r="BW10" s="59"/>
      <c r="BX10" s="59"/>
      <c r="BY10" s="59"/>
      <c r="BZ10" s="59"/>
      <c r="CA10" s="59"/>
      <c r="CB10" s="59"/>
      <c r="CC10" s="59"/>
      <c r="CD10" s="59"/>
      <c r="CE10" s="59"/>
      <c r="CF10" s="59"/>
      <c r="CG10" s="59"/>
      <c r="CH10" s="59"/>
      <c r="CI10" s="59"/>
      <c r="CJ10" s="59"/>
      <c r="CK10" s="59"/>
      <c r="CL10" s="59"/>
      <c r="CM10" s="59"/>
      <c r="CN10" s="59"/>
      <c r="CO10" s="59"/>
      <c r="CP10" s="59"/>
      <c r="CQ10" s="59"/>
      <c r="CR10" s="59"/>
      <c r="CS10" s="59"/>
      <c r="CT10" s="59"/>
      <c r="CU10" s="59"/>
      <c r="CV10" s="59"/>
      <c r="CW10" s="59"/>
      <c r="CX10" s="59"/>
      <c r="CY10" s="59"/>
      <c r="CZ10" s="59"/>
      <c r="DA10" s="59"/>
      <c r="DB10" s="59"/>
      <c r="DC10" s="59"/>
      <c r="DD10" s="59"/>
      <c r="DE10" s="59"/>
      <c r="DF10" s="59"/>
      <c r="DG10" s="59"/>
      <c r="DH10" s="59"/>
      <c r="DI10" s="59"/>
      <c r="DJ10" s="59"/>
      <c r="DK10" s="59"/>
      <c r="DL10" s="59"/>
      <c r="DM10" s="59"/>
      <c r="DN10" s="59"/>
      <c r="DO10" s="59"/>
      <c r="DP10" s="59"/>
      <c r="DQ10" s="59"/>
      <c r="DR10" s="59"/>
      <c r="DS10" s="59"/>
      <c r="DT10" s="59"/>
      <c r="DU10" s="59"/>
      <c r="DV10" s="59"/>
      <c r="DW10" s="59"/>
      <c r="DX10" s="59"/>
      <c r="DY10" s="59"/>
      <c r="DZ10" s="59"/>
      <c r="EA10" s="59"/>
      <c r="EB10" s="59"/>
      <c r="EC10" s="59"/>
      <c r="ED10" s="59"/>
      <c r="EE10" s="59"/>
      <c r="EF10" s="59"/>
      <c r="EG10" s="59"/>
      <c r="EH10" s="59"/>
      <c r="EI10" s="59"/>
      <c r="EJ10" s="59"/>
      <c r="EK10" s="59"/>
      <c r="EL10" s="59"/>
      <c r="EM10" s="59"/>
      <c r="EN10" s="59"/>
      <c r="EO10" s="59"/>
      <c r="EP10" s="59"/>
      <c r="EQ10" s="59"/>
      <c r="ER10" s="59"/>
      <c r="ES10" s="59"/>
      <c r="ET10" s="59"/>
      <c r="EU10" s="59"/>
      <c r="EV10" s="59"/>
      <c r="EW10" s="59"/>
      <c r="EX10" s="59"/>
      <c r="EY10" s="59"/>
      <c r="EZ10" s="59"/>
      <c r="FA10" s="59"/>
      <c r="FB10" s="59"/>
      <c r="FC10" s="59"/>
      <c r="FD10" s="59"/>
      <c r="FE10" s="59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60" t="s">
        <v>69</v>
      </c>
      <c r="AC12" s="60"/>
      <c r="AD12" s="60"/>
      <c r="AE12" s="60"/>
      <c r="AF12" s="60"/>
      <c r="AG12" s="60"/>
      <c r="AH12" s="60"/>
      <c r="AI12" s="60"/>
      <c r="AJ12" s="60"/>
      <c r="AK12" s="60"/>
      <c r="AL12" s="60"/>
      <c r="AM12" s="60"/>
      <c r="AN12" s="60"/>
      <c r="AO12" s="60"/>
      <c r="AP12" s="60"/>
      <c r="AQ12" s="60"/>
      <c r="AR12" s="60"/>
      <c r="AS12" s="60"/>
      <c r="AT12" s="60"/>
      <c r="AU12" s="60"/>
      <c r="AV12" s="60"/>
      <c r="AW12" s="60"/>
      <c r="AX12" s="60"/>
      <c r="AY12" s="60"/>
      <c r="AZ12" s="60"/>
      <c r="BA12" s="60"/>
      <c r="BB12" s="60"/>
      <c r="BC12" s="60"/>
      <c r="BD12" s="60"/>
      <c r="BE12" s="60"/>
      <c r="BF12" s="60"/>
      <c r="BG12" s="60"/>
      <c r="BH12" s="60"/>
      <c r="BI12" s="60"/>
      <c r="BJ12" s="60"/>
      <c r="BK12" s="60"/>
      <c r="BL12" s="60"/>
      <c r="BM12" s="60"/>
      <c r="BN12" s="60"/>
      <c r="BO12" s="60"/>
      <c r="BP12" s="60"/>
      <c r="BQ12" s="60"/>
      <c r="BR12" s="60"/>
      <c r="BS12" s="60"/>
      <c r="BT12" s="60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60" t="s">
        <v>31</v>
      </c>
      <c r="Z14" s="60"/>
      <c r="AA14" s="60"/>
      <c r="AB14" s="60"/>
      <c r="AC14" s="60"/>
      <c r="AD14" s="60"/>
      <c r="AE14" s="60"/>
      <c r="AF14" s="60"/>
      <c r="AG14" s="60"/>
      <c r="AH14" s="60"/>
      <c r="AI14" s="60"/>
      <c r="AJ14" s="60"/>
      <c r="AK14" s="60"/>
      <c r="AL14" s="60"/>
      <c r="AM14" s="60"/>
      <c r="AN14" s="60"/>
      <c r="AO14" s="60"/>
      <c r="AP14" s="60"/>
      <c r="AQ14" s="60"/>
      <c r="AR14" s="60"/>
      <c r="AS14" s="60"/>
      <c r="AT14" s="60"/>
      <c r="AU14" s="60"/>
      <c r="AV14" s="60"/>
      <c r="AW14" s="60"/>
      <c r="AX14" s="60"/>
      <c r="AY14" s="60"/>
      <c r="AZ14" s="60"/>
      <c r="BA14" s="60"/>
      <c r="BB14" s="60"/>
      <c r="BC14" s="60"/>
      <c r="BD14" s="60"/>
      <c r="BE14" s="60"/>
      <c r="BF14" s="60"/>
      <c r="BG14" s="60"/>
      <c r="BH14" s="60"/>
      <c r="BI14" s="60"/>
      <c r="BJ14" s="60"/>
      <c r="BK14" s="60"/>
      <c r="BL14" s="60"/>
      <c r="BM14" s="60"/>
      <c r="BN14" s="60"/>
      <c r="BO14" s="60"/>
      <c r="BP14" s="60"/>
      <c r="BQ14" s="60"/>
      <c r="BR14" s="60"/>
      <c r="BS14" s="60"/>
      <c r="BT14" s="60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48" t="s">
        <v>98</v>
      </c>
      <c r="U16" s="48"/>
      <c r="V16" s="48"/>
      <c r="W16" s="48"/>
      <c r="X16" s="48"/>
      <c r="Y16" s="48"/>
      <c r="Z16" s="48"/>
      <c r="AA16" s="48"/>
      <c r="AB16" s="48"/>
      <c r="AC16" s="48"/>
      <c r="AD16" s="48"/>
      <c r="AE16" s="48"/>
      <c r="AF16" s="48"/>
      <c r="AG16" s="48"/>
      <c r="AH16" s="48"/>
      <c r="AI16" s="48"/>
      <c r="AJ16" s="48"/>
      <c r="AK16" s="48"/>
      <c r="AL16" s="48"/>
      <c r="AM16" s="48"/>
      <c r="AN16" s="48"/>
      <c r="AO16" s="48"/>
      <c r="AP16" s="48"/>
      <c r="AQ16" s="48"/>
      <c r="AR16" s="48"/>
      <c r="AS16" s="48"/>
      <c r="AT16" s="48"/>
      <c r="AU16" s="48"/>
      <c r="AV16" s="48"/>
      <c r="AW16" s="48"/>
      <c r="AX16" s="48"/>
      <c r="AY16" s="48"/>
      <c r="AZ16" s="48"/>
      <c r="BA16" s="48"/>
      <c r="BB16" s="48"/>
      <c r="BC16" s="48"/>
      <c r="BD16" s="48"/>
      <c r="BE16" s="48"/>
      <c r="BF16" s="48"/>
      <c r="BG16" s="48"/>
      <c r="BH16" s="48"/>
      <c r="BI16" s="48"/>
      <c r="BJ16" s="48"/>
      <c r="BK16" s="48"/>
      <c r="BL16" s="48"/>
      <c r="BM16" s="48"/>
      <c r="BN16" s="48"/>
      <c r="BO16" s="48"/>
      <c r="BP16" s="48"/>
      <c r="BQ16" s="48"/>
      <c r="BR16" s="48"/>
      <c r="BS16" s="48"/>
      <c r="BT16" s="48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49"/>
      <c r="B18" s="50"/>
      <c r="C18" s="50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1"/>
      <c r="R18" s="26"/>
      <c r="S18" s="27"/>
      <c r="T18" s="27"/>
      <c r="U18" s="27"/>
      <c r="V18" s="27"/>
      <c r="W18" s="27"/>
      <c r="X18" s="27"/>
      <c r="Y18" s="27"/>
      <c r="Z18" s="27"/>
      <c r="AA18" s="27"/>
      <c r="AB18" s="27"/>
      <c r="AC18" s="27"/>
      <c r="AD18" s="27"/>
      <c r="AE18" s="27"/>
      <c r="AF18" s="27"/>
      <c r="AG18" s="27"/>
      <c r="AH18" s="27"/>
      <c r="AI18" s="28"/>
      <c r="AJ18" s="26" t="s">
        <v>15</v>
      </c>
      <c r="AK18" s="27"/>
      <c r="AL18" s="27"/>
      <c r="AM18" s="27"/>
      <c r="AN18" s="27"/>
      <c r="AO18" s="27"/>
      <c r="AP18" s="27"/>
      <c r="AQ18" s="27"/>
      <c r="AR18" s="27"/>
      <c r="AS18" s="27"/>
      <c r="AT18" s="27"/>
      <c r="AU18" s="27"/>
      <c r="AV18" s="27"/>
      <c r="AW18" s="27"/>
      <c r="AX18" s="27"/>
      <c r="AY18" s="27"/>
      <c r="AZ18" s="27"/>
      <c r="BA18" s="28"/>
      <c r="BB18" s="35" t="s">
        <v>20</v>
      </c>
      <c r="BC18" s="36"/>
      <c r="BD18" s="36"/>
      <c r="BE18" s="36"/>
      <c r="BF18" s="36"/>
      <c r="BG18" s="36"/>
      <c r="BH18" s="36"/>
      <c r="BI18" s="36"/>
      <c r="BJ18" s="36"/>
      <c r="BK18" s="36"/>
      <c r="BL18" s="36"/>
      <c r="BM18" s="36"/>
      <c r="BN18" s="36"/>
      <c r="BO18" s="36"/>
      <c r="BP18" s="36"/>
      <c r="BQ18" s="36"/>
      <c r="BR18" s="36"/>
      <c r="BS18" s="36"/>
      <c r="BT18" s="36"/>
      <c r="BU18" s="36"/>
      <c r="BV18" s="36"/>
      <c r="BW18" s="36"/>
      <c r="BX18" s="36"/>
      <c r="BY18" s="36"/>
      <c r="BZ18" s="36"/>
      <c r="CA18" s="36"/>
      <c r="CB18" s="36"/>
      <c r="CC18" s="36"/>
      <c r="CD18" s="36"/>
      <c r="CE18" s="36"/>
      <c r="CF18" s="36"/>
      <c r="CG18" s="37"/>
      <c r="CH18" s="26" t="s">
        <v>21</v>
      </c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27"/>
      <c r="CW18" s="27"/>
      <c r="CX18" s="27"/>
      <c r="CY18" s="27"/>
      <c r="CZ18" s="27"/>
      <c r="DA18" s="27"/>
      <c r="DB18" s="28"/>
      <c r="DC18" s="26" t="s">
        <v>22</v>
      </c>
      <c r="DD18" s="27"/>
      <c r="DE18" s="27"/>
      <c r="DF18" s="27"/>
      <c r="DG18" s="27"/>
      <c r="DH18" s="27"/>
      <c r="DI18" s="27"/>
      <c r="DJ18" s="27"/>
      <c r="DK18" s="27"/>
      <c r="DL18" s="27"/>
      <c r="DM18" s="27"/>
      <c r="DN18" s="27"/>
      <c r="DO18" s="27"/>
      <c r="DP18" s="27"/>
      <c r="DQ18" s="27"/>
      <c r="DR18" s="27"/>
      <c r="DS18" s="27"/>
      <c r="DT18" s="28"/>
      <c r="DU18" s="35" t="s">
        <v>23</v>
      </c>
      <c r="DV18" s="36"/>
      <c r="DW18" s="36"/>
      <c r="DX18" s="36"/>
      <c r="DY18" s="36"/>
      <c r="DZ18" s="36"/>
      <c r="EA18" s="36"/>
      <c r="EB18" s="36"/>
      <c r="EC18" s="36"/>
      <c r="ED18" s="36"/>
      <c r="EE18" s="36"/>
      <c r="EF18" s="36"/>
      <c r="EG18" s="36"/>
      <c r="EH18" s="36"/>
      <c r="EI18" s="36"/>
      <c r="EJ18" s="36"/>
      <c r="EK18" s="36"/>
      <c r="EL18" s="36"/>
      <c r="EM18" s="36"/>
      <c r="EN18" s="37"/>
      <c r="EO18" s="26" t="s">
        <v>24</v>
      </c>
      <c r="EP18" s="27"/>
      <c r="EQ18" s="27"/>
      <c r="ER18" s="27"/>
      <c r="ES18" s="27"/>
      <c r="ET18" s="27"/>
      <c r="EU18" s="27"/>
      <c r="EV18" s="27"/>
      <c r="EW18" s="27"/>
      <c r="EX18" s="27"/>
      <c r="EY18" s="27"/>
      <c r="EZ18" s="27"/>
      <c r="FA18" s="27"/>
      <c r="FB18" s="27"/>
      <c r="FC18" s="27"/>
      <c r="FD18" s="27"/>
      <c r="FE18" s="28"/>
    </row>
    <row r="19" spans="1:161" s="9" customFormat="1" ht="15" customHeight="1" x14ac:dyDescent="0.2">
      <c r="A19" s="52"/>
      <c r="B19" s="53"/>
      <c r="C19" s="53"/>
      <c r="D19" s="53"/>
      <c r="E19" s="53"/>
      <c r="F19" s="53"/>
      <c r="G19" s="53"/>
      <c r="H19" s="53"/>
      <c r="I19" s="53"/>
      <c r="J19" s="53"/>
      <c r="K19" s="53"/>
      <c r="L19" s="53"/>
      <c r="M19" s="53"/>
      <c r="N19" s="53"/>
      <c r="O19" s="53"/>
      <c r="P19" s="53"/>
      <c r="Q19" s="54"/>
      <c r="R19" s="29"/>
      <c r="S19" s="30"/>
      <c r="T19" s="30"/>
      <c r="U19" s="30"/>
      <c r="V19" s="30"/>
      <c r="W19" s="30"/>
      <c r="X19" s="30"/>
      <c r="Y19" s="30"/>
      <c r="Z19" s="30"/>
      <c r="AA19" s="30"/>
      <c r="AB19" s="30"/>
      <c r="AC19" s="30"/>
      <c r="AD19" s="30"/>
      <c r="AE19" s="30"/>
      <c r="AF19" s="30"/>
      <c r="AG19" s="30"/>
      <c r="AH19" s="30"/>
      <c r="AI19" s="31"/>
      <c r="AJ19" s="29"/>
      <c r="AK19" s="30"/>
      <c r="AL19" s="30"/>
      <c r="AM19" s="30"/>
      <c r="AN19" s="30"/>
      <c r="AO19" s="30"/>
      <c r="AP19" s="30"/>
      <c r="AQ19" s="30"/>
      <c r="AR19" s="30"/>
      <c r="AS19" s="30"/>
      <c r="AT19" s="30"/>
      <c r="AU19" s="30"/>
      <c r="AV19" s="30"/>
      <c r="AW19" s="30"/>
      <c r="AX19" s="30"/>
      <c r="AY19" s="30"/>
      <c r="AZ19" s="30"/>
      <c r="BA19" s="31"/>
      <c r="BB19" s="38" t="s">
        <v>16</v>
      </c>
      <c r="BC19" s="39"/>
      <c r="BD19" s="39"/>
      <c r="BE19" s="39"/>
      <c r="BF19" s="39"/>
      <c r="BG19" s="39"/>
      <c r="BH19" s="39"/>
      <c r="BI19" s="39"/>
      <c r="BJ19" s="39"/>
      <c r="BK19" s="39"/>
      <c r="BL19" s="39"/>
      <c r="BM19" s="39"/>
      <c r="BN19" s="39"/>
      <c r="BO19" s="39"/>
      <c r="BP19" s="39"/>
      <c r="BQ19" s="40"/>
      <c r="BR19" s="38" t="s">
        <v>17</v>
      </c>
      <c r="BS19" s="39"/>
      <c r="BT19" s="39"/>
      <c r="BU19" s="39"/>
      <c r="BV19" s="39"/>
      <c r="BW19" s="39"/>
      <c r="BX19" s="39"/>
      <c r="BY19" s="39"/>
      <c r="BZ19" s="39"/>
      <c r="CA19" s="39"/>
      <c r="CB19" s="39"/>
      <c r="CC19" s="39"/>
      <c r="CD19" s="39"/>
      <c r="CE19" s="39"/>
      <c r="CF19" s="39"/>
      <c r="CG19" s="40"/>
      <c r="CH19" s="29"/>
      <c r="CI19" s="30"/>
      <c r="CJ19" s="30"/>
      <c r="CK19" s="30"/>
      <c r="CL19" s="30"/>
      <c r="CM19" s="30"/>
      <c r="CN19" s="30"/>
      <c r="CO19" s="30"/>
      <c r="CP19" s="30"/>
      <c r="CQ19" s="30"/>
      <c r="CR19" s="30"/>
      <c r="CS19" s="30"/>
      <c r="CT19" s="30"/>
      <c r="CU19" s="30"/>
      <c r="CV19" s="30"/>
      <c r="CW19" s="30"/>
      <c r="CX19" s="30"/>
      <c r="CY19" s="30"/>
      <c r="CZ19" s="30"/>
      <c r="DA19" s="30"/>
      <c r="DB19" s="31"/>
      <c r="DC19" s="29"/>
      <c r="DD19" s="30"/>
      <c r="DE19" s="30"/>
      <c r="DF19" s="30"/>
      <c r="DG19" s="30"/>
      <c r="DH19" s="30"/>
      <c r="DI19" s="30"/>
      <c r="DJ19" s="30"/>
      <c r="DK19" s="30"/>
      <c r="DL19" s="30"/>
      <c r="DM19" s="30"/>
      <c r="DN19" s="30"/>
      <c r="DO19" s="30"/>
      <c r="DP19" s="30"/>
      <c r="DQ19" s="30"/>
      <c r="DR19" s="30"/>
      <c r="DS19" s="30"/>
      <c r="DT19" s="31"/>
      <c r="DU19" s="41" t="s">
        <v>18</v>
      </c>
      <c r="DV19" s="42"/>
      <c r="DW19" s="42"/>
      <c r="DX19" s="42"/>
      <c r="DY19" s="42"/>
      <c r="DZ19" s="42"/>
      <c r="EA19" s="42"/>
      <c r="EB19" s="42"/>
      <c r="EC19" s="42"/>
      <c r="ED19" s="43"/>
      <c r="EE19" s="41" t="s">
        <v>19</v>
      </c>
      <c r="EF19" s="42"/>
      <c r="EG19" s="42"/>
      <c r="EH19" s="42"/>
      <c r="EI19" s="42"/>
      <c r="EJ19" s="42"/>
      <c r="EK19" s="42"/>
      <c r="EL19" s="42"/>
      <c r="EM19" s="42"/>
      <c r="EN19" s="43"/>
      <c r="EO19" s="29"/>
      <c r="EP19" s="30"/>
      <c r="EQ19" s="30"/>
      <c r="ER19" s="30"/>
      <c r="ES19" s="30"/>
      <c r="ET19" s="30"/>
      <c r="EU19" s="30"/>
      <c r="EV19" s="30"/>
      <c r="EW19" s="30"/>
      <c r="EX19" s="30"/>
      <c r="EY19" s="30"/>
      <c r="EZ19" s="30"/>
      <c r="FA19" s="30"/>
      <c r="FB19" s="30"/>
      <c r="FC19" s="30"/>
      <c r="FD19" s="30"/>
      <c r="FE19" s="31"/>
    </row>
    <row r="20" spans="1:161" s="9" customFormat="1" ht="19.5" customHeight="1" x14ac:dyDescent="0.2">
      <c r="A20" s="55"/>
      <c r="B20" s="56"/>
      <c r="C20" s="56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7"/>
      <c r="R20" s="32"/>
      <c r="S20" s="33"/>
      <c r="T20" s="33"/>
      <c r="U20" s="33"/>
      <c r="V20" s="33"/>
      <c r="W20" s="33"/>
      <c r="X20" s="33"/>
      <c r="Y20" s="33"/>
      <c r="Z20" s="33"/>
      <c r="AA20" s="33"/>
      <c r="AB20" s="33"/>
      <c r="AC20" s="33"/>
      <c r="AD20" s="33"/>
      <c r="AE20" s="33"/>
      <c r="AF20" s="33"/>
      <c r="AG20" s="33"/>
      <c r="AH20" s="33"/>
      <c r="AI20" s="34"/>
      <c r="AJ20" s="32"/>
      <c r="AK20" s="33"/>
      <c r="AL20" s="33"/>
      <c r="AM20" s="33"/>
      <c r="AN20" s="33"/>
      <c r="AO20" s="33"/>
      <c r="AP20" s="33"/>
      <c r="AQ20" s="33"/>
      <c r="AR20" s="33"/>
      <c r="AS20" s="33"/>
      <c r="AT20" s="33"/>
      <c r="AU20" s="33"/>
      <c r="AV20" s="33"/>
      <c r="AW20" s="33"/>
      <c r="AX20" s="33"/>
      <c r="AY20" s="33"/>
      <c r="AZ20" s="33"/>
      <c r="BA20" s="34"/>
      <c r="BB20" s="47" t="s">
        <v>18</v>
      </c>
      <c r="BC20" s="47"/>
      <c r="BD20" s="47"/>
      <c r="BE20" s="47"/>
      <c r="BF20" s="47"/>
      <c r="BG20" s="47"/>
      <c r="BH20" s="47"/>
      <c r="BI20" s="47"/>
      <c r="BJ20" s="47" t="s">
        <v>19</v>
      </c>
      <c r="BK20" s="47"/>
      <c r="BL20" s="47"/>
      <c r="BM20" s="47"/>
      <c r="BN20" s="47"/>
      <c r="BO20" s="47"/>
      <c r="BP20" s="47"/>
      <c r="BQ20" s="47"/>
      <c r="BR20" s="47" t="s">
        <v>18</v>
      </c>
      <c r="BS20" s="47"/>
      <c r="BT20" s="47"/>
      <c r="BU20" s="47"/>
      <c r="BV20" s="47"/>
      <c r="BW20" s="47"/>
      <c r="BX20" s="47"/>
      <c r="BY20" s="47"/>
      <c r="BZ20" s="47" t="s">
        <v>19</v>
      </c>
      <c r="CA20" s="47"/>
      <c r="CB20" s="47"/>
      <c r="CC20" s="47"/>
      <c r="CD20" s="47"/>
      <c r="CE20" s="47"/>
      <c r="CF20" s="47"/>
      <c r="CG20" s="47"/>
      <c r="CH20" s="32"/>
      <c r="CI20" s="33"/>
      <c r="CJ20" s="33"/>
      <c r="CK20" s="33"/>
      <c r="CL20" s="33"/>
      <c r="CM20" s="33"/>
      <c r="CN20" s="33"/>
      <c r="CO20" s="33"/>
      <c r="CP20" s="33"/>
      <c r="CQ20" s="33"/>
      <c r="CR20" s="33"/>
      <c r="CS20" s="33"/>
      <c r="CT20" s="33"/>
      <c r="CU20" s="33"/>
      <c r="CV20" s="33"/>
      <c r="CW20" s="33"/>
      <c r="CX20" s="33"/>
      <c r="CY20" s="33"/>
      <c r="CZ20" s="33"/>
      <c r="DA20" s="33"/>
      <c r="DB20" s="34"/>
      <c r="DC20" s="32"/>
      <c r="DD20" s="33"/>
      <c r="DE20" s="33"/>
      <c r="DF20" s="33"/>
      <c r="DG20" s="33"/>
      <c r="DH20" s="33"/>
      <c r="DI20" s="33"/>
      <c r="DJ20" s="33"/>
      <c r="DK20" s="33"/>
      <c r="DL20" s="33"/>
      <c r="DM20" s="33"/>
      <c r="DN20" s="33"/>
      <c r="DO20" s="33"/>
      <c r="DP20" s="33"/>
      <c r="DQ20" s="33"/>
      <c r="DR20" s="33"/>
      <c r="DS20" s="33"/>
      <c r="DT20" s="34"/>
      <c r="DU20" s="44"/>
      <c r="DV20" s="45"/>
      <c r="DW20" s="45"/>
      <c r="DX20" s="45"/>
      <c r="DY20" s="45"/>
      <c r="DZ20" s="45"/>
      <c r="EA20" s="45"/>
      <c r="EB20" s="45"/>
      <c r="EC20" s="45"/>
      <c r="ED20" s="46"/>
      <c r="EE20" s="44"/>
      <c r="EF20" s="45"/>
      <c r="EG20" s="45"/>
      <c r="EH20" s="45"/>
      <c r="EI20" s="45"/>
      <c r="EJ20" s="45"/>
      <c r="EK20" s="45"/>
      <c r="EL20" s="45"/>
      <c r="EM20" s="45"/>
      <c r="EN20" s="46"/>
      <c r="EO20" s="32"/>
      <c r="EP20" s="33"/>
      <c r="EQ20" s="33"/>
      <c r="ER20" s="33"/>
      <c r="ES20" s="33"/>
      <c r="ET20" s="33"/>
      <c r="EU20" s="33"/>
      <c r="EV20" s="33"/>
      <c r="EW20" s="33"/>
      <c r="EX20" s="33"/>
      <c r="EY20" s="33"/>
      <c r="EZ20" s="33"/>
      <c r="FA20" s="33"/>
      <c r="FB20" s="33"/>
      <c r="FC20" s="33"/>
      <c r="FD20" s="33"/>
      <c r="FE20" s="34"/>
    </row>
    <row r="21" spans="1:161" s="9" customFormat="1" ht="14.25" customHeight="1" x14ac:dyDescent="0.2">
      <c r="A21" s="23">
        <v>1</v>
      </c>
      <c r="B21" s="24"/>
      <c r="C21" s="24"/>
      <c r="D21" s="24"/>
      <c r="E21" s="24"/>
      <c r="F21" s="24"/>
      <c r="G21" s="24"/>
      <c r="H21" s="24"/>
      <c r="I21" s="24"/>
      <c r="J21" s="24"/>
      <c r="K21" s="24"/>
      <c r="L21" s="24"/>
      <c r="M21" s="24"/>
      <c r="N21" s="24"/>
      <c r="O21" s="24"/>
      <c r="P21" s="24"/>
      <c r="Q21" s="25"/>
      <c r="R21" s="23">
        <v>2</v>
      </c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5"/>
      <c r="AJ21" s="16">
        <v>3</v>
      </c>
      <c r="AK21" s="16"/>
      <c r="AL21" s="16"/>
      <c r="AM21" s="16"/>
      <c r="AN21" s="16"/>
      <c r="AO21" s="16"/>
      <c r="AP21" s="16"/>
      <c r="AQ21" s="16"/>
      <c r="AR21" s="16"/>
      <c r="AS21" s="16"/>
      <c r="AT21" s="16"/>
      <c r="AU21" s="16"/>
      <c r="AV21" s="16"/>
      <c r="AW21" s="16"/>
      <c r="AX21" s="16"/>
      <c r="AY21" s="16"/>
      <c r="AZ21" s="16"/>
      <c r="BA21" s="16"/>
      <c r="BB21" s="16">
        <v>4</v>
      </c>
      <c r="BC21" s="16"/>
      <c r="BD21" s="16"/>
      <c r="BE21" s="16"/>
      <c r="BF21" s="16"/>
      <c r="BG21" s="16"/>
      <c r="BH21" s="16"/>
      <c r="BI21" s="16"/>
      <c r="BJ21" s="16">
        <v>5</v>
      </c>
      <c r="BK21" s="16"/>
      <c r="BL21" s="16"/>
      <c r="BM21" s="16"/>
      <c r="BN21" s="16"/>
      <c r="BO21" s="16"/>
      <c r="BP21" s="16"/>
      <c r="BQ21" s="16"/>
      <c r="BR21" s="16">
        <v>6</v>
      </c>
      <c r="BS21" s="16"/>
      <c r="BT21" s="16"/>
      <c r="BU21" s="16"/>
      <c r="BV21" s="16"/>
      <c r="BW21" s="16"/>
      <c r="BX21" s="16"/>
      <c r="BY21" s="16"/>
      <c r="BZ21" s="16">
        <v>7</v>
      </c>
      <c r="CA21" s="16"/>
      <c r="CB21" s="16"/>
      <c r="CC21" s="16"/>
      <c r="CD21" s="16"/>
      <c r="CE21" s="16"/>
      <c r="CF21" s="16"/>
      <c r="CG21" s="16"/>
      <c r="CH21" s="16">
        <v>8</v>
      </c>
      <c r="CI21" s="16"/>
      <c r="CJ21" s="16"/>
      <c r="CK21" s="16"/>
      <c r="CL21" s="16"/>
      <c r="CM21" s="16"/>
      <c r="CN21" s="16"/>
      <c r="CO21" s="16"/>
      <c r="CP21" s="16"/>
      <c r="CQ21" s="16"/>
      <c r="CR21" s="16"/>
      <c r="CS21" s="16"/>
      <c r="CT21" s="16"/>
      <c r="CU21" s="16"/>
      <c r="CV21" s="16"/>
      <c r="CW21" s="16"/>
      <c r="CX21" s="16"/>
      <c r="CY21" s="16"/>
      <c r="CZ21" s="16"/>
      <c r="DA21" s="16"/>
      <c r="DB21" s="16"/>
      <c r="DC21" s="16">
        <v>9</v>
      </c>
      <c r="DD21" s="16"/>
      <c r="DE21" s="16"/>
      <c r="DF21" s="16"/>
      <c r="DG21" s="16"/>
      <c r="DH21" s="16"/>
      <c r="DI21" s="16"/>
      <c r="DJ21" s="16"/>
      <c r="DK21" s="16"/>
      <c r="DL21" s="16"/>
      <c r="DM21" s="16"/>
      <c r="DN21" s="16"/>
      <c r="DO21" s="16"/>
      <c r="DP21" s="16"/>
      <c r="DQ21" s="16"/>
      <c r="DR21" s="16"/>
      <c r="DS21" s="16"/>
      <c r="DT21" s="16"/>
      <c r="DU21" s="16">
        <v>10</v>
      </c>
      <c r="DV21" s="16"/>
      <c r="DW21" s="16"/>
      <c r="DX21" s="16"/>
      <c r="DY21" s="16"/>
      <c r="DZ21" s="16"/>
      <c r="EA21" s="16"/>
      <c r="EB21" s="16"/>
      <c r="EC21" s="16"/>
      <c r="ED21" s="16"/>
      <c r="EE21" s="16">
        <v>11</v>
      </c>
      <c r="EF21" s="16"/>
      <c r="EG21" s="16"/>
      <c r="EH21" s="16"/>
      <c r="EI21" s="16"/>
      <c r="EJ21" s="16"/>
      <c r="EK21" s="16"/>
      <c r="EL21" s="16"/>
      <c r="EM21" s="16"/>
      <c r="EN21" s="16"/>
      <c r="EO21" s="16">
        <v>12</v>
      </c>
      <c r="EP21" s="16"/>
      <c r="EQ21" s="16"/>
      <c r="ER21" s="16"/>
      <c r="ES21" s="16"/>
      <c r="ET21" s="16"/>
      <c r="EU21" s="16"/>
      <c r="EV21" s="16"/>
      <c r="EW21" s="16"/>
      <c r="EX21" s="16"/>
      <c r="EY21" s="16"/>
      <c r="EZ21" s="16"/>
      <c r="FA21" s="16"/>
      <c r="FB21" s="16"/>
      <c r="FC21" s="16"/>
      <c r="FD21" s="16"/>
      <c r="FE21" s="16"/>
    </row>
    <row r="22" spans="1:161" s="9" customFormat="1" ht="13.5" customHeight="1" x14ac:dyDescent="0.2">
      <c r="A22" s="10"/>
      <c r="B22" s="17" t="s">
        <v>11</v>
      </c>
      <c r="C22" s="17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  <c r="O22" s="17"/>
      <c r="P22" s="17"/>
      <c r="Q22" s="18"/>
      <c r="R22" s="10"/>
      <c r="S22" s="19" t="s">
        <v>12</v>
      </c>
      <c r="T22" s="19"/>
      <c r="U22" s="19"/>
      <c r="V22" s="19"/>
      <c r="W22" s="19"/>
      <c r="X22" s="19"/>
      <c r="Y22" s="19"/>
      <c r="Z22" s="19"/>
      <c r="AA22" s="19"/>
      <c r="AB22" s="19"/>
      <c r="AC22" s="19"/>
      <c r="AD22" s="19"/>
      <c r="AE22" s="19"/>
      <c r="AF22" s="19"/>
      <c r="AG22" s="19"/>
      <c r="AH22" s="19"/>
      <c r="AI22" s="20"/>
      <c r="AJ22" s="61">
        <v>2.9</v>
      </c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16"/>
      <c r="BC22" s="16"/>
      <c r="BD22" s="16"/>
      <c r="BE22" s="16"/>
      <c r="BF22" s="16"/>
      <c r="BG22" s="16"/>
      <c r="BH22" s="16"/>
      <c r="BI22" s="16"/>
      <c r="BJ22" s="16"/>
      <c r="BK22" s="16"/>
      <c r="BL22" s="16"/>
      <c r="BM22" s="16"/>
      <c r="BN22" s="16"/>
      <c r="BO22" s="16"/>
      <c r="BP22" s="16"/>
      <c r="BQ22" s="16"/>
      <c r="BR22" s="61">
        <v>18.8</v>
      </c>
      <c r="BS22" s="61"/>
      <c r="BT22" s="61"/>
      <c r="BU22" s="61"/>
      <c r="BV22" s="61"/>
      <c r="BW22" s="61"/>
      <c r="BX22" s="61"/>
      <c r="BY22" s="61"/>
      <c r="BZ22" s="61">
        <v>18.8</v>
      </c>
      <c r="CA22" s="61"/>
      <c r="CB22" s="61"/>
      <c r="CC22" s="61"/>
      <c r="CD22" s="61"/>
      <c r="CE22" s="61"/>
      <c r="CF22" s="61"/>
      <c r="CG22" s="61"/>
      <c r="CH22" s="61">
        <v>2.9</v>
      </c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>
        <v>18.8</v>
      </c>
      <c r="DD22" s="61"/>
      <c r="DE22" s="61"/>
      <c r="DF22" s="61"/>
      <c r="DG22" s="61"/>
      <c r="DH22" s="61"/>
      <c r="DI22" s="61"/>
      <c r="DJ22" s="61"/>
      <c r="DK22" s="61"/>
      <c r="DL22" s="61"/>
      <c r="DM22" s="61"/>
      <c r="DN22" s="61"/>
      <c r="DO22" s="61"/>
      <c r="DP22" s="61"/>
      <c r="DQ22" s="61"/>
      <c r="DR22" s="61"/>
      <c r="DS22" s="61"/>
      <c r="DT22" s="61"/>
      <c r="DU22" s="16">
        <v>3</v>
      </c>
      <c r="DV22" s="16"/>
      <c r="DW22" s="16"/>
      <c r="DX22" s="16"/>
      <c r="DY22" s="16"/>
      <c r="DZ22" s="16"/>
      <c r="EA22" s="16"/>
      <c r="EB22" s="16"/>
      <c r="EC22" s="16"/>
      <c r="ED22" s="16"/>
      <c r="EE22" s="61">
        <f>1423/720</f>
        <v>1.976388888888889</v>
      </c>
      <c r="EF22" s="61"/>
      <c r="EG22" s="61"/>
      <c r="EH22" s="61"/>
      <c r="EI22" s="61"/>
      <c r="EJ22" s="61"/>
      <c r="EK22" s="61"/>
      <c r="EL22" s="61"/>
      <c r="EM22" s="61"/>
      <c r="EN22" s="61"/>
      <c r="EO22" s="61">
        <f>AJ22+EE22</f>
        <v>4.8763888888888891</v>
      </c>
      <c r="EP22" s="16"/>
      <c r="EQ22" s="16"/>
      <c r="ER22" s="16"/>
      <c r="ES22" s="16"/>
      <c r="ET22" s="16"/>
      <c r="EU22" s="16"/>
      <c r="EV22" s="16"/>
      <c r="EW22" s="16"/>
      <c r="EX22" s="16"/>
      <c r="EY22" s="16"/>
      <c r="EZ22" s="16"/>
      <c r="FA22" s="16"/>
      <c r="FB22" s="16"/>
      <c r="FC22" s="16"/>
      <c r="FD22" s="16"/>
      <c r="FE22" s="16"/>
    </row>
    <row r="23" spans="1:161" s="9" customFormat="1" ht="39.75" customHeight="1" x14ac:dyDescent="0.2">
      <c r="A23" s="10"/>
      <c r="B23" s="17" t="s">
        <v>33</v>
      </c>
      <c r="C23" s="17"/>
      <c r="D23" s="17"/>
      <c r="E23" s="17"/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8"/>
      <c r="R23" s="10"/>
      <c r="S23" s="19" t="s">
        <v>13</v>
      </c>
      <c r="T23" s="19"/>
      <c r="U23" s="19"/>
      <c r="V23" s="19"/>
      <c r="W23" s="19"/>
      <c r="X23" s="19"/>
      <c r="Y23" s="19"/>
      <c r="Z23" s="19"/>
      <c r="AA23" s="19"/>
      <c r="AB23" s="19"/>
      <c r="AC23" s="19"/>
      <c r="AD23" s="19"/>
      <c r="AE23" s="19"/>
      <c r="AF23" s="19"/>
      <c r="AG23" s="19"/>
      <c r="AH23" s="19"/>
      <c r="AI23" s="20"/>
      <c r="AJ23" s="62">
        <f>954/720</f>
        <v>1.325</v>
      </c>
      <c r="AK23" s="62"/>
      <c r="AL23" s="62"/>
      <c r="AM23" s="62"/>
      <c r="AN23" s="62"/>
      <c r="AO23" s="62"/>
      <c r="AP23" s="62"/>
      <c r="AQ23" s="62"/>
      <c r="AR23" s="62"/>
      <c r="AS23" s="62"/>
      <c r="AT23" s="62"/>
      <c r="AU23" s="62"/>
      <c r="AV23" s="62"/>
      <c r="AW23" s="62"/>
      <c r="AX23" s="62"/>
      <c r="AY23" s="62"/>
      <c r="AZ23" s="62"/>
      <c r="BA23" s="62"/>
      <c r="BB23" s="16"/>
      <c r="BC23" s="16"/>
      <c r="BD23" s="16"/>
      <c r="BE23" s="16"/>
      <c r="BF23" s="16"/>
      <c r="BG23" s="16"/>
      <c r="BH23" s="16"/>
      <c r="BI23" s="16"/>
      <c r="BJ23" s="16"/>
      <c r="BK23" s="16"/>
      <c r="BL23" s="16"/>
      <c r="BM23" s="16"/>
      <c r="BN23" s="16"/>
      <c r="BO23" s="16"/>
      <c r="BP23" s="16"/>
      <c r="BQ23" s="16"/>
      <c r="BR23" s="16"/>
      <c r="BS23" s="16"/>
      <c r="BT23" s="16"/>
      <c r="BU23" s="16"/>
      <c r="BV23" s="16"/>
      <c r="BW23" s="16"/>
      <c r="BX23" s="16"/>
      <c r="BY23" s="16"/>
      <c r="BZ23" s="16"/>
      <c r="CA23" s="16"/>
      <c r="CB23" s="16"/>
      <c r="CC23" s="16"/>
      <c r="CD23" s="16"/>
      <c r="CE23" s="16"/>
      <c r="CF23" s="16"/>
      <c r="CG23" s="16"/>
      <c r="CH23" s="16"/>
      <c r="CI23" s="16"/>
      <c r="CJ23" s="16"/>
      <c r="CK23" s="16"/>
      <c r="CL23" s="16"/>
      <c r="CM23" s="16"/>
      <c r="CN23" s="16"/>
      <c r="CO23" s="16"/>
      <c r="CP23" s="16"/>
      <c r="CQ23" s="16"/>
      <c r="CR23" s="16"/>
      <c r="CS23" s="16"/>
      <c r="CT23" s="16"/>
      <c r="CU23" s="16"/>
      <c r="CV23" s="16"/>
      <c r="CW23" s="16"/>
      <c r="CX23" s="16"/>
      <c r="CY23" s="16"/>
      <c r="CZ23" s="16"/>
      <c r="DA23" s="16"/>
      <c r="DB23" s="16"/>
      <c r="DC23" s="16"/>
      <c r="DD23" s="16"/>
      <c r="DE23" s="16"/>
      <c r="DF23" s="16"/>
      <c r="DG23" s="16"/>
      <c r="DH23" s="16"/>
      <c r="DI23" s="16"/>
      <c r="DJ23" s="16"/>
      <c r="DK23" s="16"/>
      <c r="DL23" s="16"/>
      <c r="DM23" s="16"/>
      <c r="DN23" s="16"/>
      <c r="DO23" s="16"/>
      <c r="DP23" s="16"/>
      <c r="DQ23" s="16"/>
      <c r="DR23" s="16"/>
      <c r="DS23" s="16"/>
      <c r="DT23" s="16"/>
      <c r="DU23" s="62">
        <f>1311/720</f>
        <v>1.8208333333333333</v>
      </c>
      <c r="DV23" s="62"/>
      <c r="DW23" s="62"/>
      <c r="DX23" s="62"/>
      <c r="DY23" s="62"/>
      <c r="DZ23" s="62"/>
      <c r="EA23" s="62"/>
      <c r="EB23" s="62"/>
      <c r="EC23" s="62"/>
      <c r="ED23" s="62"/>
      <c r="EE23" s="62">
        <f>1311/720</f>
        <v>1.8208333333333333</v>
      </c>
      <c r="EF23" s="62"/>
      <c r="EG23" s="62"/>
      <c r="EH23" s="62"/>
      <c r="EI23" s="62"/>
      <c r="EJ23" s="62"/>
      <c r="EK23" s="62"/>
      <c r="EL23" s="62"/>
      <c r="EM23" s="62"/>
      <c r="EN23" s="62"/>
      <c r="EO23" s="61">
        <f>AJ23+EE23</f>
        <v>3.145833333333333</v>
      </c>
      <c r="EP23" s="61"/>
      <c r="EQ23" s="61"/>
      <c r="ER23" s="61"/>
      <c r="ES23" s="61"/>
      <c r="ET23" s="61"/>
      <c r="EU23" s="61"/>
      <c r="EV23" s="61"/>
      <c r="EW23" s="61"/>
      <c r="EX23" s="61"/>
      <c r="EY23" s="61"/>
      <c r="EZ23" s="61"/>
      <c r="FA23" s="61"/>
      <c r="FB23" s="61"/>
      <c r="FC23" s="61"/>
      <c r="FD23" s="61"/>
      <c r="FE23" s="61"/>
    </row>
    <row r="24" spans="1:161" s="9" customFormat="1" ht="39.75" customHeight="1" x14ac:dyDescent="0.2">
      <c r="A24" s="10"/>
      <c r="B24" s="17"/>
      <c r="C24" s="17"/>
      <c r="D24" s="17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8"/>
      <c r="R24" s="10"/>
      <c r="S24" s="19" t="s">
        <v>14</v>
      </c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  <c r="AE24" s="19"/>
      <c r="AF24" s="19"/>
      <c r="AG24" s="19"/>
      <c r="AH24" s="19"/>
      <c r="AI24" s="20"/>
      <c r="AJ24" s="16"/>
      <c r="AK24" s="16"/>
      <c r="AL24" s="16"/>
      <c r="AM24" s="16"/>
      <c r="AN24" s="16"/>
      <c r="AO24" s="16"/>
      <c r="AP24" s="16"/>
      <c r="AQ24" s="16"/>
      <c r="AR24" s="16"/>
      <c r="AS24" s="16"/>
      <c r="AT24" s="16"/>
      <c r="AU24" s="16"/>
      <c r="AV24" s="16"/>
      <c r="AW24" s="16"/>
      <c r="AX24" s="16"/>
      <c r="AY24" s="16"/>
      <c r="AZ24" s="16"/>
      <c r="BA24" s="16"/>
      <c r="BB24" s="16"/>
      <c r="BC24" s="16"/>
      <c r="BD24" s="16"/>
      <c r="BE24" s="16"/>
      <c r="BF24" s="16"/>
      <c r="BG24" s="16"/>
      <c r="BH24" s="16"/>
      <c r="BI24" s="16"/>
      <c r="BJ24" s="16"/>
      <c r="BK24" s="16"/>
      <c r="BL24" s="16"/>
      <c r="BM24" s="16"/>
      <c r="BN24" s="16"/>
      <c r="BO24" s="16"/>
      <c r="BP24" s="16"/>
      <c r="BQ24" s="16"/>
      <c r="BR24" s="16"/>
      <c r="BS24" s="16"/>
      <c r="BT24" s="16"/>
      <c r="BU24" s="16"/>
      <c r="BV24" s="16"/>
      <c r="BW24" s="16"/>
      <c r="BX24" s="16"/>
      <c r="BY24" s="16"/>
      <c r="BZ24" s="16"/>
      <c r="CA24" s="16"/>
      <c r="CB24" s="16"/>
      <c r="CC24" s="16"/>
      <c r="CD24" s="16"/>
      <c r="CE24" s="16"/>
      <c r="CF24" s="16"/>
      <c r="CG24" s="16"/>
      <c r="CH24" s="16"/>
      <c r="CI24" s="16"/>
      <c r="CJ24" s="16"/>
      <c r="CK24" s="16"/>
      <c r="CL24" s="16"/>
      <c r="CM24" s="16"/>
      <c r="CN24" s="16"/>
      <c r="CO24" s="16"/>
      <c r="CP24" s="16"/>
      <c r="CQ24" s="16"/>
      <c r="CR24" s="16"/>
      <c r="CS24" s="16"/>
      <c r="CT24" s="16"/>
      <c r="CU24" s="16"/>
      <c r="CV24" s="16"/>
      <c r="CW24" s="16"/>
      <c r="CX24" s="16"/>
      <c r="CY24" s="16"/>
      <c r="CZ24" s="16"/>
      <c r="DA24" s="16"/>
      <c r="DB24" s="16"/>
      <c r="DC24" s="16"/>
      <c r="DD24" s="16"/>
      <c r="DE24" s="16"/>
      <c r="DF24" s="16"/>
      <c r="DG24" s="16"/>
      <c r="DH24" s="16"/>
      <c r="DI24" s="16"/>
      <c r="DJ24" s="16"/>
      <c r="DK24" s="16"/>
      <c r="DL24" s="16"/>
      <c r="DM24" s="16"/>
      <c r="DN24" s="16"/>
      <c r="DO24" s="16"/>
      <c r="DP24" s="16"/>
      <c r="DQ24" s="16"/>
      <c r="DR24" s="16"/>
      <c r="DS24" s="16"/>
      <c r="DT24" s="16"/>
      <c r="DU24" s="16"/>
      <c r="DV24" s="16"/>
      <c r="DW24" s="16"/>
      <c r="DX24" s="16"/>
      <c r="DY24" s="16"/>
      <c r="DZ24" s="16"/>
      <c r="EA24" s="16"/>
      <c r="EB24" s="16"/>
      <c r="EC24" s="16"/>
      <c r="ED24" s="16"/>
      <c r="EE24" s="16"/>
      <c r="EF24" s="16"/>
      <c r="EG24" s="16"/>
      <c r="EH24" s="16"/>
      <c r="EI24" s="16"/>
      <c r="EJ24" s="16"/>
      <c r="EK24" s="16"/>
      <c r="EL24" s="16"/>
      <c r="EM24" s="16"/>
      <c r="EN24" s="16"/>
      <c r="EO24" s="16"/>
      <c r="EP24" s="16"/>
      <c r="EQ24" s="16"/>
      <c r="ER24" s="16"/>
      <c r="ES24" s="16"/>
      <c r="ET24" s="16"/>
      <c r="EU24" s="16"/>
      <c r="EV24" s="16"/>
      <c r="EW24" s="16"/>
      <c r="EX24" s="16"/>
      <c r="EY24" s="16"/>
      <c r="EZ24" s="16"/>
      <c r="FA24" s="16"/>
      <c r="FB24" s="16"/>
      <c r="FC24" s="16"/>
      <c r="FD24" s="16"/>
      <c r="FE24" s="16"/>
    </row>
    <row r="25" spans="1:161" s="9" customFormat="1" ht="53.25" customHeight="1" x14ac:dyDescent="0.2">
      <c r="A25" s="10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8"/>
      <c r="R25" s="10"/>
      <c r="S25" s="19" t="s">
        <v>25</v>
      </c>
      <c r="T25" s="19"/>
      <c r="U25" s="19"/>
      <c r="V25" s="19"/>
      <c r="W25" s="19"/>
      <c r="X25" s="19"/>
      <c r="Y25" s="19"/>
      <c r="Z25" s="19"/>
      <c r="AA25" s="19"/>
      <c r="AB25" s="19"/>
      <c r="AC25" s="19"/>
      <c r="AD25" s="19"/>
      <c r="AE25" s="19"/>
      <c r="AF25" s="19"/>
      <c r="AG25" s="19"/>
      <c r="AH25" s="19"/>
      <c r="AI25" s="20"/>
      <c r="AJ25" s="16"/>
      <c r="AK25" s="16"/>
      <c r="AL25" s="16"/>
      <c r="AM25" s="16"/>
      <c r="AN25" s="16"/>
      <c r="AO25" s="16"/>
      <c r="AP25" s="16"/>
      <c r="AQ25" s="16"/>
      <c r="AR25" s="16"/>
      <c r="AS25" s="16"/>
      <c r="AT25" s="16"/>
      <c r="AU25" s="16"/>
      <c r="AV25" s="16"/>
      <c r="AW25" s="16"/>
      <c r="AX25" s="16"/>
      <c r="AY25" s="16"/>
      <c r="AZ25" s="16"/>
      <c r="BA25" s="16"/>
      <c r="BB25" s="16"/>
      <c r="BC25" s="16"/>
      <c r="BD25" s="16"/>
      <c r="BE25" s="16"/>
      <c r="BF25" s="16"/>
      <c r="BG25" s="16"/>
      <c r="BH25" s="16"/>
      <c r="BI25" s="16"/>
      <c r="BJ25" s="16"/>
      <c r="BK25" s="16"/>
      <c r="BL25" s="16"/>
      <c r="BM25" s="16"/>
      <c r="BN25" s="16"/>
      <c r="BO25" s="16"/>
      <c r="BP25" s="16"/>
      <c r="BQ25" s="16"/>
      <c r="BR25" s="16"/>
      <c r="BS25" s="16"/>
      <c r="BT25" s="16"/>
      <c r="BU25" s="16"/>
      <c r="BV25" s="16"/>
      <c r="BW25" s="16"/>
      <c r="BX25" s="16"/>
      <c r="BY25" s="16"/>
      <c r="BZ25" s="16"/>
      <c r="CA25" s="16"/>
      <c r="CB25" s="16"/>
      <c r="CC25" s="16"/>
      <c r="CD25" s="16"/>
      <c r="CE25" s="16"/>
      <c r="CF25" s="16"/>
      <c r="CG25" s="16"/>
      <c r="CH25" s="16"/>
      <c r="CI25" s="16"/>
      <c r="CJ25" s="16"/>
      <c r="CK25" s="16"/>
      <c r="CL25" s="16"/>
      <c r="CM25" s="16"/>
      <c r="CN25" s="16"/>
      <c r="CO25" s="16"/>
      <c r="CP25" s="16"/>
      <c r="CQ25" s="16"/>
      <c r="CR25" s="16"/>
      <c r="CS25" s="16"/>
      <c r="CT25" s="16"/>
      <c r="CU25" s="16"/>
      <c r="CV25" s="16"/>
      <c r="CW25" s="16"/>
      <c r="CX25" s="16"/>
      <c r="CY25" s="16"/>
      <c r="CZ25" s="16"/>
      <c r="DA25" s="16"/>
      <c r="DB25" s="16"/>
      <c r="DC25" s="16"/>
      <c r="DD25" s="16"/>
      <c r="DE25" s="16"/>
      <c r="DF25" s="16"/>
      <c r="DG25" s="16"/>
      <c r="DH25" s="16"/>
      <c r="DI25" s="16"/>
      <c r="DJ25" s="16"/>
      <c r="DK25" s="16"/>
      <c r="DL25" s="16"/>
      <c r="DM25" s="16"/>
      <c r="DN25" s="16"/>
      <c r="DO25" s="16"/>
      <c r="DP25" s="16"/>
      <c r="DQ25" s="16"/>
      <c r="DR25" s="16"/>
      <c r="DS25" s="16"/>
      <c r="DT25" s="16"/>
      <c r="DU25" s="16"/>
      <c r="DV25" s="16"/>
      <c r="DW25" s="16"/>
      <c r="DX25" s="16"/>
      <c r="DY25" s="16"/>
      <c r="DZ25" s="16"/>
      <c r="EA25" s="16"/>
      <c r="EB25" s="16"/>
      <c r="EC25" s="16"/>
      <c r="ED25" s="16"/>
      <c r="EE25" s="16"/>
      <c r="EF25" s="16"/>
      <c r="EG25" s="16"/>
      <c r="EH25" s="16"/>
      <c r="EI25" s="16"/>
      <c r="EJ25" s="16"/>
      <c r="EK25" s="16"/>
      <c r="EL25" s="16"/>
      <c r="EM25" s="16"/>
      <c r="EN25" s="16"/>
      <c r="EO25" s="16"/>
      <c r="EP25" s="16"/>
      <c r="EQ25" s="16"/>
      <c r="ER25" s="16"/>
      <c r="ES25" s="16"/>
      <c r="ET25" s="16"/>
      <c r="EU25" s="16"/>
      <c r="EV25" s="16"/>
      <c r="EW25" s="16"/>
      <c r="EX25" s="16"/>
      <c r="EY25" s="16"/>
      <c r="EZ25" s="16"/>
      <c r="FA25" s="16"/>
      <c r="FB25" s="16"/>
      <c r="FC25" s="16"/>
      <c r="FD25" s="16"/>
      <c r="FE25" s="16"/>
    </row>
    <row r="26" spans="1:161" s="9" customFormat="1" ht="57" customHeight="1" x14ac:dyDescent="0.2">
      <c r="A26" s="10"/>
      <c r="B26" s="21" t="s">
        <v>26</v>
      </c>
      <c r="C26" s="21"/>
      <c r="D26" s="21"/>
      <c r="E26" s="21"/>
      <c r="F26" s="21"/>
      <c r="G26" s="21"/>
      <c r="H26" s="21"/>
      <c r="I26" s="21"/>
      <c r="J26" s="21"/>
      <c r="K26" s="21"/>
      <c r="L26" s="21"/>
      <c r="M26" s="21"/>
      <c r="N26" s="21"/>
      <c r="O26" s="21"/>
      <c r="P26" s="21"/>
      <c r="Q26" s="22"/>
      <c r="R26" s="10"/>
      <c r="S26" s="19" t="s">
        <v>12</v>
      </c>
      <c r="T26" s="19"/>
      <c r="U26" s="19"/>
      <c r="V26" s="19"/>
      <c r="W26" s="19"/>
      <c r="X26" s="19"/>
      <c r="Y26" s="19"/>
      <c r="Z26" s="19"/>
      <c r="AA26" s="19"/>
      <c r="AB26" s="19"/>
      <c r="AC26" s="19"/>
      <c r="AD26" s="19"/>
      <c r="AE26" s="19"/>
      <c r="AF26" s="19"/>
      <c r="AG26" s="19"/>
      <c r="AH26" s="19"/>
      <c r="AI26" s="20"/>
      <c r="AJ26" s="16"/>
      <c r="AK26" s="16"/>
      <c r="AL26" s="16"/>
      <c r="AM26" s="16"/>
      <c r="AN26" s="16"/>
      <c r="AO26" s="16"/>
      <c r="AP26" s="16"/>
      <c r="AQ26" s="16"/>
      <c r="AR26" s="16"/>
      <c r="AS26" s="16"/>
      <c r="AT26" s="16"/>
      <c r="AU26" s="16"/>
      <c r="AV26" s="16"/>
      <c r="AW26" s="16"/>
      <c r="AX26" s="16"/>
      <c r="AY26" s="16"/>
      <c r="AZ26" s="16"/>
      <c r="BA26" s="16"/>
      <c r="BB26" s="16"/>
      <c r="BC26" s="16"/>
      <c r="BD26" s="16"/>
      <c r="BE26" s="16"/>
      <c r="BF26" s="16"/>
      <c r="BG26" s="16"/>
      <c r="BH26" s="16"/>
      <c r="BI26" s="16"/>
      <c r="BJ26" s="16"/>
      <c r="BK26" s="16"/>
      <c r="BL26" s="16"/>
      <c r="BM26" s="16"/>
      <c r="BN26" s="16"/>
      <c r="BO26" s="16"/>
      <c r="BP26" s="16"/>
      <c r="BQ26" s="16"/>
      <c r="BR26" s="16"/>
      <c r="BS26" s="16"/>
      <c r="BT26" s="16"/>
      <c r="BU26" s="16"/>
      <c r="BV26" s="16"/>
      <c r="BW26" s="16"/>
      <c r="BX26" s="16"/>
      <c r="BY26" s="16"/>
      <c r="BZ26" s="16"/>
      <c r="CA26" s="16"/>
      <c r="CB26" s="16"/>
      <c r="CC26" s="16"/>
      <c r="CD26" s="16"/>
      <c r="CE26" s="16"/>
      <c r="CF26" s="16"/>
      <c r="CG26" s="16"/>
      <c r="CH26" s="16"/>
      <c r="CI26" s="16"/>
      <c r="CJ26" s="16"/>
      <c r="CK26" s="16"/>
      <c r="CL26" s="16"/>
      <c r="CM26" s="16"/>
      <c r="CN26" s="16"/>
      <c r="CO26" s="16"/>
      <c r="CP26" s="16"/>
      <c r="CQ26" s="16"/>
      <c r="CR26" s="16"/>
      <c r="CS26" s="16"/>
      <c r="CT26" s="16"/>
      <c r="CU26" s="16"/>
      <c r="CV26" s="16"/>
      <c r="CW26" s="16"/>
      <c r="CX26" s="16"/>
      <c r="CY26" s="16"/>
      <c r="CZ26" s="16"/>
      <c r="DA26" s="16"/>
      <c r="DB26" s="16"/>
      <c r="DC26" s="16"/>
      <c r="DD26" s="16"/>
      <c r="DE26" s="16"/>
      <c r="DF26" s="16"/>
      <c r="DG26" s="16"/>
      <c r="DH26" s="16"/>
      <c r="DI26" s="16"/>
      <c r="DJ26" s="16"/>
      <c r="DK26" s="16"/>
      <c r="DL26" s="16"/>
      <c r="DM26" s="16"/>
      <c r="DN26" s="16"/>
      <c r="DO26" s="16"/>
      <c r="DP26" s="16"/>
      <c r="DQ26" s="16"/>
      <c r="DR26" s="16"/>
      <c r="DS26" s="16"/>
      <c r="DT26" s="16"/>
      <c r="DU26" s="16"/>
      <c r="DV26" s="16"/>
      <c r="DW26" s="16"/>
      <c r="DX26" s="16"/>
      <c r="DY26" s="16"/>
      <c r="DZ26" s="16"/>
      <c r="EA26" s="16"/>
      <c r="EB26" s="16"/>
      <c r="EC26" s="16"/>
      <c r="ED26" s="16"/>
      <c r="EE26" s="16"/>
      <c r="EF26" s="16"/>
      <c r="EG26" s="16"/>
      <c r="EH26" s="16"/>
      <c r="EI26" s="16"/>
      <c r="EJ26" s="16"/>
      <c r="EK26" s="16"/>
      <c r="EL26" s="16"/>
      <c r="EM26" s="16"/>
      <c r="EN26" s="16"/>
      <c r="EO26" s="16"/>
      <c r="EP26" s="16"/>
      <c r="EQ26" s="16"/>
      <c r="ER26" s="16"/>
      <c r="ES26" s="16"/>
      <c r="ET26" s="16"/>
      <c r="EU26" s="16"/>
      <c r="EV26" s="16"/>
      <c r="EW26" s="16"/>
      <c r="EX26" s="16"/>
      <c r="EY26" s="16"/>
      <c r="EZ26" s="16"/>
      <c r="FA26" s="16"/>
      <c r="FB26" s="16"/>
      <c r="FC26" s="16"/>
      <c r="FD26" s="16"/>
      <c r="FE26" s="16"/>
    </row>
    <row r="27" spans="1:161" s="9" customFormat="1" ht="39.75" customHeight="1" x14ac:dyDescent="0.2">
      <c r="A27" s="10"/>
      <c r="B27" s="17"/>
      <c r="C27" s="17"/>
      <c r="D27" s="17"/>
      <c r="E27" s="17"/>
      <c r="F27" s="17"/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8"/>
      <c r="R27" s="10"/>
      <c r="S27" s="19" t="s">
        <v>13</v>
      </c>
      <c r="T27" s="19"/>
      <c r="U27" s="19"/>
      <c r="V27" s="19"/>
      <c r="W27" s="19"/>
      <c r="X27" s="19"/>
      <c r="Y27" s="19"/>
      <c r="Z27" s="19"/>
      <c r="AA27" s="19"/>
      <c r="AB27" s="19"/>
      <c r="AC27" s="19"/>
      <c r="AD27" s="19"/>
      <c r="AE27" s="19"/>
      <c r="AF27" s="19"/>
      <c r="AG27" s="19"/>
      <c r="AH27" s="19"/>
      <c r="AI27" s="20"/>
      <c r="AJ27" s="16"/>
      <c r="AK27" s="16"/>
      <c r="AL27" s="16"/>
      <c r="AM27" s="16"/>
      <c r="AN27" s="16"/>
      <c r="AO27" s="16"/>
      <c r="AP27" s="16"/>
      <c r="AQ27" s="16"/>
      <c r="AR27" s="16"/>
      <c r="AS27" s="16"/>
      <c r="AT27" s="16"/>
      <c r="AU27" s="16"/>
      <c r="AV27" s="16"/>
      <c r="AW27" s="16"/>
      <c r="AX27" s="16"/>
      <c r="AY27" s="16"/>
      <c r="AZ27" s="16"/>
      <c r="BA27" s="16"/>
      <c r="BB27" s="16"/>
      <c r="BC27" s="16"/>
      <c r="BD27" s="16"/>
      <c r="BE27" s="16"/>
      <c r="BF27" s="16"/>
      <c r="BG27" s="16"/>
      <c r="BH27" s="16"/>
      <c r="BI27" s="16"/>
      <c r="BJ27" s="16"/>
      <c r="BK27" s="16"/>
      <c r="BL27" s="16"/>
      <c r="BM27" s="16"/>
      <c r="BN27" s="16"/>
      <c r="BO27" s="16"/>
      <c r="BP27" s="16"/>
      <c r="BQ27" s="16"/>
      <c r="BR27" s="16"/>
      <c r="BS27" s="16"/>
      <c r="BT27" s="16"/>
      <c r="BU27" s="16"/>
      <c r="BV27" s="16"/>
      <c r="BW27" s="16"/>
      <c r="BX27" s="16"/>
      <c r="BY27" s="16"/>
      <c r="BZ27" s="16"/>
      <c r="CA27" s="16"/>
      <c r="CB27" s="16"/>
      <c r="CC27" s="16"/>
      <c r="CD27" s="16"/>
      <c r="CE27" s="16"/>
      <c r="CF27" s="16"/>
      <c r="CG27" s="16"/>
      <c r="CH27" s="16"/>
      <c r="CI27" s="16"/>
      <c r="CJ27" s="16"/>
      <c r="CK27" s="16"/>
      <c r="CL27" s="16"/>
      <c r="CM27" s="16"/>
      <c r="CN27" s="16"/>
      <c r="CO27" s="16"/>
      <c r="CP27" s="16"/>
      <c r="CQ27" s="16"/>
      <c r="CR27" s="16"/>
      <c r="CS27" s="16"/>
      <c r="CT27" s="16"/>
      <c r="CU27" s="16"/>
      <c r="CV27" s="16"/>
      <c r="CW27" s="16"/>
      <c r="CX27" s="16"/>
      <c r="CY27" s="16"/>
      <c r="CZ27" s="16"/>
      <c r="DA27" s="16"/>
      <c r="DB27" s="16"/>
      <c r="DC27" s="16"/>
      <c r="DD27" s="16"/>
      <c r="DE27" s="16"/>
      <c r="DF27" s="16"/>
      <c r="DG27" s="16"/>
      <c r="DH27" s="16"/>
      <c r="DI27" s="16"/>
      <c r="DJ27" s="16"/>
      <c r="DK27" s="16"/>
      <c r="DL27" s="16"/>
      <c r="DM27" s="16"/>
      <c r="DN27" s="16"/>
      <c r="DO27" s="16"/>
      <c r="DP27" s="16"/>
      <c r="DQ27" s="16"/>
      <c r="DR27" s="16"/>
      <c r="DS27" s="16"/>
      <c r="DT27" s="16"/>
      <c r="DU27" s="16"/>
      <c r="DV27" s="16"/>
      <c r="DW27" s="16"/>
      <c r="DX27" s="16"/>
      <c r="DY27" s="16"/>
      <c r="DZ27" s="16"/>
      <c r="EA27" s="16"/>
      <c r="EB27" s="16"/>
      <c r="EC27" s="16"/>
      <c r="ED27" s="16"/>
      <c r="EE27" s="16"/>
      <c r="EF27" s="16"/>
      <c r="EG27" s="16"/>
      <c r="EH27" s="16"/>
      <c r="EI27" s="16"/>
      <c r="EJ27" s="16"/>
      <c r="EK27" s="16"/>
      <c r="EL27" s="16"/>
      <c r="EM27" s="16"/>
      <c r="EN27" s="16"/>
      <c r="EO27" s="16"/>
      <c r="EP27" s="16"/>
      <c r="EQ27" s="16"/>
      <c r="ER27" s="16"/>
      <c r="ES27" s="16"/>
      <c r="ET27" s="16"/>
      <c r="EU27" s="16"/>
      <c r="EV27" s="16"/>
      <c r="EW27" s="16"/>
      <c r="EX27" s="16"/>
      <c r="EY27" s="16"/>
      <c r="EZ27" s="16"/>
      <c r="FA27" s="16"/>
      <c r="FB27" s="16"/>
      <c r="FC27" s="16"/>
      <c r="FD27" s="16"/>
      <c r="FE27" s="16"/>
    </row>
    <row r="28" spans="1:161" s="9" customFormat="1" ht="39.75" customHeight="1" x14ac:dyDescent="0.2">
      <c r="A28" s="10"/>
      <c r="B28" s="17"/>
      <c r="C28" s="17"/>
      <c r="D28" s="17"/>
      <c r="E28" s="17"/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8"/>
      <c r="R28" s="10"/>
      <c r="S28" s="19" t="s">
        <v>14</v>
      </c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20"/>
      <c r="AJ28" s="16"/>
      <c r="AK28" s="16"/>
      <c r="AL28" s="16"/>
      <c r="AM28" s="16"/>
      <c r="AN28" s="16"/>
      <c r="AO28" s="16"/>
      <c r="AP28" s="16"/>
      <c r="AQ28" s="16"/>
      <c r="AR28" s="16"/>
      <c r="AS28" s="16"/>
      <c r="AT28" s="16"/>
      <c r="AU28" s="16"/>
      <c r="AV28" s="16"/>
      <c r="AW28" s="16"/>
      <c r="AX28" s="16"/>
      <c r="AY28" s="16"/>
      <c r="AZ28" s="16"/>
      <c r="BA28" s="16"/>
      <c r="BB28" s="16"/>
      <c r="BC28" s="16"/>
      <c r="BD28" s="16"/>
      <c r="BE28" s="16"/>
      <c r="BF28" s="16"/>
      <c r="BG28" s="16"/>
      <c r="BH28" s="16"/>
      <c r="BI28" s="16"/>
      <c r="BJ28" s="16"/>
      <c r="BK28" s="16"/>
      <c r="BL28" s="16"/>
      <c r="BM28" s="16"/>
      <c r="BN28" s="16"/>
      <c r="BO28" s="16"/>
      <c r="BP28" s="16"/>
      <c r="BQ28" s="16"/>
      <c r="BR28" s="16"/>
      <c r="BS28" s="16"/>
      <c r="BT28" s="16"/>
      <c r="BU28" s="16"/>
      <c r="BV28" s="16"/>
      <c r="BW28" s="16"/>
      <c r="BX28" s="16"/>
      <c r="BY28" s="16"/>
      <c r="BZ28" s="16"/>
      <c r="CA28" s="16"/>
      <c r="CB28" s="16"/>
      <c r="CC28" s="16"/>
      <c r="CD28" s="16"/>
      <c r="CE28" s="16"/>
      <c r="CF28" s="16"/>
      <c r="CG28" s="16"/>
      <c r="CH28" s="16"/>
      <c r="CI28" s="16"/>
      <c r="CJ28" s="16"/>
      <c r="CK28" s="16"/>
      <c r="CL28" s="16"/>
      <c r="CM28" s="16"/>
      <c r="CN28" s="16"/>
      <c r="CO28" s="16"/>
      <c r="CP28" s="16"/>
      <c r="CQ28" s="16"/>
      <c r="CR28" s="16"/>
      <c r="CS28" s="16"/>
      <c r="CT28" s="16"/>
      <c r="CU28" s="16"/>
      <c r="CV28" s="16"/>
      <c r="CW28" s="16"/>
      <c r="CX28" s="16"/>
      <c r="CY28" s="16"/>
      <c r="CZ28" s="16"/>
      <c r="DA28" s="16"/>
      <c r="DB28" s="16"/>
      <c r="DC28" s="16"/>
      <c r="DD28" s="16"/>
      <c r="DE28" s="16"/>
      <c r="DF28" s="16"/>
      <c r="DG28" s="16"/>
      <c r="DH28" s="16"/>
      <c r="DI28" s="16"/>
      <c r="DJ28" s="16"/>
      <c r="DK28" s="16"/>
      <c r="DL28" s="16"/>
      <c r="DM28" s="16"/>
      <c r="DN28" s="16"/>
      <c r="DO28" s="16"/>
      <c r="DP28" s="16"/>
      <c r="DQ28" s="16"/>
      <c r="DR28" s="16"/>
      <c r="DS28" s="16"/>
      <c r="DT28" s="16"/>
      <c r="DU28" s="16"/>
      <c r="DV28" s="16"/>
      <c r="DW28" s="16"/>
      <c r="DX28" s="16"/>
      <c r="DY28" s="16"/>
      <c r="DZ28" s="16"/>
      <c r="EA28" s="16"/>
      <c r="EB28" s="16"/>
      <c r="EC28" s="16"/>
      <c r="ED28" s="16"/>
      <c r="EE28" s="16"/>
      <c r="EF28" s="16"/>
      <c r="EG28" s="16"/>
      <c r="EH28" s="16"/>
      <c r="EI28" s="16"/>
      <c r="EJ28" s="16"/>
      <c r="EK28" s="16"/>
      <c r="EL28" s="16"/>
      <c r="EM28" s="16"/>
      <c r="EN28" s="16"/>
      <c r="EO28" s="16"/>
      <c r="EP28" s="16"/>
      <c r="EQ28" s="16"/>
      <c r="ER28" s="16"/>
      <c r="ES28" s="16"/>
      <c r="ET28" s="16"/>
      <c r="EU28" s="16"/>
      <c r="EV28" s="16"/>
      <c r="EW28" s="16"/>
      <c r="EX28" s="16"/>
      <c r="EY28" s="16"/>
      <c r="EZ28" s="16"/>
      <c r="FA28" s="16"/>
      <c r="FB28" s="16"/>
      <c r="FC28" s="16"/>
      <c r="FD28" s="16"/>
      <c r="FE28" s="16"/>
    </row>
    <row r="29" spans="1:161" s="9" customFormat="1" ht="53.25" customHeight="1" x14ac:dyDescent="0.2">
      <c r="A29" s="10"/>
      <c r="B29" s="17"/>
      <c r="C29" s="17"/>
      <c r="D29" s="17"/>
      <c r="E29" s="17"/>
      <c r="F29" s="17"/>
      <c r="G29" s="17"/>
      <c r="H29" s="17"/>
      <c r="I29" s="17"/>
      <c r="J29" s="17"/>
      <c r="K29" s="17"/>
      <c r="L29" s="17"/>
      <c r="M29" s="17"/>
      <c r="N29" s="17"/>
      <c r="O29" s="17"/>
      <c r="P29" s="17"/>
      <c r="Q29" s="18"/>
      <c r="R29" s="10"/>
      <c r="S29" s="19" t="s">
        <v>25</v>
      </c>
      <c r="T29" s="19"/>
      <c r="U29" s="19"/>
      <c r="V29" s="19"/>
      <c r="W29" s="19"/>
      <c r="X29" s="19"/>
      <c r="Y29" s="19"/>
      <c r="Z29" s="19"/>
      <c r="AA29" s="19"/>
      <c r="AB29" s="19"/>
      <c r="AC29" s="19"/>
      <c r="AD29" s="19"/>
      <c r="AE29" s="19"/>
      <c r="AF29" s="19"/>
      <c r="AG29" s="19"/>
      <c r="AH29" s="19"/>
      <c r="AI29" s="20"/>
      <c r="AJ29" s="16"/>
      <c r="AK29" s="16"/>
      <c r="AL29" s="16"/>
      <c r="AM29" s="16"/>
      <c r="AN29" s="16"/>
      <c r="AO29" s="16"/>
      <c r="AP29" s="16"/>
      <c r="AQ29" s="16"/>
      <c r="AR29" s="16"/>
      <c r="AS29" s="16"/>
      <c r="AT29" s="16"/>
      <c r="AU29" s="16"/>
      <c r="AV29" s="16"/>
      <c r="AW29" s="16"/>
      <c r="AX29" s="16"/>
      <c r="AY29" s="16"/>
      <c r="AZ29" s="16"/>
      <c r="BA29" s="16"/>
      <c r="BB29" s="16"/>
      <c r="BC29" s="16"/>
      <c r="BD29" s="16"/>
      <c r="BE29" s="16"/>
      <c r="BF29" s="16"/>
      <c r="BG29" s="16"/>
      <c r="BH29" s="16"/>
      <c r="BI29" s="16"/>
      <c r="BJ29" s="16"/>
      <c r="BK29" s="16"/>
      <c r="BL29" s="16"/>
      <c r="BM29" s="16"/>
      <c r="BN29" s="16"/>
      <c r="BO29" s="16"/>
      <c r="BP29" s="16"/>
      <c r="BQ29" s="16"/>
      <c r="BR29" s="16"/>
      <c r="BS29" s="16"/>
      <c r="BT29" s="16"/>
      <c r="BU29" s="16"/>
      <c r="BV29" s="16"/>
      <c r="BW29" s="16"/>
      <c r="BX29" s="16"/>
      <c r="BY29" s="16"/>
      <c r="BZ29" s="16"/>
      <c r="CA29" s="16"/>
      <c r="CB29" s="16"/>
      <c r="CC29" s="16"/>
      <c r="CD29" s="16"/>
      <c r="CE29" s="16"/>
      <c r="CF29" s="16"/>
      <c r="CG29" s="16"/>
      <c r="CH29" s="16"/>
      <c r="CI29" s="16"/>
      <c r="CJ29" s="16"/>
      <c r="CK29" s="16"/>
      <c r="CL29" s="16"/>
      <c r="CM29" s="16"/>
      <c r="CN29" s="16"/>
      <c r="CO29" s="16"/>
      <c r="CP29" s="16"/>
      <c r="CQ29" s="16"/>
      <c r="CR29" s="16"/>
      <c r="CS29" s="16"/>
      <c r="CT29" s="16"/>
      <c r="CU29" s="16"/>
      <c r="CV29" s="16"/>
      <c r="CW29" s="16"/>
      <c r="CX29" s="16"/>
      <c r="CY29" s="16"/>
      <c r="CZ29" s="16"/>
      <c r="DA29" s="16"/>
      <c r="DB29" s="16"/>
      <c r="DC29" s="16"/>
      <c r="DD29" s="16"/>
      <c r="DE29" s="16"/>
      <c r="DF29" s="16"/>
      <c r="DG29" s="16"/>
      <c r="DH29" s="16"/>
      <c r="DI29" s="16"/>
      <c r="DJ29" s="16"/>
      <c r="DK29" s="16"/>
      <c r="DL29" s="16"/>
      <c r="DM29" s="16"/>
      <c r="DN29" s="16"/>
      <c r="DO29" s="16"/>
      <c r="DP29" s="16"/>
      <c r="DQ29" s="16"/>
      <c r="DR29" s="16"/>
      <c r="DS29" s="16"/>
      <c r="DT29" s="16"/>
      <c r="DU29" s="16"/>
      <c r="DV29" s="16"/>
      <c r="DW29" s="16"/>
      <c r="DX29" s="16"/>
      <c r="DY29" s="16"/>
      <c r="DZ29" s="16"/>
      <c r="EA29" s="16"/>
      <c r="EB29" s="16"/>
      <c r="EC29" s="16"/>
      <c r="ED29" s="16"/>
      <c r="EE29" s="16"/>
      <c r="EF29" s="16"/>
      <c r="EG29" s="16"/>
      <c r="EH29" s="16"/>
      <c r="EI29" s="16"/>
      <c r="EJ29" s="16"/>
      <c r="EK29" s="16"/>
      <c r="EL29" s="16"/>
      <c r="EM29" s="16"/>
      <c r="EN29" s="16"/>
      <c r="EO29" s="16"/>
      <c r="EP29" s="16"/>
      <c r="EQ29" s="16"/>
      <c r="ER29" s="16"/>
      <c r="ES29" s="16"/>
      <c r="ET29" s="16"/>
      <c r="EU29" s="16"/>
      <c r="EV29" s="16"/>
      <c r="EW29" s="16"/>
      <c r="EX29" s="16"/>
      <c r="EY29" s="16"/>
      <c r="EZ29" s="16"/>
      <c r="FA29" s="16"/>
      <c r="FB29" s="16"/>
      <c r="FC29" s="16"/>
      <c r="FD29" s="16"/>
      <c r="FE29" s="16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4" t="s">
        <v>27</v>
      </c>
      <c r="B32" s="15"/>
      <c r="C32" s="15"/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/>
      <c r="BA32" s="15"/>
      <c r="BB32" s="15"/>
      <c r="BC32" s="15"/>
      <c r="BD32" s="15"/>
      <c r="BE32" s="15"/>
      <c r="BF32" s="15"/>
      <c r="BG32" s="15"/>
      <c r="BH32" s="15"/>
      <c r="BI32" s="15"/>
      <c r="BJ32" s="15"/>
      <c r="BK32" s="15"/>
      <c r="BL32" s="15"/>
      <c r="BM32" s="15"/>
      <c r="BN32" s="15"/>
      <c r="BO32" s="15"/>
      <c r="BP32" s="15"/>
      <c r="BQ32" s="15"/>
      <c r="BR32" s="15"/>
      <c r="BS32" s="15"/>
      <c r="BT32" s="15"/>
      <c r="BU32" s="15"/>
      <c r="BV32" s="15"/>
      <c r="BW32" s="15"/>
      <c r="BX32" s="15"/>
      <c r="BY32" s="15"/>
      <c r="BZ32" s="15"/>
      <c r="CA32" s="15"/>
      <c r="CB32" s="15"/>
      <c r="CC32" s="15"/>
      <c r="CD32" s="15"/>
      <c r="CE32" s="15"/>
      <c r="CF32" s="15"/>
      <c r="CG32" s="15"/>
      <c r="CH32" s="15"/>
      <c r="CI32" s="15"/>
      <c r="CJ32" s="15"/>
      <c r="CK32" s="15"/>
      <c r="CL32" s="15"/>
      <c r="CM32" s="15"/>
      <c r="CN32" s="15"/>
      <c r="CO32" s="15"/>
      <c r="CP32" s="15"/>
      <c r="CQ32" s="15"/>
      <c r="CR32" s="15"/>
      <c r="CS32" s="15"/>
      <c r="CT32" s="15"/>
      <c r="CU32" s="15"/>
      <c r="CV32" s="15"/>
      <c r="CW32" s="15"/>
      <c r="CX32" s="15"/>
      <c r="CY32" s="15"/>
      <c r="CZ32" s="15"/>
      <c r="DA32" s="15"/>
      <c r="DB32" s="15"/>
      <c r="DC32" s="15"/>
      <c r="DD32" s="15"/>
      <c r="DE32" s="15"/>
      <c r="DF32" s="15"/>
      <c r="DG32" s="15"/>
      <c r="DH32" s="15"/>
      <c r="DI32" s="15"/>
      <c r="DJ32" s="15"/>
      <c r="DK32" s="15"/>
      <c r="DL32" s="15"/>
      <c r="DM32" s="15"/>
      <c r="DN32" s="15"/>
      <c r="DO32" s="15"/>
      <c r="DP32" s="15"/>
      <c r="DQ32" s="15"/>
      <c r="DR32" s="15"/>
      <c r="DS32" s="15"/>
      <c r="DT32" s="15"/>
      <c r="DU32" s="15"/>
      <c r="DV32" s="15"/>
      <c r="DW32" s="15"/>
      <c r="DX32" s="15"/>
      <c r="DY32" s="15"/>
      <c r="DZ32" s="15"/>
      <c r="EA32" s="15"/>
      <c r="EB32" s="15"/>
      <c r="EC32" s="15"/>
      <c r="ED32" s="15"/>
      <c r="EE32" s="15"/>
      <c r="EF32" s="15"/>
      <c r="EG32" s="15"/>
      <c r="EH32" s="15"/>
      <c r="EI32" s="15"/>
      <c r="EJ32" s="15"/>
      <c r="EK32" s="15"/>
      <c r="EL32" s="15"/>
      <c r="EM32" s="15"/>
      <c r="EN32" s="15"/>
      <c r="EO32" s="15"/>
      <c r="EP32" s="15"/>
      <c r="EQ32" s="15"/>
      <c r="ER32" s="15"/>
      <c r="ES32" s="15"/>
      <c r="ET32" s="15"/>
      <c r="EU32" s="15"/>
      <c r="EV32" s="15"/>
      <c r="EW32" s="15"/>
      <c r="EX32" s="15"/>
      <c r="EY32" s="15"/>
      <c r="EZ32" s="15"/>
      <c r="FA32" s="15"/>
      <c r="FB32" s="15"/>
      <c r="FC32" s="15"/>
      <c r="FD32" s="15"/>
      <c r="FE32" s="15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workbookViewId="0">
      <selection activeCell="EE24" sqref="EE24:EN24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58" t="s">
        <v>7</v>
      </c>
      <c r="B6" s="58"/>
      <c r="C6" s="58"/>
      <c r="D6" s="58"/>
      <c r="E6" s="58"/>
      <c r="F6" s="58"/>
      <c r="G6" s="58"/>
      <c r="H6" s="58"/>
      <c r="I6" s="58"/>
      <c r="J6" s="58"/>
      <c r="K6" s="58"/>
      <c r="L6" s="58"/>
      <c r="M6" s="58"/>
      <c r="N6" s="58"/>
      <c r="O6" s="58"/>
      <c r="P6" s="58"/>
      <c r="Q6" s="58"/>
      <c r="R6" s="58"/>
      <c r="S6" s="58"/>
      <c r="T6" s="58"/>
      <c r="U6" s="58"/>
      <c r="V6" s="58"/>
      <c r="W6" s="58"/>
      <c r="X6" s="58"/>
      <c r="Y6" s="58"/>
      <c r="Z6" s="58"/>
      <c r="AA6" s="58"/>
      <c r="AB6" s="58"/>
      <c r="AC6" s="58"/>
      <c r="AD6" s="58"/>
      <c r="AE6" s="58"/>
      <c r="AF6" s="58"/>
      <c r="AG6" s="58"/>
      <c r="AH6" s="58"/>
      <c r="AI6" s="58"/>
      <c r="AJ6" s="58"/>
      <c r="AK6" s="58"/>
      <c r="AL6" s="58"/>
      <c r="AM6" s="58"/>
      <c r="AN6" s="58"/>
      <c r="AO6" s="58"/>
      <c r="AP6" s="58"/>
      <c r="AQ6" s="58"/>
      <c r="AR6" s="58"/>
      <c r="AS6" s="58"/>
      <c r="AT6" s="58"/>
      <c r="AU6" s="58"/>
      <c r="AV6" s="58"/>
      <c r="AW6" s="58"/>
      <c r="AX6" s="58"/>
      <c r="AY6" s="58"/>
      <c r="AZ6" s="58"/>
      <c r="BA6" s="58"/>
      <c r="BB6" s="58"/>
      <c r="BC6" s="58"/>
      <c r="BD6" s="58"/>
      <c r="BE6" s="58"/>
      <c r="BF6" s="58"/>
      <c r="BG6" s="58"/>
      <c r="BH6" s="58"/>
      <c r="BI6" s="58"/>
      <c r="BJ6" s="58"/>
      <c r="BK6" s="58"/>
      <c r="BL6" s="58"/>
      <c r="BM6" s="58"/>
      <c r="BN6" s="58"/>
      <c r="BO6" s="58"/>
      <c r="BP6" s="58"/>
      <c r="BQ6" s="58"/>
      <c r="BR6" s="58"/>
      <c r="BS6" s="58"/>
      <c r="BT6" s="58"/>
      <c r="BU6" s="58"/>
      <c r="BV6" s="58"/>
      <c r="BW6" s="58"/>
      <c r="BX6" s="58"/>
      <c r="BY6" s="58"/>
      <c r="BZ6" s="58"/>
      <c r="CA6" s="58"/>
      <c r="CB6" s="58"/>
      <c r="CC6" s="58"/>
      <c r="CD6" s="58"/>
      <c r="CE6" s="58"/>
      <c r="CF6" s="58"/>
      <c r="CG6" s="58"/>
      <c r="CH6" s="58"/>
      <c r="CI6" s="58"/>
      <c r="CJ6" s="58"/>
      <c r="CK6" s="58"/>
      <c r="CL6" s="58"/>
      <c r="CM6" s="58"/>
      <c r="CN6" s="58"/>
      <c r="CO6" s="58"/>
      <c r="CP6" s="58"/>
      <c r="CQ6" s="58"/>
      <c r="CR6" s="58"/>
      <c r="CS6" s="58"/>
      <c r="CT6" s="58"/>
      <c r="CU6" s="58"/>
      <c r="CV6" s="58"/>
      <c r="CW6" s="58"/>
      <c r="CX6" s="58"/>
      <c r="CY6" s="58"/>
      <c r="CZ6" s="58"/>
      <c r="DA6" s="58"/>
      <c r="DB6" s="58"/>
      <c r="DC6" s="58"/>
      <c r="DD6" s="58"/>
      <c r="DE6" s="58"/>
      <c r="DF6" s="58"/>
      <c r="DG6" s="58"/>
      <c r="DH6" s="58"/>
      <c r="DI6" s="58"/>
      <c r="DJ6" s="58"/>
      <c r="DK6" s="58"/>
      <c r="DL6" s="58"/>
      <c r="DM6" s="58"/>
      <c r="DN6" s="58"/>
      <c r="DO6" s="58"/>
      <c r="DP6" s="58"/>
      <c r="DQ6" s="58"/>
      <c r="DR6" s="58"/>
      <c r="DS6" s="58"/>
      <c r="DT6" s="58"/>
      <c r="DU6" s="58"/>
      <c r="DV6" s="58"/>
      <c r="DW6" s="58"/>
      <c r="DX6" s="58"/>
      <c r="DY6" s="58"/>
      <c r="DZ6" s="58"/>
      <c r="EA6" s="58"/>
      <c r="EB6" s="58"/>
      <c r="EC6" s="58"/>
      <c r="ED6" s="58"/>
      <c r="EE6" s="58"/>
      <c r="EF6" s="58"/>
      <c r="EG6" s="58"/>
      <c r="EH6" s="58"/>
      <c r="EI6" s="58"/>
      <c r="EJ6" s="58"/>
      <c r="EK6" s="58"/>
      <c r="EL6" s="58"/>
      <c r="EM6" s="58"/>
      <c r="EN6" s="58"/>
      <c r="EO6" s="58"/>
      <c r="EP6" s="58"/>
      <c r="EQ6" s="58"/>
      <c r="ER6" s="58"/>
      <c r="ES6" s="58"/>
      <c r="ET6" s="58"/>
      <c r="EU6" s="58"/>
      <c r="EV6" s="58"/>
      <c r="EW6" s="58"/>
      <c r="EX6" s="58"/>
      <c r="EY6" s="58"/>
      <c r="EZ6" s="58"/>
      <c r="FA6" s="58"/>
      <c r="FB6" s="58"/>
      <c r="FC6" s="58"/>
      <c r="FD6" s="58"/>
      <c r="FE6" s="58"/>
    </row>
    <row r="7" spans="1:161" s="2" customFormat="1" ht="15.75" customHeight="1" x14ac:dyDescent="0.25">
      <c r="A7" s="58" t="s">
        <v>8</v>
      </c>
      <c r="B7" s="58"/>
      <c r="C7" s="58"/>
      <c r="D7" s="58"/>
      <c r="E7" s="58"/>
      <c r="F7" s="58"/>
      <c r="G7" s="58"/>
      <c r="H7" s="58"/>
      <c r="I7" s="58"/>
      <c r="J7" s="58"/>
      <c r="K7" s="58"/>
      <c r="L7" s="58"/>
      <c r="M7" s="58"/>
      <c r="N7" s="58"/>
      <c r="O7" s="58"/>
      <c r="P7" s="58"/>
      <c r="Q7" s="58"/>
      <c r="R7" s="58"/>
      <c r="S7" s="58"/>
      <c r="T7" s="58"/>
      <c r="U7" s="58"/>
      <c r="V7" s="58"/>
      <c r="W7" s="58"/>
      <c r="X7" s="58"/>
      <c r="Y7" s="58"/>
      <c r="Z7" s="58"/>
      <c r="AA7" s="58"/>
      <c r="AB7" s="58"/>
      <c r="AC7" s="58"/>
      <c r="AD7" s="58"/>
      <c r="AE7" s="58"/>
      <c r="AF7" s="58"/>
      <c r="AG7" s="58"/>
      <c r="AH7" s="58"/>
      <c r="AI7" s="58"/>
      <c r="AJ7" s="58"/>
      <c r="AK7" s="58"/>
      <c r="AL7" s="58"/>
      <c r="AM7" s="58"/>
      <c r="AN7" s="58"/>
      <c r="AO7" s="58"/>
      <c r="AP7" s="58"/>
      <c r="AQ7" s="58"/>
      <c r="AR7" s="58"/>
      <c r="AS7" s="58"/>
      <c r="AT7" s="58"/>
      <c r="AU7" s="58"/>
      <c r="AV7" s="58"/>
      <c r="AW7" s="58"/>
      <c r="AX7" s="58"/>
      <c r="AY7" s="58"/>
      <c r="AZ7" s="58"/>
      <c r="BA7" s="58"/>
      <c r="BB7" s="58"/>
      <c r="BC7" s="58"/>
      <c r="BD7" s="58"/>
      <c r="BE7" s="58"/>
      <c r="BF7" s="58"/>
      <c r="BG7" s="58"/>
      <c r="BH7" s="58"/>
      <c r="BI7" s="58"/>
      <c r="BJ7" s="58"/>
      <c r="BK7" s="58"/>
      <c r="BL7" s="58"/>
      <c r="BM7" s="58"/>
      <c r="BN7" s="58"/>
      <c r="BO7" s="58"/>
      <c r="BP7" s="58"/>
      <c r="BQ7" s="58"/>
      <c r="BR7" s="58"/>
      <c r="BS7" s="58"/>
      <c r="BT7" s="58"/>
      <c r="BU7" s="58"/>
      <c r="BV7" s="58"/>
      <c r="BW7" s="58"/>
      <c r="BX7" s="58"/>
      <c r="BY7" s="58"/>
      <c r="BZ7" s="58"/>
      <c r="CA7" s="58"/>
      <c r="CB7" s="58"/>
      <c r="CC7" s="58"/>
      <c r="CD7" s="58"/>
      <c r="CE7" s="58"/>
      <c r="CF7" s="58"/>
      <c r="CG7" s="58"/>
      <c r="CH7" s="58"/>
      <c r="CI7" s="58"/>
      <c r="CJ7" s="58"/>
      <c r="CK7" s="58"/>
      <c r="CL7" s="58"/>
      <c r="CM7" s="58"/>
      <c r="CN7" s="58"/>
      <c r="CO7" s="58"/>
      <c r="CP7" s="58"/>
      <c r="CQ7" s="58"/>
      <c r="CR7" s="58"/>
      <c r="CS7" s="58"/>
      <c r="CT7" s="58"/>
      <c r="CU7" s="58"/>
      <c r="CV7" s="58"/>
      <c r="CW7" s="58"/>
      <c r="CX7" s="58"/>
      <c r="CY7" s="58"/>
      <c r="CZ7" s="58"/>
      <c r="DA7" s="58"/>
      <c r="DB7" s="58"/>
      <c r="DC7" s="58"/>
      <c r="DD7" s="58"/>
      <c r="DE7" s="58"/>
      <c r="DF7" s="58"/>
      <c r="DG7" s="58"/>
      <c r="DH7" s="58"/>
      <c r="DI7" s="58"/>
      <c r="DJ7" s="58"/>
      <c r="DK7" s="58"/>
      <c r="DL7" s="58"/>
      <c r="DM7" s="58"/>
      <c r="DN7" s="58"/>
      <c r="DO7" s="58"/>
      <c r="DP7" s="58"/>
      <c r="DQ7" s="58"/>
      <c r="DR7" s="58"/>
      <c r="DS7" s="58"/>
      <c r="DT7" s="58"/>
      <c r="DU7" s="58"/>
      <c r="DV7" s="58"/>
      <c r="DW7" s="58"/>
      <c r="DX7" s="58"/>
      <c r="DY7" s="58"/>
      <c r="DZ7" s="58"/>
      <c r="EA7" s="58"/>
      <c r="EB7" s="58"/>
      <c r="EC7" s="58"/>
      <c r="ED7" s="58"/>
      <c r="EE7" s="58"/>
      <c r="EF7" s="58"/>
      <c r="EG7" s="58"/>
      <c r="EH7" s="58"/>
      <c r="EI7" s="58"/>
      <c r="EJ7" s="58"/>
      <c r="EK7" s="58"/>
      <c r="EL7" s="58"/>
      <c r="EM7" s="58"/>
      <c r="EN7" s="58"/>
      <c r="EO7" s="58"/>
      <c r="EP7" s="58"/>
      <c r="EQ7" s="58"/>
      <c r="ER7" s="58"/>
      <c r="ES7" s="58"/>
      <c r="ET7" s="58"/>
      <c r="EU7" s="58"/>
      <c r="EV7" s="58"/>
      <c r="EW7" s="58"/>
      <c r="EX7" s="58"/>
      <c r="EY7" s="58"/>
      <c r="EZ7" s="58"/>
      <c r="FA7" s="58"/>
      <c r="FB7" s="58"/>
      <c r="FC7" s="58"/>
      <c r="FD7" s="58"/>
      <c r="FE7" s="58"/>
    </row>
    <row r="8" spans="1:161" s="2" customFormat="1" ht="15.75" customHeight="1" x14ac:dyDescent="0.25">
      <c r="A8" s="58" t="s">
        <v>9</v>
      </c>
      <c r="B8" s="58"/>
      <c r="C8" s="58"/>
      <c r="D8" s="58"/>
      <c r="E8" s="58"/>
      <c r="F8" s="58"/>
      <c r="G8" s="58"/>
      <c r="H8" s="58"/>
      <c r="I8" s="58"/>
      <c r="J8" s="58"/>
      <c r="K8" s="58"/>
      <c r="L8" s="58"/>
      <c r="M8" s="58"/>
      <c r="N8" s="58"/>
      <c r="O8" s="58"/>
      <c r="P8" s="58"/>
      <c r="Q8" s="58"/>
      <c r="R8" s="58"/>
      <c r="S8" s="58"/>
      <c r="T8" s="58"/>
      <c r="U8" s="58"/>
      <c r="V8" s="58"/>
      <c r="W8" s="58"/>
      <c r="X8" s="58"/>
      <c r="Y8" s="58"/>
      <c r="Z8" s="58"/>
      <c r="AA8" s="58"/>
      <c r="AB8" s="58"/>
      <c r="AC8" s="58"/>
      <c r="AD8" s="58"/>
      <c r="AE8" s="58"/>
      <c r="AF8" s="58"/>
      <c r="AG8" s="58"/>
      <c r="AH8" s="58"/>
      <c r="AI8" s="58"/>
      <c r="AJ8" s="58"/>
      <c r="AK8" s="58"/>
      <c r="AL8" s="58"/>
      <c r="AM8" s="58"/>
      <c r="AN8" s="58"/>
      <c r="AO8" s="58"/>
      <c r="AP8" s="58"/>
      <c r="AQ8" s="58"/>
      <c r="AR8" s="58"/>
      <c r="AS8" s="58"/>
      <c r="AT8" s="58"/>
      <c r="AU8" s="58"/>
      <c r="AV8" s="58"/>
      <c r="AW8" s="58"/>
      <c r="AX8" s="58"/>
      <c r="AY8" s="58"/>
      <c r="AZ8" s="58"/>
      <c r="BA8" s="58"/>
      <c r="BB8" s="58"/>
      <c r="BC8" s="58"/>
      <c r="BD8" s="58"/>
      <c r="BE8" s="58"/>
      <c r="BF8" s="58"/>
      <c r="BG8" s="58"/>
      <c r="BH8" s="58"/>
      <c r="BI8" s="58"/>
      <c r="BJ8" s="58"/>
      <c r="BK8" s="58"/>
      <c r="BL8" s="58"/>
      <c r="BM8" s="58"/>
      <c r="BN8" s="58"/>
      <c r="BO8" s="58"/>
      <c r="BP8" s="58"/>
      <c r="BQ8" s="58"/>
      <c r="BR8" s="58"/>
      <c r="BS8" s="58"/>
      <c r="BT8" s="58"/>
      <c r="BU8" s="58"/>
      <c r="BV8" s="58"/>
      <c r="BW8" s="58"/>
      <c r="BX8" s="58"/>
      <c r="BY8" s="58"/>
      <c r="BZ8" s="58"/>
      <c r="CA8" s="58"/>
      <c r="CB8" s="58"/>
      <c r="CC8" s="58"/>
      <c r="CD8" s="58"/>
      <c r="CE8" s="58"/>
      <c r="CF8" s="58"/>
      <c r="CG8" s="58"/>
      <c r="CH8" s="58"/>
      <c r="CI8" s="58"/>
      <c r="CJ8" s="58"/>
      <c r="CK8" s="58"/>
      <c r="CL8" s="58"/>
      <c r="CM8" s="58"/>
      <c r="CN8" s="58"/>
      <c r="CO8" s="58"/>
      <c r="CP8" s="58"/>
      <c r="CQ8" s="58"/>
      <c r="CR8" s="58"/>
      <c r="CS8" s="58"/>
      <c r="CT8" s="58"/>
      <c r="CU8" s="58"/>
      <c r="CV8" s="58"/>
      <c r="CW8" s="58"/>
      <c r="CX8" s="58"/>
      <c r="CY8" s="58"/>
      <c r="CZ8" s="58"/>
      <c r="DA8" s="58"/>
      <c r="DB8" s="58"/>
      <c r="DC8" s="58"/>
      <c r="DD8" s="58"/>
      <c r="DE8" s="58"/>
      <c r="DF8" s="58"/>
      <c r="DG8" s="58"/>
      <c r="DH8" s="58"/>
      <c r="DI8" s="58"/>
      <c r="DJ8" s="58"/>
      <c r="DK8" s="58"/>
      <c r="DL8" s="58"/>
      <c r="DM8" s="58"/>
      <c r="DN8" s="58"/>
      <c r="DO8" s="58"/>
      <c r="DP8" s="58"/>
      <c r="DQ8" s="58"/>
      <c r="DR8" s="58"/>
      <c r="DS8" s="58"/>
      <c r="DT8" s="58"/>
      <c r="DU8" s="58"/>
      <c r="DV8" s="58"/>
      <c r="DW8" s="58"/>
      <c r="DX8" s="58"/>
      <c r="DY8" s="58"/>
      <c r="DZ8" s="58"/>
      <c r="EA8" s="58"/>
      <c r="EB8" s="58"/>
      <c r="EC8" s="58"/>
      <c r="ED8" s="58"/>
      <c r="EE8" s="58"/>
      <c r="EF8" s="58"/>
      <c r="EG8" s="58"/>
      <c r="EH8" s="58"/>
      <c r="EI8" s="58"/>
      <c r="EJ8" s="58"/>
      <c r="EK8" s="58"/>
      <c r="EL8" s="58"/>
      <c r="EM8" s="58"/>
      <c r="EN8" s="58"/>
      <c r="EO8" s="58"/>
      <c r="EP8" s="58"/>
      <c r="EQ8" s="58"/>
      <c r="ER8" s="58"/>
      <c r="ES8" s="58"/>
      <c r="ET8" s="58"/>
      <c r="EU8" s="58"/>
      <c r="EV8" s="58"/>
      <c r="EW8" s="58"/>
      <c r="EX8" s="58"/>
      <c r="EY8" s="58"/>
      <c r="EZ8" s="58"/>
      <c r="FA8" s="58"/>
      <c r="FB8" s="58"/>
      <c r="FC8" s="58"/>
      <c r="FD8" s="58"/>
      <c r="FE8" s="58"/>
    </row>
    <row r="10" spans="1:161" s="2" customFormat="1" ht="15.75" x14ac:dyDescent="0.25">
      <c r="A10" s="59" t="s">
        <v>10</v>
      </c>
      <c r="B10" s="59"/>
      <c r="C10" s="59"/>
      <c r="D10" s="59"/>
      <c r="E10" s="59"/>
      <c r="F10" s="59"/>
      <c r="G10" s="59"/>
      <c r="H10" s="59"/>
      <c r="I10" s="59"/>
      <c r="J10" s="59"/>
      <c r="K10" s="59"/>
      <c r="L10" s="59"/>
      <c r="M10" s="59"/>
      <c r="N10" s="59"/>
      <c r="O10" s="59"/>
      <c r="P10" s="59"/>
      <c r="Q10" s="59"/>
      <c r="R10" s="59"/>
      <c r="S10" s="59"/>
      <c r="T10" s="59"/>
      <c r="U10" s="59"/>
      <c r="V10" s="59"/>
      <c r="W10" s="59"/>
      <c r="X10" s="59"/>
      <c r="Y10" s="59"/>
      <c r="Z10" s="59"/>
      <c r="AA10" s="59"/>
      <c r="AB10" s="59"/>
      <c r="AC10" s="59"/>
      <c r="AD10" s="59"/>
      <c r="AE10" s="59"/>
      <c r="AF10" s="59"/>
      <c r="AG10" s="59"/>
      <c r="AH10" s="59"/>
      <c r="AI10" s="59"/>
      <c r="AJ10" s="59"/>
      <c r="AK10" s="59"/>
      <c r="AL10" s="59"/>
      <c r="AM10" s="59"/>
      <c r="AN10" s="59"/>
      <c r="AO10" s="59"/>
      <c r="AP10" s="59"/>
      <c r="AQ10" s="59"/>
      <c r="AR10" s="59"/>
      <c r="AS10" s="59"/>
      <c r="AT10" s="59"/>
      <c r="AU10" s="59"/>
      <c r="AV10" s="59"/>
      <c r="AW10" s="59"/>
      <c r="AX10" s="59"/>
      <c r="AY10" s="59"/>
      <c r="AZ10" s="59"/>
      <c r="BA10" s="59"/>
      <c r="BB10" s="59"/>
      <c r="BC10" s="59"/>
      <c r="BD10" s="59"/>
      <c r="BE10" s="59"/>
      <c r="BF10" s="59"/>
      <c r="BG10" s="59"/>
      <c r="BH10" s="59"/>
      <c r="BI10" s="59"/>
      <c r="BJ10" s="59"/>
      <c r="BK10" s="59"/>
      <c r="BL10" s="59"/>
      <c r="BM10" s="59"/>
      <c r="BN10" s="59"/>
      <c r="BO10" s="59"/>
      <c r="BP10" s="59"/>
      <c r="BQ10" s="59"/>
      <c r="BR10" s="59"/>
      <c r="BS10" s="59"/>
      <c r="BT10" s="59"/>
      <c r="BU10" s="59"/>
      <c r="BV10" s="59"/>
      <c r="BW10" s="59"/>
      <c r="BX10" s="59"/>
      <c r="BY10" s="59"/>
      <c r="BZ10" s="59"/>
      <c r="CA10" s="59"/>
      <c r="CB10" s="59"/>
      <c r="CC10" s="59"/>
      <c r="CD10" s="59"/>
      <c r="CE10" s="59"/>
      <c r="CF10" s="59"/>
      <c r="CG10" s="59"/>
      <c r="CH10" s="59"/>
      <c r="CI10" s="59"/>
      <c r="CJ10" s="59"/>
      <c r="CK10" s="59"/>
      <c r="CL10" s="59"/>
      <c r="CM10" s="59"/>
      <c r="CN10" s="59"/>
      <c r="CO10" s="59"/>
      <c r="CP10" s="59"/>
      <c r="CQ10" s="59"/>
      <c r="CR10" s="59"/>
      <c r="CS10" s="59"/>
      <c r="CT10" s="59"/>
      <c r="CU10" s="59"/>
      <c r="CV10" s="59"/>
      <c r="CW10" s="59"/>
      <c r="CX10" s="59"/>
      <c r="CY10" s="59"/>
      <c r="CZ10" s="59"/>
      <c r="DA10" s="59"/>
      <c r="DB10" s="59"/>
      <c r="DC10" s="59"/>
      <c r="DD10" s="59"/>
      <c r="DE10" s="59"/>
      <c r="DF10" s="59"/>
      <c r="DG10" s="59"/>
      <c r="DH10" s="59"/>
      <c r="DI10" s="59"/>
      <c r="DJ10" s="59"/>
      <c r="DK10" s="59"/>
      <c r="DL10" s="59"/>
      <c r="DM10" s="59"/>
      <c r="DN10" s="59"/>
      <c r="DO10" s="59"/>
      <c r="DP10" s="59"/>
      <c r="DQ10" s="59"/>
      <c r="DR10" s="59"/>
      <c r="DS10" s="59"/>
      <c r="DT10" s="59"/>
      <c r="DU10" s="59"/>
      <c r="DV10" s="59"/>
      <c r="DW10" s="59"/>
      <c r="DX10" s="59"/>
      <c r="DY10" s="59"/>
      <c r="DZ10" s="59"/>
      <c r="EA10" s="59"/>
      <c r="EB10" s="59"/>
      <c r="EC10" s="59"/>
      <c r="ED10" s="59"/>
      <c r="EE10" s="59"/>
      <c r="EF10" s="59"/>
      <c r="EG10" s="59"/>
      <c r="EH10" s="59"/>
      <c r="EI10" s="59"/>
      <c r="EJ10" s="59"/>
      <c r="EK10" s="59"/>
      <c r="EL10" s="59"/>
      <c r="EM10" s="59"/>
      <c r="EN10" s="59"/>
      <c r="EO10" s="59"/>
      <c r="EP10" s="59"/>
      <c r="EQ10" s="59"/>
      <c r="ER10" s="59"/>
      <c r="ES10" s="59"/>
      <c r="ET10" s="59"/>
      <c r="EU10" s="59"/>
      <c r="EV10" s="59"/>
      <c r="EW10" s="59"/>
      <c r="EX10" s="59"/>
      <c r="EY10" s="59"/>
      <c r="EZ10" s="59"/>
      <c r="FA10" s="59"/>
      <c r="FB10" s="59"/>
      <c r="FC10" s="59"/>
      <c r="FD10" s="59"/>
      <c r="FE10" s="59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60" t="s">
        <v>69</v>
      </c>
      <c r="AC12" s="60"/>
      <c r="AD12" s="60"/>
      <c r="AE12" s="60"/>
      <c r="AF12" s="60"/>
      <c r="AG12" s="60"/>
      <c r="AH12" s="60"/>
      <c r="AI12" s="60"/>
      <c r="AJ12" s="60"/>
      <c r="AK12" s="60"/>
      <c r="AL12" s="60"/>
      <c r="AM12" s="60"/>
      <c r="AN12" s="60"/>
      <c r="AO12" s="60"/>
      <c r="AP12" s="60"/>
      <c r="AQ12" s="60"/>
      <c r="AR12" s="60"/>
      <c r="AS12" s="60"/>
      <c r="AT12" s="60"/>
      <c r="AU12" s="60"/>
      <c r="AV12" s="60"/>
      <c r="AW12" s="60"/>
      <c r="AX12" s="60"/>
      <c r="AY12" s="60"/>
      <c r="AZ12" s="60"/>
      <c r="BA12" s="60"/>
      <c r="BB12" s="60"/>
      <c r="BC12" s="60"/>
      <c r="BD12" s="60"/>
      <c r="BE12" s="60"/>
      <c r="BF12" s="60"/>
      <c r="BG12" s="60"/>
      <c r="BH12" s="60"/>
      <c r="BI12" s="60"/>
      <c r="BJ12" s="60"/>
      <c r="BK12" s="60"/>
      <c r="BL12" s="60"/>
      <c r="BM12" s="60"/>
      <c r="BN12" s="60"/>
      <c r="BO12" s="60"/>
      <c r="BP12" s="60"/>
      <c r="BQ12" s="60"/>
      <c r="BR12" s="60"/>
      <c r="BS12" s="60"/>
      <c r="BT12" s="60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60" t="s">
        <v>31</v>
      </c>
      <c r="Z14" s="60"/>
      <c r="AA14" s="60"/>
      <c r="AB14" s="60"/>
      <c r="AC14" s="60"/>
      <c r="AD14" s="60"/>
      <c r="AE14" s="60"/>
      <c r="AF14" s="60"/>
      <c r="AG14" s="60"/>
      <c r="AH14" s="60"/>
      <c r="AI14" s="60"/>
      <c r="AJ14" s="60"/>
      <c r="AK14" s="60"/>
      <c r="AL14" s="60"/>
      <c r="AM14" s="60"/>
      <c r="AN14" s="60"/>
      <c r="AO14" s="60"/>
      <c r="AP14" s="60"/>
      <c r="AQ14" s="60"/>
      <c r="AR14" s="60"/>
      <c r="AS14" s="60"/>
      <c r="AT14" s="60"/>
      <c r="AU14" s="60"/>
      <c r="AV14" s="60"/>
      <c r="AW14" s="60"/>
      <c r="AX14" s="60"/>
      <c r="AY14" s="60"/>
      <c r="AZ14" s="60"/>
      <c r="BA14" s="60"/>
      <c r="BB14" s="60"/>
      <c r="BC14" s="60"/>
      <c r="BD14" s="60"/>
      <c r="BE14" s="60"/>
      <c r="BF14" s="60"/>
      <c r="BG14" s="60"/>
      <c r="BH14" s="60"/>
      <c r="BI14" s="60"/>
      <c r="BJ14" s="60"/>
      <c r="BK14" s="60"/>
      <c r="BL14" s="60"/>
      <c r="BM14" s="60"/>
      <c r="BN14" s="60"/>
      <c r="BO14" s="60"/>
      <c r="BP14" s="60"/>
      <c r="BQ14" s="60"/>
      <c r="BR14" s="60"/>
      <c r="BS14" s="60"/>
      <c r="BT14" s="60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48" t="s">
        <v>99</v>
      </c>
      <c r="U16" s="48"/>
      <c r="V16" s="48"/>
      <c r="W16" s="48"/>
      <c r="X16" s="48"/>
      <c r="Y16" s="48"/>
      <c r="Z16" s="48"/>
      <c r="AA16" s="48"/>
      <c r="AB16" s="48"/>
      <c r="AC16" s="48"/>
      <c r="AD16" s="48"/>
      <c r="AE16" s="48"/>
      <c r="AF16" s="48"/>
      <c r="AG16" s="48"/>
      <c r="AH16" s="48"/>
      <c r="AI16" s="48"/>
      <c r="AJ16" s="48"/>
      <c r="AK16" s="48"/>
      <c r="AL16" s="48"/>
      <c r="AM16" s="48"/>
      <c r="AN16" s="48"/>
      <c r="AO16" s="48"/>
      <c r="AP16" s="48"/>
      <c r="AQ16" s="48"/>
      <c r="AR16" s="48"/>
      <c r="AS16" s="48"/>
      <c r="AT16" s="48"/>
      <c r="AU16" s="48"/>
      <c r="AV16" s="48"/>
      <c r="AW16" s="48"/>
      <c r="AX16" s="48"/>
      <c r="AY16" s="48"/>
      <c r="AZ16" s="48"/>
      <c r="BA16" s="48"/>
      <c r="BB16" s="48"/>
      <c r="BC16" s="48"/>
      <c r="BD16" s="48"/>
      <c r="BE16" s="48"/>
      <c r="BF16" s="48"/>
      <c r="BG16" s="48"/>
      <c r="BH16" s="48"/>
      <c r="BI16" s="48"/>
      <c r="BJ16" s="48"/>
      <c r="BK16" s="48"/>
      <c r="BL16" s="48"/>
      <c r="BM16" s="48"/>
      <c r="BN16" s="48"/>
      <c r="BO16" s="48"/>
      <c r="BP16" s="48"/>
      <c r="BQ16" s="48"/>
      <c r="BR16" s="48"/>
      <c r="BS16" s="48"/>
      <c r="BT16" s="48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49"/>
      <c r="B18" s="50"/>
      <c r="C18" s="50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1"/>
      <c r="R18" s="26"/>
      <c r="S18" s="27"/>
      <c r="T18" s="27"/>
      <c r="U18" s="27"/>
      <c r="V18" s="27"/>
      <c r="W18" s="27"/>
      <c r="X18" s="27"/>
      <c r="Y18" s="27"/>
      <c r="Z18" s="27"/>
      <c r="AA18" s="27"/>
      <c r="AB18" s="27"/>
      <c r="AC18" s="27"/>
      <c r="AD18" s="27"/>
      <c r="AE18" s="27"/>
      <c r="AF18" s="27"/>
      <c r="AG18" s="27"/>
      <c r="AH18" s="27"/>
      <c r="AI18" s="28"/>
      <c r="AJ18" s="26" t="s">
        <v>15</v>
      </c>
      <c r="AK18" s="27"/>
      <c r="AL18" s="27"/>
      <c r="AM18" s="27"/>
      <c r="AN18" s="27"/>
      <c r="AO18" s="27"/>
      <c r="AP18" s="27"/>
      <c r="AQ18" s="27"/>
      <c r="AR18" s="27"/>
      <c r="AS18" s="27"/>
      <c r="AT18" s="27"/>
      <c r="AU18" s="27"/>
      <c r="AV18" s="27"/>
      <c r="AW18" s="27"/>
      <c r="AX18" s="27"/>
      <c r="AY18" s="27"/>
      <c r="AZ18" s="27"/>
      <c r="BA18" s="28"/>
      <c r="BB18" s="35" t="s">
        <v>20</v>
      </c>
      <c r="BC18" s="36"/>
      <c r="BD18" s="36"/>
      <c r="BE18" s="36"/>
      <c r="BF18" s="36"/>
      <c r="BG18" s="36"/>
      <c r="BH18" s="36"/>
      <c r="BI18" s="36"/>
      <c r="BJ18" s="36"/>
      <c r="BK18" s="36"/>
      <c r="BL18" s="36"/>
      <c r="BM18" s="36"/>
      <c r="BN18" s="36"/>
      <c r="BO18" s="36"/>
      <c r="BP18" s="36"/>
      <c r="BQ18" s="36"/>
      <c r="BR18" s="36"/>
      <c r="BS18" s="36"/>
      <c r="BT18" s="36"/>
      <c r="BU18" s="36"/>
      <c r="BV18" s="36"/>
      <c r="BW18" s="36"/>
      <c r="BX18" s="36"/>
      <c r="BY18" s="36"/>
      <c r="BZ18" s="36"/>
      <c r="CA18" s="36"/>
      <c r="CB18" s="36"/>
      <c r="CC18" s="36"/>
      <c r="CD18" s="36"/>
      <c r="CE18" s="36"/>
      <c r="CF18" s="36"/>
      <c r="CG18" s="37"/>
      <c r="CH18" s="26" t="s">
        <v>21</v>
      </c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27"/>
      <c r="CW18" s="27"/>
      <c r="CX18" s="27"/>
      <c r="CY18" s="27"/>
      <c r="CZ18" s="27"/>
      <c r="DA18" s="27"/>
      <c r="DB18" s="28"/>
      <c r="DC18" s="26" t="s">
        <v>22</v>
      </c>
      <c r="DD18" s="27"/>
      <c r="DE18" s="27"/>
      <c r="DF18" s="27"/>
      <c r="DG18" s="27"/>
      <c r="DH18" s="27"/>
      <c r="DI18" s="27"/>
      <c r="DJ18" s="27"/>
      <c r="DK18" s="27"/>
      <c r="DL18" s="27"/>
      <c r="DM18" s="27"/>
      <c r="DN18" s="27"/>
      <c r="DO18" s="27"/>
      <c r="DP18" s="27"/>
      <c r="DQ18" s="27"/>
      <c r="DR18" s="27"/>
      <c r="DS18" s="27"/>
      <c r="DT18" s="28"/>
      <c r="DU18" s="35" t="s">
        <v>23</v>
      </c>
      <c r="DV18" s="36"/>
      <c r="DW18" s="36"/>
      <c r="DX18" s="36"/>
      <c r="DY18" s="36"/>
      <c r="DZ18" s="36"/>
      <c r="EA18" s="36"/>
      <c r="EB18" s="36"/>
      <c r="EC18" s="36"/>
      <c r="ED18" s="36"/>
      <c r="EE18" s="36"/>
      <c r="EF18" s="36"/>
      <c r="EG18" s="36"/>
      <c r="EH18" s="36"/>
      <c r="EI18" s="36"/>
      <c r="EJ18" s="36"/>
      <c r="EK18" s="36"/>
      <c r="EL18" s="36"/>
      <c r="EM18" s="36"/>
      <c r="EN18" s="37"/>
      <c r="EO18" s="26" t="s">
        <v>24</v>
      </c>
      <c r="EP18" s="27"/>
      <c r="EQ18" s="27"/>
      <c r="ER18" s="27"/>
      <c r="ES18" s="27"/>
      <c r="ET18" s="27"/>
      <c r="EU18" s="27"/>
      <c r="EV18" s="27"/>
      <c r="EW18" s="27"/>
      <c r="EX18" s="27"/>
      <c r="EY18" s="27"/>
      <c r="EZ18" s="27"/>
      <c r="FA18" s="27"/>
      <c r="FB18" s="27"/>
      <c r="FC18" s="27"/>
      <c r="FD18" s="27"/>
      <c r="FE18" s="28"/>
    </row>
    <row r="19" spans="1:161" s="9" customFormat="1" ht="15" customHeight="1" x14ac:dyDescent="0.2">
      <c r="A19" s="52"/>
      <c r="B19" s="53"/>
      <c r="C19" s="53"/>
      <c r="D19" s="53"/>
      <c r="E19" s="53"/>
      <c r="F19" s="53"/>
      <c r="G19" s="53"/>
      <c r="H19" s="53"/>
      <c r="I19" s="53"/>
      <c r="J19" s="53"/>
      <c r="K19" s="53"/>
      <c r="L19" s="53"/>
      <c r="M19" s="53"/>
      <c r="N19" s="53"/>
      <c r="O19" s="53"/>
      <c r="P19" s="53"/>
      <c r="Q19" s="54"/>
      <c r="R19" s="29"/>
      <c r="S19" s="30"/>
      <c r="T19" s="30"/>
      <c r="U19" s="30"/>
      <c r="V19" s="30"/>
      <c r="W19" s="30"/>
      <c r="X19" s="30"/>
      <c r="Y19" s="30"/>
      <c r="Z19" s="30"/>
      <c r="AA19" s="30"/>
      <c r="AB19" s="30"/>
      <c r="AC19" s="30"/>
      <c r="AD19" s="30"/>
      <c r="AE19" s="30"/>
      <c r="AF19" s="30"/>
      <c r="AG19" s="30"/>
      <c r="AH19" s="30"/>
      <c r="AI19" s="31"/>
      <c r="AJ19" s="29"/>
      <c r="AK19" s="30"/>
      <c r="AL19" s="30"/>
      <c r="AM19" s="30"/>
      <c r="AN19" s="30"/>
      <c r="AO19" s="30"/>
      <c r="AP19" s="30"/>
      <c r="AQ19" s="30"/>
      <c r="AR19" s="30"/>
      <c r="AS19" s="30"/>
      <c r="AT19" s="30"/>
      <c r="AU19" s="30"/>
      <c r="AV19" s="30"/>
      <c r="AW19" s="30"/>
      <c r="AX19" s="30"/>
      <c r="AY19" s="30"/>
      <c r="AZ19" s="30"/>
      <c r="BA19" s="31"/>
      <c r="BB19" s="38" t="s">
        <v>16</v>
      </c>
      <c r="BC19" s="39"/>
      <c r="BD19" s="39"/>
      <c r="BE19" s="39"/>
      <c r="BF19" s="39"/>
      <c r="BG19" s="39"/>
      <c r="BH19" s="39"/>
      <c r="BI19" s="39"/>
      <c r="BJ19" s="39"/>
      <c r="BK19" s="39"/>
      <c r="BL19" s="39"/>
      <c r="BM19" s="39"/>
      <c r="BN19" s="39"/>
      <c r="BO19" s="39"/>
      <c r="BP19" s="39"/>
      <c r="BQ19" s="40"/>
      <c r="BR19" s="38" t="s">
        <v>17</v>
      </c>
      <c r="BS19" s="39"/>
      <c r="BT19" s="39"/>
      <c r="BU19" s="39"/>
      <c r="BV19" s="39"/>
      <c r="BW19" s="39"/>
      <c r="BX19" s="39"/>
      <c r="BY19" s="39"/>
      <c r="BZ19" s="39"/>
      <c r="CA19" s="39"/>
      <c r="CB19" s="39"/>
      <c r="CC19" s="39"/>
      <c r="CD19" s="39"/>
      <c r="CE19" s="39"/>
      <c r="CF19" s="39"/>
      <c r="CG19" s="40"/>
      <c r="CH19" s="29"/>
      <c r="CI19" s="30"/>
      <c r="CJ19" s="30"/>
      <c r="CK19" s="30"/>
      <c r="CL19" s="30"/>
      <c r="CM19" s="30"/>
      <c r="CN19" s="30"/>
      <c r="CO19" s="30"/>
      <c r="CP19" s="30"/>
      <c r="CQ19" s="30"/>
      <c r="CR19" s="30"/>
      <c r="CS19" s="30"/>
      <c r="CT19" s="30"/>
      <c r="CU19" s="30"/>
      <c r="CV19" s="30"/>
      <c r="CW19" s="30"/>
      <c r="CX19" s="30"/>
      <c r="CY19" s="30"/>
      <c r="CZ19" s="30"/>
      <c r="DA19" s="30"/>
      <c r="DB19" s="31"/>
      <c r="DC19" s="29"/>
      <c r="DD19" s="30"/>
      <c r="DE19" s="30"/>
      <c r="DF19" s="30"/>
      <c r="DG19" s="30"/>
      <c r="DH19" s="30"/>
      <c r="DI19" s="30"/>
      <c r="DJ19" s="30"/>
      <c r="DK19" s="30"/>
      <c r="DL19" s="30"/>
      <c r="DM19" s="30"/>
      <c r="DN19" s="30"/>
      <c r="DO19" s="30"/>
      <c r="DP19" s="30"/>
      <c r="DQ19" s="30"/>
      <c r="DR19" s="30"/>
      <c r="DS19" s="30"/>
      <c r="DT19" s="31"/>
      <c r="DU19" s="41" t="s">
        <v>18</v>
      </c>
      <c r="DV19" s="42"/>
      <c r="DW19" s="42"/>
      <c r="DX19" s="42"/>
      <c r="DY19" s="42"/>
      <c r="DZ19" s="42"/>
      <c r="EA19" s="42"/>
      <c r="EB19" s="42"/>
      <c r="EC19" s="42"/>
      <c r="ED19" s="43"/>
      <c r="EE19" s="41" t="s">
        <v>19</v>
      </c>
      <c r="EF19" s="42"/>
      <c r="EG19" s="42"/>
      <c r="EH19" s="42"/>
      <c r="EI19" s="42"/>
      <c r="EJ19" s="42"/>
      <c r="EK19" s="42"/>
      <c r="EL19" s="42"/>
      <c r="EM19" s="42"/>
      <c r="EN19" s="43"/>
      <c r="EO19" s="29"/>
      <c r="EP19" s="30"/>
      <c r="EQ19" s="30"/>
      <c r="ER19" s="30"/>
      <c r="ES19" s="30"/>
      <c r="ET19" s="30"/>
      <c r="EU19" s="30"/>
      <c r="EV19" s="30"/>
      <c r="EW19" s="30"/>
      <c r="EX19" s="30"/>
      <c r="EY19" s="30"/>
      <c r="EZ19" s="30"/>
      <c r="FA19" s="30"/>
      <c r="FB19" s="30"/>
      <c r="FC19" s="30"/>
      <c r="FD19" s="30"/>
      <c r="FE19" s="31"/>
    </row>
    <row r="20" spans="1:161" s="9" customFormat="1" ht="19.5" customHeight="1" x14ac:dyDescent="0.2">
      <c r="A20" s="55"/>
      <c r="B20" s="56"/>
      <c r="C20" s="56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7"/>
      <c r="R20" s="32"/>
      <c r="S20" s="33"/>
      <c r="T20" s="33"/>
      <c r="U20" s="33"/>
      <c r="V20" s="33"/>
      <c r="W20" s="33"/>
      <c r="X20" s="33"/>
      <c r="Y20" s="33"/>
      <c r="Z20" s="33"/>
      <c r="AA20" s="33"/>
      <c r="AB20" s="33"/>
      <c r="AC20" s="33"/>
      <c r="AD20" s="33"/>
      <c r="AE20" s="33"/>
      <c r="AF20" s="33"/>
      <c r="AG20" s="33"/>
      <c r="AH20" s="33"/>
      <c r="AI20" s="34"/>
      <c r="AJ20" s="32"/>
      <c r="AK20" s="33"/>
      <c r="AL20" s="33"/>
      <c r="AM20" s="33"/>
      <c r="AN20" s="33"/>
      <c r="AO20" s="33"/>
      <c r="AP20" s="33"/>
      <c r="AQ20" s="33"/>
      <c r="AR20" s="33"/>
      <c r="AS20" s="33"/>
      <c r="AT20" s="33"/>
      <c r="AU20" s="33"/>
      <c r="AV20" s="33"/>
      <c r="AW20" s="33"/>
      <c r="AX20" s="33"/>
      <c r="AY20" s="33"/>
      <c r="AZ20" s="33"/>
      <c r="BA20" s="34"/>
      <c r="BB20" s="47" t="s">
        <v>18</v>
      </c>
      <c r="BC20" s="47"/>
      <c r="BD20" s="47"/>
      <c r="BE20" s="47"/>
      <c r="BF20" s="47"/>
      <c r="BG20" s="47"/>
      <c r="BH20" s="47"/>
      <c r="BI20" s="47"/>
      <c r="BJ20" s="47" t="s">
        <v>19</v>
      </c>
      <c r="BK20" s="47"/>
      <c r="BL20" s="47"/>
      <c r="BM20" s="47"/>
      <c r="BN20" s="47"/>
      <c r="BO20" s="47"/>
      <c r="BP20" s="47"/>
      <c r="BQ20" s="47"/>
      <c r="BR20" s="47" t="s">
        <v>18</v>
      </c>
      <c r="BS20" s="47"/>
      <c r="BT20" s="47"/>
      <c r="BU20" s="47"/>
      <c r="BV20" s="47"/>
      <c r="BW20" s="47"/>
      <c r="BX20" s="47"/>
      <c r="BY20" s="47"/>
      <c r="BZ20" s="47" t="s">
        <v>19</v>
      </c>
      <c r="CA20" s="47"/>
      <c r="CB20" s="47"/>
      <c r="CC20" s="47"/>
      <c r="CD20" s="47"/>
      <c r="CE20" s="47"/>
      <c r="CF20" s="47"/>
      <c r="CG20" s="47"/>
      <c r="CH20" s="32"/>
      <c r="CI20" s="33"/>
      <c r="CJ20" s="33"/>
      <c r="CK20" s="33"/>
      <c r="CL20" s="33"/>
      <c r="CM20" s="33"/>
      <c r="CN20" s="33"/>
      <c r="CO20" s="33"/>
      <c r="CP20" s="33"/>
      <c r="CQ20" s="33"/>
      <c r="CR20" s="33"/>
      <c r="CS20" s="33"/>
      <c r="CT20" s="33"/>
      <c r="CU20" s="33"/>
      <c r="CV20" s="33"/>
      <c r="CW20" s="33"/>
      <c r="CX20" s="33"/>
      <c r="CY20" s="33"/>
      <c r="CZ20" s="33"/>
      <c r="DA20" s="33"/>
      <c r="DB20" s="34"/>
      <c r="DC20" s="32"/>
      <c r="DD20" s="33"/>
      <c r="DE20" s="33"/>
      <c r="DF20" s="33"/>
      <c r="DG20" s="33"/>
      <c r="DH20" s="33"/>
      <c r="DI20" s="33"/>
      <c r="DJ20" s="33"/>
      <c r="DK20" s="33"/>
      <c r="DL20" s="33"/>
      <c r="DM20" s="33"/>
      <c r="DN20" s="33"/>
      <c r="DO20" s="33"/>
      <c r="DP20" s="33"/>
      <c r="DQ20" s="33"/>
      <c r="DR20" s="33"/>
      <c r="DS20" s="33"/>
      <c r="DT20" s="34"/>
      <c r="DU20" s="44"/>
      <c r="DV20" s="45"/>
      <c r="DW20" s="45"/>
      <c r="DX20" s="45"/>
      <c r="DY20" s="45"/>
      <c r="DZ20" s="45"/>
      <c r="EA20" s="45"/>
      <c r="EB20" s="45"/>
      <c r="EC20" s="45"/>
      <c r="ED20" s="46"/>
      <c r="EE20" s="44"/>
      <c r="EF20" s="45"/>
      <c r="EG20" s="45"/>
      <c r="EH20" s="45"/>
      <c r="EI20" s="45"/>
      <c r="EJ20" s="45"/>
      <c r="EK20" s="45"/>
      <c r="EL20" s="45"/>
      <c r="EM20" s="45"/>
      <c r="EN20" s="46"/>
      <c r="EO20" s="32"/>
      <c r="EP20" s="33"/>
      <c r="EQ20" s="33"/>
      <c r="ER20" s="33"/>
      <c r="ES20" s="33"/>
      <c r="ET20" s="33"/>
      <c r="EU20" s="33"/>
      <c r="EV20" s="33"/>
      <c r="EW20" s="33"/>
      <c r="EX20" s="33"/>
      <c r="EY20" s="33"/>
      <c r="EZ20" s="33"/>
      <c r="FA20" s="33"/>
      <c r="FB20" s="33"/>
      <c r="FC20" s="33"/>
      <c r="FD20" s="33"/>
      <c r="FE20" s="34"/>
    </row>
    <row r="21" spans="1:161" s="9" customFormat="1" ht="14.25" customHeight="1" x14ac:dyDescent="0.2">
      <c r="A21" s="23">
        <v>1</v>
      </c>
      <c r="B21" s="24"/>
      <c r="C21" s="24"/>
      <c r="D21" s="24"/>
      <c r="E21" s="24"/>
      <c r="F21" s="24"/>
      <c r="G21" s="24"/>
      <c r="H21" s="24"/>
      <c r="I21" s="24"/>
      <c r="J21" s="24"/>
      <c r="K21" s="24"/>
      <c r="L21" s="24"/>
      <c r="M21" s="24"/>
      <c r="N21" s="24"/>
      <c r="O21" s="24"/>
      <c r="P21" s="24"/>
      <c r="Q21" s="25"/>
      <c r="R21" s="23">
        <v>2</v>
      </c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5"/>
      <c r="AJ21" s="16">
        <v>3</v>
      </c>
      <c r="AK21" s="16"/>
      <c r="AL21" s="16"/>
      <c r="AM21" s="16"/>
      <c r="AN21" s="16"/>
      <c r="AO21" s="16"/>
      <c r="AP21" s="16"/>
      <c r="AQ21" s="16"/>
      <c r="AR21" s="16"/>
      <c r="AS21" s="16"/>
      <c r="AT21" s="16"/>
      <c r="AU21" s="16"/>
      <c r="AV21" s="16"/>
      <c r="AW21" s="16"/>
      <c r="AX21" s="16"/>
      <c r="AY21" s="16"/>
      <c r="AZ21" s="16"/>
      <c r="BA21" s="16"/>
      <c r="BB21" s="16">
        <v>4</v>
      </c>
      <c r="BC21" s="16"/>
      <c r="BD21" s="16"/>
      <c r="BE21" s="16"/>
      <c r="BF21" s="16"/>
      <c r="BG21" s="16"/>
      <c r="BH21" s="16"/>
      <c r="BI21" s="16"/>
      <c r="BJ21" s="16">
        <v>5</v>
      </c>
      <c r="BK21" s="16"/>
      <c r="BL21" s="16"/>
      <c r="BM21" s="16"/>
      <c r="BN21" s="16"/>
      <c r="BO21" s="16"/>
      <c r="BP21" s="16"/>
      <c r="BQ21" s="16"/>
      <c r="BR21" s="16">
        <v>6</v>
      </c>
      <c r="BS21" s="16"/>
      <c r="BT21" s="16"/>
      <c r="BU21" s="16"/>
      <c r="BV21" s="16"/>
      <c r="BW21" s="16"/>
      <c r="BX21" s="16"/>
      <c r="BY21" s="16"/>
      <c r="BZ21" s="16">
        <v>7</v>
      </c>
      <c r="CA21" s="16"/>
      <c r="CB21" s="16"/>
      <c r="CC21" s="16"/>
      <c r="CD21" s="16"/>
      <c r="CE21" s="16"/>
      <c r="CF21" s="16"/>
      <c r="CG21" s="16"/>
      <c r="CH21" s="16">
        <v>8</v>
      </c>
      <c r="CI21" s="16"/>
      <c r="CJ21" s="16"/>
      <c r="CK21" s="16"/>
      <c r="CL21" s="16"/>
      <c r="CM21" s="16"/>
      <c r="CN21" s="16"/>
      <c r="CO21" s="16"/>
      <c r="CP21" s="16"/>
      <c r="CQ21" s="16"/>
      <c r="CR21" s="16"/>
      <c r="CS21" s="16"/>
      <c r="CT21" s="16"/>
      <c r="CU21" s="16"/>
      <c r="CV21" s="16"/>
      <c r="CW21" s="16"/>
      <c r="CX21" s="16"/>
      <c r="CY21" s="16"/>
      <c r="CZ21" s="16"/>
      <c r="DA21" s="16"/>
      <c r="DB21" s="16"/>
      <c r="DC21" s="16">
        <v>9</v>
      </c>
      <c r="DD21" s="16"/>
      <c r="DE21" s="16"/>
      <c r="DF21" s="16"/>
      <c r="DG21" s="16"/>
      <c r="DH21" s="16"/>
      <c r="DI21" s="16"/>
      <c r="DJ21" s="16"/>
      <c r="DK21" s="16"/>
      <c r="DL21" s="16"/>
      <c r="DM21" s="16"/>
      <c r="DN21" s="16"/>
      <c r="DO21" s="16"/>
      <c r="DP21" s="16"/>
      <c r="DQ21" s="16"/>
      <c r="DR21" s="16"/>
      <c r="DS21" s="16"/>
      <c r="DT21" s="16"/>
      <c r="DU21" s="16">
        <v>10</v>
      </c>
      <c r="DV21" s="16"/>
      <c r="DW21" s="16"/>
      <c r="DX21" s="16"/>
      <c r="DY21" s="16"/>
      <c r="DZ21" s="16"/>
      <c r="EA21" s="16"/>
      <c r="EB21" s="16"/>
      <c r="EC21" s="16"/>
      <c r="ED21" s="16"/>
      <c r="EE21" s="16">
        <v>11</v>
      </c>
      <c r="EF21" s="16"/>
      <c r="EG21" s="16"/>
      <c r="EH21" s="16"/>
      <c r="EI21" s="16"/>
      <c r="EJ21" s="16"/>
      <c r="EK21" s="16"/>
      <c r="EL21" s="16"/>
      <c r="EM21" s="16"/>
      <c r="EN21" s="16"/>
      <c r="EO21" s="16">
        <v>12</v>
      </c>
      <c r="EP21" s="16"/>
      <c r="EQ21" s="16"/>
      <c r="ER21" s="16"/>
      <c r="ES21" s="16"/>
      <c r="ET21" s="16"/>
      <c r="EU21" s="16"/>
      <c r="EV21" s="16"/>
      <c r="EW21" s="16"/>
      <c r="EX21" s="16"/>
      <c r="EY21" s="16"/>
      <c r="EZ21" s="16"/>
      <c r="FA21" s="16"/>
      <c r="FB21" s="16"/>
      <c r="FC21" s="16"/>
      <c r="FD21" s="16"/>
      <c r="FE21" s="16"/>
    </row>
    <row r="22" spans="1:161" s="9" customFormat="1" ht="13.5" customHeight="1" x14ac:dyDescent="0.2">
      <c r="A22" s="10"/>
      <c r="B22" s="17" t="s">
        <v>11</v>
      </c>
      <c r="C22" s="17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  <c r="O22" s="17"/>
      <c r="P22" s="17"/>
      <c r="Q22" s="18"/>
      <c r="R22" s="10"/>
      <c r="S22" s="19" t="s">
        <v>12</v>
      </c>
      <c r="T22" s="19"/>
      <c r="U22" s="19"/>
      <c r="V22" s="19"/>
      <c r="W22" s="19"/>
      <c r="X22" s="19"/>
      <c r="Y22" s="19"/>
      <c r="Z22" s="19"/>
      <c r="AA22" s="19"/>
      <c r="AB22" s="19"/>
      <c r="AC22" s="19"/>
      <c r="AD22" s="19"/>
      <c r="AE22" s="19"/>
      <c r="AF22" s="19"/>
      <c r="AG22" s="19"/>
      <c r="AH22" s="19"/>
      <c r="AI22" s="20"/>
      <c r="AJ22" s="61">
        <v>1.8</v>
      </c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16"/>
      <c r="BC22" s="16"/>
      <c r="BD22" s="16"/>
      <c r="BE22" s="16"/>
      <c r="BF22" s="16"/>
      <c r="BG22" s="16"/>
      <c r="BH22" s="16"/>
      <c r="BI22" s="16"/>
      <c r="BJ22" s="16"/>
      <c r="BK22" s="16"/>
      <c r="BL22" s="16"/>
      <c r="BM22" s="16"/>
      <c r="BN22" s="16"/>
      <c r="BO22" s="16"/>
      <c r="BP22" s="16"/>
      <c r="BQ22" s="16"/>
      <c r="BR22" s="61">
        <v>16.399999999999999</v>
      </c>
      <c r="BS22" s="61"/>
      <c r="BT22" s="61"/>
      <c r="BU22" s="61"/>
      <c r="BV22" s="61"/>
      <c r="BW22" s="61"/>
      <c r="BX22" s="61"/>
      <c r="BY22" s="61"/>
      <c r="BZ22" s="61">
        <v>16.399999999999999</v>
      </c>
      <c r="CA22" s="61"/>
      <c r="CB22" s="61"/>
      <c r="CC22" s="61"/>
      <c r="CD22" s="61"/>
      <c r="CE22" s="61"/>
      <c r="CF22" s="61"/>
      <c r="CG22" s="61"/>
      <c r="CH22" s="61">
        <v>1.8</v>
      </c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>
        <v>16.399999999999999</v>
      </c>
      <c r="DD22" s="61"/>
      <c r="DE22" s="61"/>
      <c r="DF22" s="61"/>
      <c r="DG22" s="61"/>
      <c r="DH22" s="61"/>
      <c r="DI22" s="61"/>
      <c r="DJ22" s="61"/>
      <c r="DK22" s="61"/>
      <c r="DL22" s="61"/>
      <c r="DM22" s="61"/>
      <c r="DN22" s="61"/>
      <c r="DO22" s="61"/>
      <c r="DP22" s="61"/>
      <c r="DQ22" s="61"/>
      <c r="DR22" s="61"/>
      <c r="DS22" s="61"/>
      <c r="DT22" s="61"/>
      <c r="DU22" s="16">
        <v>3</v>
      </c>
      <c r="DV22" s="16"/>
      <c r="DW22" s="16"/>
      <c r="DX22" s="16"/>
      <c r="DY22" s="16"/>
      <c r="DZ22" s="16"/>
      <c r="EA22" s="16"/>
      <c r="EB22" s="16"/>
      <c r="EC22" s="16"/>
      <c r="ED22" s="16"/>
      <c r="EE22" s="61">
        <f>1940/720</f>
        <v>2.6944444444444446</v>
      </c>
      <c r="EF22" s="61"/>
      <c r="EG22" s="61"/>
      <c r="EH22" s="61"/>
      <c r="EI22" s="61"/>
      <c r="EJ22" s="61"/>
      <c r="EK22" s="61"/>
      <c r="EL22" s="61"/>
      <c r="EM22" s="61"/>
      <c r="EN22" s="61"/>
      <c r="EO22" s="61">
        <f>AJ22+EE22</f>
        <v>4.4944444444444445</v>
      </c>
      <c r="EP22" s="16"/>
      <c r="EQ22" s="16"/>
      <c r="ER22" s="16"/>
      <c r="ES22" s="16"/>
      <c r="ET22" s="16"/>
      <c r="EU22" s="16"/>
      <c r="EV22" s="16"/>
      <c r="EW22" s="16"/>
      <c r="EX22" s="16"/>
      <c r="EY22" s="16"/>
      <c r="EZ22" s="16"/>
      <c r="FA22" s="16"/>
      <c r="FB22" s="16"/>
      <c r="FC22" s="16"/>
      <c r="FD22" s="16"/>
      <c r="FE22" s="16"/>
    </row>
    <row r="23" spans="1:161" s="9" customFormat="1" ht="39.75" customHeight="1" x14ac:dyDescent="0.2">
      <c r="A23" s="10"/>
      <c r="B23" s="17" t="s">
        <v>33</v>
      </c>
      <c r="C23" s="17"/>
      <c r="D23" s="17"/>
      <c r="E23" s="17"/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8"/>
      <c r="R23" s="10"/>
      <c r="S23" s="19" t="s">
        <v>13</v>
      </c>
      <c r="T23" s="19"/>
      <c r="U23" s="19"/>
      <c r="V23" s="19"/>
      <c r="W23" s="19"/>
      <c r="X23" s="19"/>
      <c r="Y23" s="19"/>
      <c r="Z23" s="19"/>
      <c r="AA23" s="19"/>
      <c r="AB23" s="19"/>
      <c r="AC23" s="19"/>
      <c r="AD23" s="19"/>
      <c r="AE23" s="19"/>
      <c r="AF23" s="19"/>
      <c r="AG23" s="19"/>
      <c r="AH23" s="19"/>
      <c r="AI23" s="20"/>
      <c r="AJ23" s="62">
        <f>563/744</f>
        <v>0.75672043010752688</v>
      </c>
      <c r="AK23" s="62"/>
      <c r="AL23" s="62"/>
      <c r="AM23" s="62"/>
      <c r="AN23" s="62"/>
      <c r="AO23" s="62"/>
      <c r="AP23" s="62"/>
      <c r="AQ23" s="62"/>
      <c r="AR23" s="62"/>
      <c r="AS23" s="62"/>
      <c r="AT23" s="62"/>
      <c r="AU23" s="62"/>
      <c r="AV23" s="62"/>
      <c r="AW23" s="62"/>
      <c r="AX23" s="62"/>
      <c r="AY23" s="62"/>
      <c r="AZ23" s="62"/>
      <c r="BA23" s="62"/>
      <c r="BB23" s="16"/>
      <c r="BC23" s="16"/>
      <c r="BD23" s="16"/>
      <c r="BE23" s="16"/>
      <c r="BF23" s="16"/>
      <c r="BG23" s="16"/>
      <c r="BH23" s="16"/>
      <c r="BI23" s="16"/>
      <c r="BJ23" s="16"/>
      <c r="BK23" s="16"/>
      <c r="BL23" s="16"/>
      <c r="BM23" s="16"/>
      <c r="BN23" s="16"/>
      <c r="BO23" s="16"/>
      <c r="BP23" s="16"/>
      <c r="BQ23" s="16"/>
      <c r="BR23" s="16"/>
      <c r="BS23" s="16"/>
      <c r="BT23" s="16"/>
      <c r="BU23" s="16"/>
      <c r="BV23" s="16"/>
      <c r="BW23" s="16"/>
      <c r="BX23" s="16"/>
      <c r="BY23" s="16"/>
      <c r="BZ23" s="16"/>
      <c r="CA23" s="16"/>
      <c r="CB23" s="16"/>
      <c r="CC23" s="16"/>
      <c r="CD23" s="16"/>
      <c r="CE23" s="16"/>
      <c r="CF23" s="16"/>
      <c r="CG23" s="16"/>
      <c r="CH23" s="16"/>
      <c r="CI23" s="16"/>
      <c r="CJ23" s="16"/>
      <c r="CK23" s="16"/>
      <c r="CL23" s="16"/>
      <c r="CM23" s="16"/>
      <c r="CN23" s="16"/>
      <c r="CO23" s="16"/>
      <c r="CP23" s="16"/>
      <c r="CQ23" s="16"/>
      <c r="CR23" s="16"/>
      <c r="CS23" s="16"/>
      <c r="CT23" s="16"/>
      <c r="CU23" s="16"/>
      <c r="CV23" s="16"/>
      <c r="CW23" s="16"/>
      <c r="CX23" s="16"/>
      <c r="CY23" s="16"/>
      <c r="CZ23" s="16"/>
      <c r="DA23" s="16"/>
      <c r="DB23" s="16"/>
      <c r="DC23" s="16"/>
      <c r="DD23" s="16"/>
      <c r="DE23" s="16"/>
      <c r="DF23" s="16"/>
      <c r="DG23" s="16"/>
      <c r="DH23" s="16"/>
      <c r="DI23" s="16"/>
      <c r="DJ23" s="16"/>
      <c r="DK23" s="16"/>
      <c r="DL23" s="16"/>
      <c r="DM23" s="16"/>
      <c r="DN23" s="16"/>
      <c r="DO23" s="16"/>
      <c r="DP23" s="16"/>
      <c r="DQ23" s="16"/>
      <c r="DR23" s="16"/>
      <c r="DS23" s="16"/>
      <c r="DT23" s="16"/>
      <c r="DU23" s="62">
        <f>696/744</f>
        <v>0.93548387096774188</v>
      </c>
      <c r="DV23" s="62"/>
      <c r="DW23" s="62"/>
      <c r="DX23" s="62"/>
      <c r="DY23" s="62"/>
      <c r="DZ23" s="62"/>
      <c r="EA23" s="62"/>
      <c r="EB23" s="62"/>
      <c r="EC23" s="62"/>
      <c r="ED23" s="62"/>
      <c r="EE23" s="62">
        <f>696/744</f>
        <v>0.93548387096774188</v>
      </c>
      <c r="EF23" s="62"/>
      <c r="EG23" s="62"/>
      <c r="EH23" s="62"/>
      <c r="EI23" s="62"/>
      <c r="EJ23" s="62"/>
      <c r="EK23" s="62"/>
      <c r="EL23" s="62"/>
      <c r="EM23" s="62"/>
      <c r="EN23" s="62"/>
      <c r="EO23" s="61">
        <f>AJ23+EE23</f>
        <v>1.6922043010752688</v>
      </c>
      <c r="EP23" s="61"/>
      <c r="EQ23" s="61"/>
      <c r="ER23" s="61"/>
      <c r="ES23" s="61"/>
      <c r="ET23" s="61"/>
      <c r="EU23" s="61"/>
      <c r="EV23" s="61"/>
      <c r="EW23" s="61"/>
      <c r="EX23" s="61"/>
      <c r="EY23" s="61"/>
      <c r="EZ23" s="61"/>
      <c r="FA23" s="61"/>
      <c r="FB23" s="61"/>
      <c r="FC23" s="61"/>
      <c r="FD23" s="61"/>
      <c r="FE23" s="61"/>
    </row>
    <row r="24" spans="1:161" s="9" customFormat="1" ht="39.75" customHeight="1" x14ac:dyDescent="0.2">
      <c r="A24" s="10"/>
      <c r="B24" s="17"/>
      <c r="C24" s="17"/>
      <c r="D24" s="17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8"/>
      <c r="R24" s="10"/>
      <c r="S24" s="19" t="s">
        <v>14</v>
      </c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  <c r="AE24" s="19"/>
      <c r="AF24" s="19"/>
      <c r="AG24" s="19"/>
      <c r="AH24" s="19"/>
      <c r="AI24" s="20"/>
      <c r="AJ24" s="16"/>
      <c r="AK24" s="16"/>
      <c r="AL24" s="16"/>
      <c r="AM24" s="16"/>
      <c r="AN24" s="16"/>
      <c r="AO24" s="16"/>
      <c r="AP24" s="16"/>
      <c r="AQ24" s="16"/>
      <c r="AR24" s="16"/>
      <c r="AS24" s="16"/>
      <c r="AT24" s="16"/>
      <c r="AU24" s="16"/>
      <c r="AV24" s="16"/>
      <c r="AW24" s="16"/>
      <c r="AX24" s="16"/>
      <c r="AY24" s="16"/>
      <c r="AZ24" s="16"/>
      <c r="BA24" s="16"/>
      <c r="BB24" s="16"/>
      <c r="BC24" s="16"/>
      <c r="BD24" s="16"/>
      <c r="BE24" s="16"/>
      <c r="BF24" s="16"/>
      <c r="BG24" s="16"/>
      <c r="BH24" s="16"/>
      <c r="BI24" s="16"/>
      <c r="BJ24" s="16"/>
      <c r="BK24" s="16"/>
      <c r="BL24" s="16"/>
      <c r="BM24" s="16"/>
      <c r="BN24" s="16"/>
      <c r="BO24" s="16"/>
      <c r="BP24" s="16"/>
      <c r="BQ24" s="16"/>
      <c r="BR24" s="16"/>
      <c r="BS24" s="16"/>
      <c r="BT24" s="16"/>
      <c r="BU24" s="16"/>
      <c r="BV24" s="16"/>
      <c r="BW24" s="16"/>
      <c r="BX24" s="16"/>
      <c r="BY24" s="16"/>
      <c r="BZ24" s="16"/>
      <c r="CA24" s="16"/>
      <c r="CB24" s="16"/>
      <c r="CC24" s="16"/>
      <c r="CD24" s="16"/>
      <c r="CE24" s="16"/>
      <c r="CF24" s="16"/>
      <c r="CG24" s="16"/>
      <c r="CH24" s="16"/>
      <c r="CI24" s="16"/>
      <c r="CJ24" s="16"/>
      <c r="CK24" s="16"/>
      <c r="CL24" s="16"/>
      <c r="CM24" s="16"/>
      <c r="CN24" s="16"/>
      <c r="CO24" s="16"/>
      <c r="CP24" s="16"/>
      <c r="CQ24" s="16"/>
      <c r="CR24" s="16"/>
      <c r="CS24" s="16"/>
      <c r="CT24" s="16"/>
      <c r="CU24" s="16"/>
      <c r="CV24" s="16"/>
      <c r="CW24" s="16"/>
      <c r="CX24" s="16"/>
      <c r="CY24" s="16"/>
      <c r="CZ24" s="16"/>
      <c r="DA24" s="16"/>
      <c r="DB24" s="16"/>
      <c r="DC24" s="16"/>
      <c r="DD24" s="16"/>
      <c r="DE24" s="16"/>
      <c r="DF24" s="16"/>
      <c r="DG24" s="16"/>
      <c r="DH24" s="16"/>
      <c r="DI24" s="16"/>
      <c r="DJ24" s="16"/>
      <c r="DK24" s="16"/>
      <c r="DL24" s="16"/>
      <c r="DM24" s="16"/>
      <c r="DN24" s="16"/>
      <c r="DO24" s="16"/>
      <c r="DP24" s="16"/>
      <c r="DQ24" s="16"/>
      <c r="DR24" s="16"/>
      <c r="DS24" s="16"/>
      <c r="DT24" s="16"/>
      <c r="DU24" s="16"/>
      <c r="DV24" s="16"/>
      <c r="DW24" s="16"/>
      <c r="DX24" s="16"/>
      <c r="DY24" s="16"/>
      <c r="DZ24" s="16"/>
      <c r="EA24" s="16"/>
      <c r="EB24" s="16"/>
      <c r="EC24" s="16"/>
      <c r="ED24" s="16"/>
      <c r="EE24" s="16"/>
      <c r="EF24" s="16"/>
      <c r="EG24" s="16"/>
      <c r="EH24" s="16"/>
      <c r="EI24" s="16"/>
      <c r="EJ24" s="16"/>
      <c r="EK24" s="16"/>
      <c r="EL24" s="16"/>
      <c r="EM24" s="16"/>
      <c r="EN24" s="16"/>
      <c r="EO24" s="16"/>
      <c r="EP24" s="16"/>
      <c r="EQ24" s="16"/>
      <c r="ER24" s="16"/>
      <c r="ES24" s="16"/>
      <c r="ET24" s="16"/>
      <c r="EU24" s="16"/>
      <c r="EV24" s="16"/>
      <c r="EW24" s="16"/>
      <c r="EX24" s="16"/>
      <c r="EY24" s="16"/>
      <c r="EZ24" s="16"/>
      <c r="FA24" s="16"/>
      <c r="FB24" s="16"/>
      <c r="FC24" s="16"/>
      <c r="FD24" s="16"/>
      <c r="FE24" s="16"/>
    </row>
    <row r="25" spans="1:161" s="9" customFormat="1" ht="53.25" customHeight="1" x14ac:dyDescent="0.2">
      <c r="A25" s="10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8"/>
      <c r="R25" s="10"/>
      <c r="S25" s="19" t="s">
        <v>25</v>
      </c>
      <c r="T25" s="19"/>
      <c r="U25" s="19"/>
      <c r="V25" s="19"/>
      <c r="W25" s="19"/>
      <c r="X25" s="19"/>
      <c r="Y25" s="19"/>
      <c r="Z25" s="19"/>
      <c r="AA25" s="19"/>
      <c r="AB25" s="19"/>
      <c r="AC25" s="19"/>
      <c r="AD25" s="19"/>
      <c r="AE25" s="19"/>
      <c r="AF25" s="19"/>
      <c r="AG25" s="19"/>
      <c r="AH25" s="19"/>
      <c r="AI25" s="20"/>
      <c r="AJ25" s="16"/>
      <c r="AK25" s="16"/>
      <c r="AL25" s="16"/>
      <c r="AM25" s="16"/>
      <c r="AN25" s="16"/>
      <c r="AO25" s="16"/>
      <c r="AP25" s="16"/>
      <c r="AQ25" s="16"/>
      <c r="AR25" s="16"/>
      <c r="AS25" s="16"/>
      <c r="AT25" s="16"/>
      <c r="AU25" s="16"/>
      <c r="AV25" s="16"/>
      <c r="AW25" s="16"/>
      <c r="AX25" s="16"/>
      <c r="AY25" s="16"/>
      <c r="AZ25" s="16"/>
      <c r="BA25" s="16"/>
      <c r="BB25" s="16"/>
      <c r="BC25" s="16"/>
      <c r="BD25" s="16"/>
      <c r="BE25" s="16"/>
      <c r="BF25" s="16"/>
      <c r="BG25" s="16"/>
      <c r="BH25" s="16"/>
      <c r="BI25" s="16"/>
      <c r="BJ25" s="16"/>
      <c r="BK25" s="16"/>
      <c r="BL25" s="16"/>
      <c r="BM25" s="16"/>
      <c r="BN25" s="16"/>
      <c r="BO25" s="16"/>
      <c r="BP25" s="16"/>
      <c r="BQ25" s="16"/>
      <c r="BR25" s="16"/>
      <c r="BS25" s="16"/>
      <c r="BT25" s="16"/>
      <c r="BU25" s="16"/>
      <c r="BV25" s="16"/>
      <c r="BW25" s="16"/>
      <c r="BX25" s="16"/>
      <c r="BY25" s="16"/>
      <c r="BZ25" s="16"/>
      <c r="CA25" s="16"/>
      <c r="CB25" s="16"/>
      <c r="CC25" s="16"/>
      <c r="CD25" s="16"/>
      <c r="CE25" s="16"/>
      <c r="CF25" s="16"/>
      <c r="CG25" s="16"/>
      <c r="CH25" s="16"/>
      <c r="CI25" s="16"/>
      <c r="CJ25" s="16"/>
      <c r="CK25" s="16"/>
      <c r="CL25" s="16"/>
      <c r="CM25" s="16"/>
      <c r="CN25" s="16"/>
      <c r="CO25" s="16"/>
      <c r="CP25" s="16"/>
      <c r="CQ25" s="16"/>
      <c r="CR25" s="16"/>
      <c r="CS25" s="16"/>
      <c r="CT25" s="16"/>
      <c r="CU25" s="16"/>
      <c r="CV25" s="16"/>
      <c r="CW25" s="16"/>
      <c r="CX25" s="16"/>
      <c r="CY25" s="16"/>
      <c r="CZ25" s="16"/>
      <c r="DA25" s="16"/>
      <c r="DB25" s="16"/>
      <c r="DC25" s="16"/>
      <c r="DD25" s="16"/>
      <c r="DE25" s="16"/>
      <c r="DF25" s="16"/>
      <c r="DG25" s="16"/>
      <c r="DH25" s="16"/>
      <c r="DI25" s="16"/>
      <c r="DJ25" s="16"/>
      <c r="DK25" s="16"/>
      <c r="DL25" s="16"/>
      <c r="DM25" s="16"/>
      <c r="DN25" s="16"/>
      <c r="DO25" s="16"/>
      <c r="DP25" s="16"/>
      <c r="DQ25" s="16"/>
      <c r="DR25" s="16"/>
      <c r="DS25" s="16"/>
      <c r="DT25" s="16"/>
      <c r="DU25" s="16"/>
      <c r="DV25" s="16"/>
      <c r="DW25" s="16"/>
      <c r="DX25" s="16"/>
      <c r="DY25" s="16"/>
      <c r="DZ25" s="16"/>
      <c r="EA25" s="16"/>
      <c r="EB25" s="16"/>
      <c r="EC25" s="16"/>
      <c r="ED25" s="16"/>
      <c r="EE25" s="16"/>
      <c r="EF25" s="16"/>
      <c r="EG25" s="16"/>
      <c r="EH25" s="16"/>
      <c r="EI25" s="16"/>
      <c r="EJ25" s="16"/>
      <c r="EK25" s="16"/>
      <c r="EL25" s="16"/>
      <c r="EM25" s="16"/>
      <c r="EN25" s="16"/>
      <c r="EO25" s="16"/>
      <c r="EP25" s="16"/>
      <c r="EQ25" s="16"/>
      <c r="ER25" s="16"/>
      <c r="ES25" s="16"/>
      <c r="ET25" s="16"/>
      <c r="EU25" s="16"/>
      <c r="EV25" s="16"/>
      <c r="EW25" s="16"/>
      <c r="EX25" s="16"/>
      <c r="EY25" s="16"/>
      <c r="EZ25" s="16"/>
      <c r="FA25" s="16"/>
      <c r="FB25" s="16"/>
      <c r="FC25" s="16"/>
      <c r="FD25" s="16"/>
      <c r="FE25" s="16"/>
    </row>
    <row r="26" spans="1:161" s="9" customFormat="1" ht="57" customHeight="1" x14ac:dyDescent="0.2">
      <c r="A26" s="10"/>
      <c r="B26" s="21" t="s">
        <v>26</v>
      </c>
      <c r="C26" s="21"/>
      <c r="D26" s="21"/>
      <c r="E26" s="21"/>
      <c r="F26" s="21"/>
      <c r="G26" s="21"/>
      <c r="H26" s="21"/>
      <c r="I26" s="21"/>
      <c r="J26" s="21"/>
      <c r="K26" s="21"/>
      <c r="L26" s="21"/>
      <c r="M26" s="21"/>
      <c r="N26" s="21"/>
      <c r="O26" s="21"/>
      <c r="P26" s="21"/>
      <c r="Q26" s="22"/>
      <c r="R26" s="10"/>
      <c r="S26" s="19" t="s">
        <v>12</v>
      </c>
      <c r="T26" s="19"/>
      <c r="U26" s="19"/>
      <c r="V26" s="19"/>
      <c r="W26" s="19"/>
      <c r="X26" s="19"/>
      <c r="Y26" s="19"/>
      <c r="Z26" s="19"/>
      <c r="AA26" s="19"/>
      <c r="AB26" s="19"/>
      <c r="AC26" s="19"/>
      <c r="AD26" s="19"/>
      <c r="AE26" s="19"/>
      <c r="AF26" s="19"/>
      <c r="AG26" s="19"/>
      <c r="AH26" s="19"/>
      <c r="AI26" s="20"/>
      <c r="AJ26" s="16"/>
      <c r="AK26" s="16"/>
      <c r="AL26" s="16"/>
      <c r="AM26" s="16"/>
      <c r="AN26" s="16"/>
      <c r="AO26" s="16"/>
      <c r="AP26" s="16"/>
      <c r="AQ26" s="16"/>
      <c r="AR26" s="16"/>
      <c r="AS26" s="16"/>
      <c r="AT26" s="16"/>
      <c r="AU26" s="16"/>
      <c r="AV26" s="16"/>
      <c r="AW26" s="16"/>
      <c r="AX26" s="16"/>
      <c r="AY26" s="16"/>
      <c r="AZ26" s="16"/>
      <c r="BA26" s="16"/>
      <c r="BB26" s="16"/>
      <c r="BC26" s="16"/>
      <c r="BD26" s="16"/>
      <c r="BE26" s="16"/>
      <c r="BF26" s="16"/>
      <c r="BG26" s="16"/>
      <c r="BH26" s="16"/>
      <c r="BI26" s="16"/>
      <c r="BJ26" s="16"/>
      <c r="BK26" s="16"/>
      <c r="BL26" s="16"/>
      <c r="BM26" s="16"/>
      <c r="BN26" s="16"/>
      <c r="BO26" s="16"/>
      <c r="BP26" s="16"/>
      <c r="BQ26" s="16"/>
      <c r="BR26" s="16"/>
      <c r="BS26" s="16"/>
      <c r="BT26" s="16"/>
      <c r="BU26" s="16"/>
      <c r="BV26" s="16"/>
      <c r="BW26" s="16"/>
      <c r="BX26" s="16"/>
      <c r="BY26" s="16"/>
      <c r="BZ26" s="16"/>
      <c r="CA26" s="16"/>
      <c r="CB26" s="16"/>
      <c r="CC26" s="16"/>
      <c r="CD26" s="16"/>
      <c r="CE26" s="16"/>
      <c r="CF26" s="16"/>
      <c r="CG26" s="16"/>
      <c r="CH26" s="16"/>
      <c r="CI26" s="16"/>
      <c r="CJ26" s="16"/>
      <c r="CK26" s="16"/>
      <c r="CL26" s="16"/>
      <c r="CM26" s="16"/>
      <c r="CN26" s="16"/>
      <c r="CO26" s="16"/>
      <c r="CP26" s="16"/>
      <c r="CQ26" s="16"/>
      <c r="CR26" s="16"/>
      <c r="CS26" s="16"/>
      <c r="CT26" s="16"/>
      <c r="CU26" s="16"/>
      <c r="CV26" s="16"/>
      <c r="CW26" s="16"/>
      <c r="CX26" s="16"/>
      <c r="CY26" s="16"/>
      <c r="CZ26" s="16"/>
      <c r="DA26" s="16"/>
      <c r="DB26" s="16"/>
      <c r="DC26" s="16"/>
      <c r="DD26" s="16"/>
      <c r="DE26" s="16"/>
      <c r="DF26" s="16"/>
      <c r="DG26" s="16"/>
      <c r="DH26" s="16"/>
      <c r="DI26" s="16"/>
      <c r="DJ26" s="16"/>
      <c r="DK26" s="16"/>
      <c r="DL26" s="16"/>
      <c r="DM26" s="16"/>
      <c r="DN26" s="16"/>
      <c r="DO26" s="16"/>
      <c r="DP26" s="16"/>
      <c r="DQ26" s="16"/>
      <c r="DR26" s="16"/>
      <c r="DS26" s="16"/>
      <c r="DT26" s="16"/>
      <c r="DU26" s="16"/>
      <c r="DV26" s="16"/>
      <c r="DW26" s="16"/>
      <c r="DX26" s="16"/>
      <c r="DY26" s="16"/>
      <c r="DZ26" s="16"/>
      <c r="EA26" s="16"/>
      <c r="EB26" s="16"/>
      <c r="EC26" s="16"/>
      <c r="ED26" s="16"/>
      <c r="EE26" s="16"/>
      <c r="EF26" s="16"/>
      <c r="EG26" s="16"/>
      <c r="EH26" s="16"/>
      <c r="EI26" s="16"/>
      <c r="EJ26" s="16"/>
      <c r="EK26" s="16"/>
      <c r="EL26" s="16"/>
      <c r="EM26" s="16"/>
      <c r="EN26" s="16"/>
      <c r="EO26" s="16"/>
      <c r="EP26" s="16"/>
      <c r="EQ26" s="16"/>
      <c r="ER26" s="16"/>
      <c r="ES26" s="16"/>
      <c r="ET26" s="16"/>
      <c r="EU26" s="16"/>
      <c r="EV26" s="16"/>
      <c r="EW26" s="16"/>
      <c r="EX26" s="16"/>
      <c r="EY26" s="16"/>
      <c r="EZ26" s="16"/>
      <c r="FA26" s="16"/>
      <c r="FB26" s="16"/>
      <c r="FC26" s="16"/>
      <c r="FD26" s="16"/>
      <c r="FE26" s="16"/>
    </row>
    <row r="27" spans="1:161" s="9" customFormat="1" ht="39.75" customHeight="1" x14ac:dyDescent="0.2">
      <c r="A27" s="10"/>
      <c r="B27" s="17"/>
      <c r="C27" s="17"/>
      <c r="D27" s="17"/>
      <c r="E27" s="17"/>
      <c r="F27" s="17"/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8"/>
      <c r="R27" s="10"/>
      <c r="S27" s="19" t="s">
        <v>13</v>
      </c>
      <c r="T27" s="19"/>
      <c r="U27" s="19"/>
      <c r="V27" s="19"/>
      <c r="W27" s="19"/>
      <c r="X27" s="19"/>
      <c r="Y27" s="19"/>
      <c r="Z27" s="19"/>
      <c r="AA27" s="19"/>
      <c r="AB27" s="19"/>
      <c r="AC27" s="19"/>
      <c r="AD27" s="19"/>
      <c r="AE27" s="19"/>
      <c r="AF27" s="19"/>
      <c r="AG27" s="19"/>
      <c r="AH27" s="19"/>
      <c r="AI27" s="20"/>
      <c r="AJ27" s="16"/>
      <c r="AK27" s="16"/>
      <c r="AL27" s="16"/>
      <c r="AM27" s="16"/>
      <c r="AN27" s="16"/>
      <c r="AO27" s="16"/>
      <c r="AP27" s="16"/>
      <c r="AQ27" s="16"/>
      <c r="AR27" s="16"/>
      <c r="AS27" s="16"/>
      <c r="AT27" s="16"/>
      <c r="AU27" s="16"/>
      <c r="AV27" s="16"/>
      <c r="AW27" s="16"/>
      <c r="AX27" s="16"/>
      <c r="AY27" s="16"/>
      <c r="AZ27" s="16"/>
      <c r="BA27" s="16"/>
      <c r="BB27" s="16"/>
      <c r="BC27" s="16"/>
      <c r="BD27" s="16"/>
      <c r="BE27" s="16"/>
      <c r="BF27" s="16"/>
      <c r="BG27" s="16"/>
      <c r="BH27" s="16"/>
      <c r="BI27" s="16"/>
      <c r="BJ27" s="16"/>
      <c r="BK27" s="16"/>
      <c r="BL27" s="16"/>
      <c r="BM27" s="16"/>
      <c r="BN27" s="16"/>
      <c r="BO27" s="16"/>
      <c r="BP27" s="16"/>
      <c r="BQ27" s="16"/>
      <c r="BR27" s="16"/>
      <c r="BS27" s="16"/>
      <c r="BT27" s="16"/>
      <c r="BU27" s="16"/>
      <c r="BV27" s="16"/>
      <c r="BW27" s="16"/>
      <c r="BX27" s="16"/>
      <c r="BY27" s="16"/>
      <c r="BZ27" s="16"/>
      <c r="CA27" s="16"/>
      <c r="CB27" s="16"/>
      <c r="CC27" s="16"/>
      <c r="CD27" s="16"/>
      <c r="CE27" s="16"/>
      <c r="CF27" s="16"/>
      <c r="CG27" s="16"/>
      <c r="CH27" s="16"/>
      <c r="CI27" s="16"/>
      <c r="CJ27" s="16"/>
      <c r="CK27" s="16"/>
      <c r="CL27" s="16"/>
      <c r="CM27" s="16"/>
      <c r="CN27" s="16"/>
      <c r="CO27" s="16"/>
      <c r="CP27" s="16"/>
      <c r="CQ27" s="16"/>
      <c r="CR27" s="16"/>
      <c r="CS27" s="16"/>
      <c r="CT27" s="16"/>
      <c r="CU27" s="16"/>
      <c r="CV27" s="16"/>
      <c r="CW27" s="16"/>
      <c r="CX27" s="16"/>
      <c r="CY27" s="16"/>
      <c r="CZ27" s="16"/>
      <c r="DA27" s="16"/>
      <c r="DB27" s="16"/>
      <c r="DC27" s="16"/>
      <c r="DD27" s="16"/>
      <c r="DE27" s="16"/>
      <c r="DF27" s="16"/>
      <c r="DG27" s="16"/>
      <c r="DH27" s="16"/>
      <c r="DI27" s="16"/>
      <c r="DJ27" s="16"/>
      <c r="DK27" s="16"/>
      <c r="DL27" s="16"/>
      <c r="DM27" s="16"/>
      <c r="DN27" s="16"/>
      <c r="DO27" s="16"/>
      <c r="DP27" s="16"/>
      <c r="DQ27" s="16"/>
      <c r="DR27" s="16"/>
      <c r="DS27" s="16"/>
      <c r="DT27" s="16"/>
      <c r="DU27" s="16"/>
      <c r="DV27" s="16"/>
      <c r="DW27" s="16"/>
      <c r="DX27" s="16"/>
      <c r="DY27" s="16"/>
      <c r="DZ27" s="16"/>
      <c r="EA27" s="16"/>
      <c r="EB27" s="16"/>
      <c r="EC27" s="16"/>
      <c r="ED27" s="16"/>
      <c r="EE27" s="16"/>
      <c r="EF27" s="16"/>
      <c r="EG27" s="16"/>
      <c r="EH27" s="16"/>
      <c r="EI27" s="16"/>
      <c r="EJ27" s="16"/>
      <c r="EK27" s="16"/>
      <c r="EL27" s="16"/>
      <c r="EM27" s="16"/>
      <c r="EN27" s="16"/>
      <c r="EO27" s="16"/>
      <c r="EP27" s="16"/>
      <c r="EQ27" s="16"/>
      <c r="ER27" s="16"/>
      <c r="ES27" s="16"/>
      <c r="ET27" s="16"/>
      <c r="EU27" s="16"/>
      <c r="EV27" s="16"/>
      <c r="EW27" s="16"/>
      <c r="EX27" s="16"/>
      <c r="EY27" s="16"/>
      <c r="EZ27" s="16"/>
      <c r="FA27" s="16"/>
      <c r="FB27" s="16"/>
      <c r="FC27" s="16"/>
      <c r="FD27" s="16"/>
      <c r="FE27" s="16"/>
    </row>
    <row r="28" spans="1:161" s="9" customFormat="1" ht="39.75" customHeight="1" x14ac:dyDescent="0.2">
      <c r="A28" s="10"/>
      <c r="B28" s="17"/>
      <c r="C28" s="17"/>
      <c r="D28" s="17"/>
      <c r="E28" s="17"/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8"/>
      <c r="R28" s="10"/>
      <c r="S28" s="19" t="s">
        <v>14</v>
      </c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20"/>
      <c r="AJ28" s="16"/>
      <c r="AK28" s="16"/>
      <c r="AL28" s="16"/>
      <c r="AM28" s="16"/>
      <c r="AN28" s="16"/>
      <c r="AO28" s="16"/>
      <c r="AP28" s="16"/>
      <c r="AQ28" s="16"/>
      <c r="AR28" s="16"/>
      <c r="AS28" s="16"/>
      <c r="AT28" s="16"/>
      <c r="AU28" s="16"/>
      <c r="AV28" s="16"/>
      <c r="AW28" s="16"/>
      <c r="AX28" s="16"/>
      <c r="AY28" s="16"/>
      <c r="AZ28" s="16"/>
      <c r="BA28" s="16"/>
      <c r="BB28" s="16"/>
      <c r="BC28" s="16"/>
      <c r="BD28" s="16"/>
      <c r="BE28" s="16"/>
      <c r="BF28" s="16"/>
      <c r="BG28" s="16"/>
      <c r="BH28" s="16"/>
      <c r="BI28" s="16"/>
      <c r="BJ28" s="16"/>
      <c r="BK28" s="16"/>
      <c r="BL28" s="16"/>
      <c r="BM28" s="16"/>
      <c r="BN28" s="16"/>
      <c r="BO28" s="16"/>
      <c r="BP28" s="16"/>
      <c r="BQ28" s="16"/>
      <c r="BR28" s="16"/>
      <c r="BS28" s="16"/>
      <c r="BT28" s="16"/>
      <c r="BU28" s="16"/>
      <c r="BV28" s="16"/>
      <c r="BW28" s="16"/>
      <c r="BX28" s="16"/>
      <c r="BY28" s="16"/>
      <c r="BZ28" s="16"/>
      <c r="CA28" s="16"/>
      <c r="CB28" s="16"/>
      <c r="CC28" s="16"/>
      <c r="CD28" s="16"/>
      <c r="CE28" s="16"/>
      <c r="CF28" s="16"/>
      <c r="CG28" s="16"/>
      <c r="CH28" s="16"/>
      <c r="CI28" s="16"/>
      <c r="CJ28" s="16"/>
      <c r="CK28" s="16"/>
      <c r="CL28" s="16"/>
      <c r="CM28" s="16"/>
      <c r="CN28" s="16"/>
      <c r="CO28" s="16"/>
      <c r="CP28" s="16"/>
      <c r="CQ28" s="16"/>
      <c r="CR28" s="16"/>
      <c r="CS28" s="16"/>
      <c r="CT28" s="16"/>
      <c r="CU28" s="16"/>
      <c r="CV28" s="16"/>
      <c r="CW28" s="16"/>
      <c r="CX28" s="16"/>
      <c r="CY28" s="16"/>
      <c r="CZ28" s="16"/>
      <c r="DA28" s="16"/>
      <c r="DB28" s="16"/>
      <c r="DC28" s="16"/>
      <c r="DD28" s="16"/>
      <c r="DE28" s="16"/>
      <c r="DF28" s="16"/>
      <c r="DG28" s="16"/>
      <c r="DH28" s="16"/>
      <c r="DI28" s="16"/>
      <c r="DJ28" s="16"/>
      <c r="DK28" s="16"/>
      <c r="DL28" s="16"/>
      <c r="DM28" s="16"/>
      <c r="DN28" s="16"/>
      <c r="DO28" s="16"/>
      <c r="DP28" s="16"/>
      <c r="DQ28" s="16"/>
      <c r="DR28" s="16"/>
      <c r="DS28" s="16"/>
      <c r="DT28" s="16"/>
      <c r="DU28" s="16"/>
      <c r="DV28" s="16"/>
      <c r="DW28" s="16"/>
      <c r="DX28" s="16"/>
      <c r="DY28" s="16"/>
      <c r="DZ28" s="16"/>
      <c r="EA28" s="16"/>
      <c r="EB28" s="16"/>
      <c r="EC28" s="16"/>
      <c r="ED28" s="16"/>
      <c r="EE28" s="16"/>
      <c r="EF28" s="16"/>
      <c r="EG28" s="16"/>
      <c r="EH28" s="16"/>
      <c r="EI28" s="16"/>
      <c r="EJ28" s="16"/>
      <c r="EK28" s="16"/>
      <c r="EL28" s="16"/>
      <c r="EM28" s="16"/>
      <c r="EN28" s="16"/>
      <c r="EO28" s="16"/>
      <c r="EP28" s="16"/>
      <c r="EQ28" s="16"/>
      <c r="ER28" s="16"/>
      <c r="ES28" s="16"/>
      <c r="ET28" s="16"/>
      <c r="EU28" s="16"/>
      <c r="EV28" s="16"/>
      <c r="EW28" s="16"/>
      <c r="EX28" s="16"/>
      <c r="EY28" s="16"/>
      <c r="EZ28" s="16"/>
      <c r="FA28" s="16"/>
      <c r="FB28" s="16"/>
      <c r="FC28" s="16"/>
      <c r="FD28" s="16"/>
      <c r="FE28" s="16"/>
    </row>
    <row r="29" spans="1:161" s="9" customFormat="1" ht="53.25" customHeight="1" x14ac:dyDescent="0.2">
      <c r="A29" s="10"/>
      <c r="B29" s="17"/>
      <c r="C29" s="17"/>
      <c r="D29" s="17"/>
      <c r="E29" s="17"/>
      <c r="F29" s="17"/>
      <c r="G29" s="17"/>
      <c r="H29" s="17"/>
      <c r="I29" s="17"/>
      <c r="J29" s="17"/>
      <c r="K29" s="17"/>
      <c r="L29" s="17"/>
      <c r="M29" s="17"/>
      <c r="N29" s="17"/>
      <c r="O29" s="17"/>
      <c r="P29" s="17"/>
      <c r="Q29" s="18"/>
      <c r="R29" s="10"/>
      <c r="S29" s="19" t="s">
        <v>25</v>
      </c>
      <c r="T29" s="19"/>
      <c r="U29" s="19"/>
      <c r="V29" s="19"/>
      <c r="W29" s="19"/>
      <c r="X29" s="19"/>
      <c r="Y29" s="19"/>
      <c r="Z29" s="19"/>
      <c r="AA29" s="19"/>
      <c r="AB29" s="19"/>
      <c r="AC29" s="19"/>
      <c r="AD29" s="19"/>
      <c r="AE29" s="19"/>
      <c r="AF29" s="19"/>
      <c r="AG29" s="19"/>
      <c r="AH29" s="19"/>
      <c r="AI29" s="20"/>
      <c r="AJ29" s="16"/>
      <c r="AK29" s="16"/>
      <c r="AL29" s="16"/>
      <c r="AM29" s="16"/>
      <c r="AN29" s="16"/>
      <c r="AO29" s="16"/>
      <c r="AP29" s="16"/>
      <c r="AQ29" s="16"/>
      <c r="AR29" s="16"/>
      <c r="AS29" s="16"/>
      <c r="AT29" s="16"/>
      <c r="AU29" s="16"/>
      <c r="AV29" s="16"/>
      <c r="AW29" s="16"/>
      <c r="AX29" s="16"/>
      <c r="AY29" s="16"/>
      <c r="AZ29" s="16"/>
      <c r="BA29" s="16"/>
      <c r="BB29" s="16"/>
      <c r="BC29" s="16"/>
      <c r="BD29" s="16"/>
      <c r="BE29" s="16"/>
      <c r="BF29" s="16"/>
      <c r="BG29" s="16"/>
      <c r="BH29" s="16"/>
      <c r="BI29" s="16"/>
      <c r="BJ29" s="16"/>
      <c r="BK29" s="16"/>
      <c r="BL29" s="16"/>
      <c r="BM29" s="16"/>
      <c r="BN29" s="16"/>
      <c r="BO29" s="16"/>
      <c r="BP29" s="16"/>
      <c r="BQ29" s="16"/>
      <c r="BR29" s="16"/>
      <c r="BS29" s="16"/>
      <c r="BT29" s="16"/>
      <c r="BU29" s="16"/>
      <c r="BV29" s="16"/>
      <c r="BW29" s="16"/>
      <c r="BX29" s="16"/>
      <c r="BY29" s="16"/>
      <c r="BZ29" s="16"/>
      <c r="CA29" s="16"/>
      <c r="CB29" s="16"/>
      <c r="CC29" s="16"/>
      <c r="CD29" s="16"/>
      <c r="CE29" s="16"/>
      <c r="CF29" s="16"/>
      <c r="CG29" s="16"/>
      <c r="CH29" s="16"/>
      <c r="CI29" s="16"/>
      <c r="CJ29" s="16"/>
      <c r="CK29" s="16"/>
      <c r="CL29" s="16"/>
      <c r="CM29" s="16"/>
      <c r="CN29" s="16"/>
      <c r="CO29" s="16"/>
      <c r="CP29" s="16"/>
      <c r="CQ29" s="16"/>
      <c r="CR29" s="16"/>
      <c r="CS29" s="16"/>
      <c r="CT29" s="16"/>
      <c r="CU29" s="16"/>
      <c r="CV29" s="16"/>
      <c r="CW29" s="16"/>
      <c r="CX29" s="16"/>
      <c r="CY29" s="16"/>
      <c r="CZ29" s="16"/>
      <c r="DA29" s="16"/>
      <c r="DB29" s="16"/>
      <c r="DC29" s="16"/>
      <c r="DD29" s="16"/>
      <c r="DE29" s="16"/>
      <c r="DF29" s="16"/>
      <c r="DG29" s="16"/>
      <c r="DH29" s="16"/>
      <c r="DI29" s="16"/>
      <c r="DJ29" s="16"/>
      <c r="DK29" s="16"/>
      <c r="DL29" s="16"/>
      <c r="DM29" s="16"/>
      <c r="DN29" s="16"/>
      <c r="DO29" s="16"/>
      <c r="DP29" s="16"/>
      <c r="DQ29" s="16"/>
      <c r="DR29" s="16"/>
      <c r="DS29" s="16"/>
      <c r="DT29" s="16"/>
      <c r="DU29" s="16"/>
      <c r="DV29" s="16"/>
      <c r="DW29" s="16"/>
      <c r="DX29" s="16"/>
      <c r="DY29" s="16"/>
      <c r="DZ29" s="16"/>
      <c r="EA29" s="16"/>
      <c r="EB29" s="16"/>
      <c r="EC29" s="16"/>
      <c r="ED29" s="16"/>
      <c r="EE29" s="16"/>
      <c r="EF29" s="16"/>
      <c r="EG29" s="16"/>
      <c r="EH29" s="16"/>
      <c r="EI29" s="16"/>
      <c r="EJ29" s="16"/>
      <c r="EK29" s="16"/>
      <c r="EL29" s="16"/>
      <c r="EM29" s="16"/>
      <c r="EN29" s="16"/>
      <c r="EO29" s="16"/>
      <c r="EP29" s="16"/>
      <c r="EQ29" s="16"/>
      <c r="ER29" s="16"/>
      <c r="ES29" s="16"/>
      <c r="ET29" s="16"/>
      <c r="EU29" s="16"/>
      <c r="EV29" s="16"/>
      <c r="EW29" s="16"/>
      <c r="EX29" s="16"/>
      <c r="EY29" s="16"/>
      <c r="EZ29" s="16"/>
      <c r="FA29" s="16"/>
      <c r="FB29" s="16"/>
      <c r="FC29" s="16"/>
      <c r="FD29" s="16"/>
      <c r="FE29" s="16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4" t="s">
        <v>27</v>
      </c>
      <c r="B32" s="15"/>
      <c r="C32" s="15"/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/>
      <c r="BA32" s="15"/>
      <c r="BB32" s="15"/>
      <c r="BC32" s="15"/>
      <c r="BD32" s="15"/>
      <c r="BE32" s="15"/>
      <c r="BF32" s="15"/>
      <c r="BG32" s="15"/>
      <c r="BH32" s="15"/>
      <c r="BI32" s="15"/>
      <c r="BJ32" s="15"/>
      <c r="BK32" s="15"/>
      <c r="BL32" s="15"/>
      <c r="BM32" s="15"/>
      <c r="BN32" s="15"/>
      <c r="BO32" s="15"/>
      <c r="BP32" s="15"/>
      <c r="BQ32" s="15"/>
      <c r="BR32" s="15"/>
      <c r="BS32" s="15"/>
      <c r="BT32" s="15"/>
      <c r="BU32" s="15"/>
      <c r="BV32" s="15"/>
      <c r="BW32" s="15"/>
      <c r="BX32" s="15"/>
      <c r="BY32" s="15"/>
      <c r="BZ32" s="15"/>
      <c r="CA32" s="15"/>
      <c r="CB32" s="15"/>
      <c r="CC32" s="15"/>
      <c r="CD32" s="15"/>
      <c r="CE32" s="15"/>
      <c r="CF32" s="15"/>
      <c r="CG32" s="15"/>
      <c r="CH32" s="15"/>
      <c r="CI32" s="15"/>
      <c r="CJ32" s="15"/>
      <c r="CK32" s="15"/>
      <c r="CL32" s="15"/>
      <c r="CM32" s="15"/>
      <c r="CN32" s="15"/>
      <c r="CO32" s="15"/>
      <c r="CP32" s="15"/>
      <c r="CQ32" s="15"/>
      <c r="CR32" s="15"/>
      <c r="CS32" s="15"/>
      <c r="CT32" s="15"/>
      <c r="CU32" s="15"/>
      <c r="CV32" s="15"/>
      <c r="CW32" s="15"/>
      <c r="CX32" s="15"/>
      <c r="CY32" s="15"/>
      <c r="CZ32" s="15"/>
      <c r="DA32" s="15"/>
      <c r="DB32" s="15"/>
      <c r="DC32" s="15"/>
      <c r="DD32" s="15"/>
      <c r="DE32" s="15"/>
      <c r="DF32" s="15"/>
      <c r="DG32" s="15"/>
      <c r="DH32" s="15"/>
      <c r="DI32" s="15"/>
      <c r="DJ32" s="15"/>
      <c r="DK32" s="15"/>
      <c r="DL32" s="15"/>
      <c r="DM32" s="15"/>
      <c r="DN32" s="15"/>
      <c r="DO32" s="15"/>
      <c r="DP32" s="15"/>
      <c r="DQ32" s="15"/>
      <c r="DR32" s="15"/>
      <c r="DS32" s="15"/>
      <c r="DT32" s="15"/>
      <c r="DU32" s="15"/>
      <c r="DV32" s="15"/>
      <c r="DW32" s="15"/>
      <c r="DX32" s="15"/>
      <c r="DY32" s="15"/>
      <c r="DZ32" s="15"/>
      <c r="EA32" s="15"/>
      <c r="EB32" s="15"/>
      <c r="EC32" s="15"/>
      <c r="ED32" s="15"/>
      <c r="EE32" s="15"/>
      <c r="EF32" s="15"/>
      <c r="EG32" s="15"/>
      <c r="EH32" s="15"/>
      <c r="EI32" s="15"/>
      <c r="EJ32" s="15"/>
      <c r="EK32" s="15"/>
      <c r="EL32" s="15"/>
      <c r="EM32" s="15"/>
      <c r="EN32" s="15"/>
      <c r="EO32" s="15"/>
      <c r="EP32" s="15"/>
      <c r="EQ32" s="15"/>
      <c r="ER32" s="15"/>
      <c r="ES32" s="15"/>
      <c r="ET32" s="15"/>
      <c r="EU32" s="15"/>
      <c r="EV32" s="15"/>
      <c r="EW32" s="15"/>
      <c r="EX32" s="15"/>
      <c r="EY32" s="15"/>
      <c r="EZ32" s="15"/>
      <c r="FA32" s="15"/>
      <c r="FB32" s="15"/>
      <c r="FC32" s="15"/>
      <c r="FD32" s="15"/>
      <c r="FE32" s="15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</mergeCells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0" workbookViewId="0">
      <selection activeCell="EO23" sqref="EO23:FE23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58" t="s">
        <v>7</v>
      </c>
      <c r="B6" s="58"/>
      <c r="C6" s="58"/>
      <c r="D6" s="58"/>
      <c r="E6" s="58"/>
      <c r="F6" s="58"/>
      <c r="G6" s="58"/>
      <c r="H6" s="58"/>
      <c r="I6" s="58"/>
      <c r="J6" s="58"/>
      <c r="K6" s="58"/>
      <c r="L6" s="58"/>
      <c r="M6" s="58"/>
      <c r="N6" s="58"/>
      <c r="O6" s="58"/>
      <c r="P6" s="58"/>
      <c r="Q6" s="58"/>
      <c r="R6" s="58"/>
      <c r="S6" s="58"/>
      <c r="T6" s="58"/>
      <c r="U6" s="58"/>
      <c r="V6" s="58"/>
      <c r="W6" s="58"/>
      <c r="X6" s="58"/>
      <c r="Y6" s="58"/>
      <c r="Z6" s="58"/>
      <c r="AA6" s="58"/>
      <c r="AB6" s="58"/>
      <c r="AC6" s="58"/>
      <c r="AD6" s="58"/>
      <c r="AE6" s="58"/>
      <c r="AF6" s="58"/>
      <c r="AG6" s="58"/>
      <c r="AH6" s="58"/>
      <c r="AI6" s="58"/>
      <c r="AJ6" s="58"/>
      <c r="AK6" s="58"/>
      <c r="AL6" s="58"/>
      <c r="AM6" s="58"/>
      <c r="AN6" s="58"/>
      <c r="AO6" s="58"/>
      <c r="AP6" s="58"/>
      <c r="AQ6" s="58"/>
      <c r="AR6" s="58"/>
      <c r="AS6" s="58"/>
      <c r="AT6" s="58"/>
      <c r="AU6" s="58"/>
      <c r="AV6" s="58"/>
      <c r="AW6" s="58"/>
      <c r="AX6" s="58"/>
      <c r="AY6" s="58"/>
      <c r="AZ6" s="58"/>
      <c r="BA6" s="58"/>
      <c r="BB6" s="58"/>
      <c r="BC6" s="58"/>
      <c r="BD6" s="58"/>
      <c r="BE6" s="58"/>
      <c r="BF6" s="58"/>
      <c r="BG6" s="58"/>
      <c r="BH6" s="58"/>
      <c r="BI6" s="58"/>
      <c r="BJ6" s="58"/>
      <c r="BK6" s="58"/>
      <c r="BL6" s="58"/>
      <c r="BM6" s="58"/>
      <c r="BN6" s="58"/>
      <c r="BO6" s="58"/>
      <c r="BP6" s="58"/>
      <c r="BQ6" s="58"/>
      <c r="BR6" s="58"/>
      <c r="BS6" s="58"/>
      <c r="BT6" s="58"/>
      <c r="BU6" s="58"/>
      <c r="BV6" s="58"/>
      <c r="BW6" s="58"/>
      <c r="BX6" s="58"/>
      <c r="BY6" s="58"/>
      <c r="BZ6" s="58"/>
      <c r="CA6" s="58"/>
      <c r="CB6" s="58"/>
      <c r="CC6" s="58"/>
      <c r="CD6" s="58"/>
      <c r="CE6" s="58"/>
      <c r="CF6" s="58"/>
      <c r="CG6" s="58"/>
      <c r="CH6" s="58"/>
      <c r="CI6" s="58"/>
      <c r="CJ6" s="58"/>
      <c r="CK6" s="58"/>
      <c r="CL6" s="58"/>
      <c r="CM6" s="58"/>
      <c r="CN6" s="58"/>
      <c r="CO6" s="58"/>
      <c r="CP6" s="58"/>
      <c r="CQ6" s="58"/>
      <c r="CR6" s="58"/>
      <c r="CS6" s="58"/>
      <c r="CT6" s="58"/>
      <c r="CU6" s="58"/>
      <c r="CV6" s="58"/>
      <c r="CW6" s="58"/>
      <c r="CX6" s="58"/>
      <c r="CY6" s="58"/>
      <c r="CZ6" s="58"/>
      <c r="DA6" s="58"/>
      <c r="DB6" s="58"/>
      <c r="DC6" s="58"/>
      <c r="DD6" s="58"/>
      <c r="DE6" s="58"/>
      <c r="DF6" s="58"/>
      <c r="DG6" s="58"/>
      <c r="DH6" s="58"/>
      <c r="DI6" s="58"/>
      <c r="DJ6" s="58"/>
      <c r="DK6" s="58"/>
      <c r="DL6" s="58"/>
      <c r="DM6" s="58"/>
      <c r="DN6" s="58"/>
      <c r="DO6" s="58"/>
      <c r="DP6" s="58"/>
      <c r="DQ6" s="58"/>
      <c r="DR6" s="58"/>
      <c r="DS6" s="58"/>
      <c r="DT6" s="58"/>
      <c r="DU6" s="58"/>
      <c r="DV6" s="58"/>
      <c r="DW6" s="58"/>
      <c r="DX6" s="58"/>
      <c r="DY6" s="58"/>
      <c r="DZ6" s="58"/>
      <c r="EA6" s="58"/>
      <c r="EB6" s="58"/>
      <c r="EC6" s="58"/>
      <c r="ED6" s="58"/>
      <c r="EE6" s="58"/>
      <c r="EF6" s="58"/>
      <c r="EG6" s="58"/>
      <c r="EH6" s="58"/>
      <c r="EI6" s="58"/>
      <c r="EJ6" s="58"/>
      <c r="EK6" s="58"/>
      <c r="EL6" s="58"/>
      <c r="EM6" s="58"/>
      <c r="EN6" s="58"/>
      <c r="EO6" s="58"/>
      <c r="EP6" s="58"/>
      <c r="EQ6" s="58"/>
      <c r="ER6" s="58"/>
      <c r="ES6" s="58"/>
      <c r="ET6" s="58"/>
      <c r="EU6" s="58"/>
      <c r="EV6" s="58"/>
      <c r="EW6" s="58"/>
      <c r="EX6" s="58"/>
      <c r="EY6" s="58"/>
      <c r="EZ6" s="58"/>
      <c r="FA6" s="58"/>
      <c r="FB6" s="58"/>
      <c r="FC6" s="58"/>
      <c r="FD6" s="58"/>
      <c r="FE6" s="58"/>
    </row>
    <row r="7" spans="1:161" s="2" customFormat="1" ht="15.75" customHeight="1" x14ac:dyDescent="0.25">
      <c r="A7" s="58" t="s">
        <v>8</v>
      </c>
      <c r="B7" s="58"/>
      <c r="C7" s="58"/>
      <c r="D7" s="58"/>
      <c r="E7" s="58"/>
      <c r="F7" s="58"/>
      <c r="G7" s="58"/>
      <c r="H7" s="58"/>
      <c r="I7" s="58"/>
      <c r="J7" s="58"/>
      <c r="K7" s="58"/>
      <c r="L7" s="58"/>
      <c r="M7" s="58"/>
      <c r="N7" s="58"/>
      <c r="O7" s="58"/>
      <c r="P7" s="58"/>
      <c r="Q7" s="58"/>
      <c r="R7" s="58"/>
      <c r="S7" s="58"/>
      <c r="T7" s="58"/>
      <c r="U7" s="58"/>
      <c r="V7" s="58"/>
      <c r="W7" s="58"/>
      <c r="X7" s="58"/>
      <c r="Y7" s="58"/>
      <c r="Z7" s="58"/>
      <c r="AA7" s="58"/>
      <c r="AB7" s="58"/>
      <c r="AC7" s="58"/>
      <c r="AD7" s="58"/>
      <c r="AE7" s="58"/>
      <c r="AF7" s="58"/>
      <c r="AG7" s="58"/>
      <c r="AH7" s="58"/>
      <c r="AI7" s="58"/>
      <c r="AJ7" s="58"/>
      <c r="AK7" s="58"/>
      <c r="AL7" s="58"/>
      <c r="AM7" s="58"/>
      <c r="AN7" s="58"/>
      <c r="AO7" s="58"/>
      <c r="AP7" s="58"/>
      <c r="AQ7" s="58"/>
      <c r="AR7" s="58"/>
      <c r="AS7" s="58"/>
      <c r="AT7" s="58"/>
      <c r="AU7" s="58"/>
      <c r="AV7" s="58"/>
      <c r="AW7" s="58"/>
      <c r="AX7" s="58"/>
      <c r="AY7" s="58"/>
      <c r="AZ7" s="58"/>
      <c r="BA7" s="58"/>
      <c r="BB7" s="58"/>
      <c r="BC7" s="58"/>
      <c r="BD7" s="58"/>
      <c r="BE7" s="58"/>
      <c r="BF7" s="58"/>
      <c r="BG7" s="58"/>
      <c r="BH7" s="58"/>
      <c r="BI7" s="58"/>
      <c r="BJ7" s="58"/>
      <c r="BK7" s="58"/>
      <c r="BL7" s="58"/>
      <c r="BM7" s="58"/>
      <c r="BN7" s="58"/>
      <c r="BO7" s="58"/>
      <c r="BP7" s="58"/>
      <c r="BQ7" s="58"/>
      <c r="BR7" s="58"/>
      <c r="BS7" s="58"/>
      <c r="BT7" s="58"/>
      <c r="BU7" s="58"/>
      <c r="BV7" s="58"/>
      <c r="BW7" s="58"/>
      <c r="BX7" s="58"/>
      <c r="BY7" s="58"/>
      <c r="BZ7" s="58"/>
      <c r="CA7" s="58"/>
      <c r="CB7" s="58"/>
      <c r="CC7" s="58"/>
      <c r="CD7" s="58"/>
      <c r="CE7" s="58"/>
      <c r="CF7" s="58"/>
      <c r="CG7" s="58"/>
      <c r="CH7" s="58"/>
      <c r="CI7" s="58"/>
      <c r="CJ7" s="58"/>
      <c r="CK7" s="58"/>
      <c r="CL7" s="58"/>
      <c r="CM7" s="58"/>
      <c r="CN7" s="58"/>
      <c r="CO7" s="58"/>
      <c r="CP7" s="58"/>
      <c r="CQ7" s="58"/>
      <c r="CR7" s="58"/>
      <c r="CS7" s="58"/>
      <c r="CT7" s="58"/>
      <c r="CU7" s="58"/>
      <c r="CV7" s="58"/>
      <c r="CW7" s="58"/>
      <c r="CX7" s="58"/>
      <c r="CY7" s="58"/>
      <c r="CZ7" s="58"/>
      <c r="DA7" s="58"/>
      <c r="DB7" s="58"/>
      <c r="DC7" s="58"/>
      <c r="DD7" s="58"/>
      <c r="DE7" s="58"/>
      <c r="DF7" s="58"/>
      <c r="DG7" s="58"/>
      <c r="DH7" s="58"/>
      <c r="DI7" s="58"/>
      <c r="DJ7" s="58"/>
      <c r="DK7" s="58"/>
      <c r="DL7" s="58"/>
      <c r="DM7" s="58"/>
      <c r="DN7" s="58"/>
      <c r="DO7" s="58"/>
      <c r="DP7" s="58"/>
      <c r="DQ7" s="58"/>
      <c r="DR7" s="58"/>
      <c r="DS7" s="58"/>
      <c r="DT7" s="58"/>
      <c r="DU7" s="58"/>
      <c r="DV7" s="58"/>
      <c r="DW7" s="58"/>
      <c r="DX7" s="58"/>
      <c r="DY7" s="58"/>
      <c r="DZ7" s="58"/>
      <c r="EA7" s="58"/>
      <c r="EB7" s="58"/>
      <c r="EC7" s="58"/>
      <c r="ED7" s="58"/>
      <c r="EE7" s="58"/>
      <c r="EF7" s="58"/>
      <c r="EG7" s="58"/>
      <c r="EH7" s="58"/>
      <c r="EI7" s="58"/>
      <c r="EJ7" s="58"/>
      <c r="EK7" s="58"/>
      <c r="EL7" s="58"/>
      <c r="EM7" s="58"/>
      <c r="EN7" s="58"/>
      <c r="EO7" s="58"/>
      <c r="EP7" s="58"/>
      <c r="EQ7" s="58"/>
      <c r="ER7" s="58"/>
      <c r="ES7" s="58"/>
      <c r="ET7" s="58"/>
      <c r="EU7" s="58"/>
      <c r="EV7" s="58"/>
      <c r="EW7" s="58"/>
      <c r="EX7" s="58"/>
      <c r="EY7" s="58"/>
      <c r="EZ7" s="58"/>
      <c r="FA7" s="58"/>
      <c r="FB7" s="58"/>
      <c r="FC7" s="58"/>
      <c r="FD7" s="58"/>
      <c r="FE7" s="58"/>
    </row>
    <row r="8" spans="1:161" s="2" customFormat="1" ht="15.75" customHeight="1" x14ac:dyDescent="0.25">
      <c r="A8" s="58" t="s">
        <v>9</v>
      </c>
      <c r="B8" s="58"/>
      <c r="C8" s="58"/>
      <c r="D8" s="58"/>
      <c r="E8" s="58"/>
      <c r="F8" s="58"/>
      <c r="G8" s="58"/>
      <c r="H8" s="58"/>
      <c r="I8" s="58"/>
      <c r="J8" s="58"/>
      <c r="K8" s="58"/>
      <c r="L8" s="58"/>
      <c r="M8" s="58"/>
      <c r="N8" s="58"/>
      <c r="O8" s="58"/>
      <c r="P8" s="58"/>
      <c r="Q8" s="58"/>
      <c r="R8" s="58"/>
      <c r="S8" s="58"/>
      <c r="T8" s="58"/>
      <c r="U8" s="58"/>
      <c r="V8" s="58"/>
      <c r="W8" s="58"/>
      <c r="X8" s="58"/>
      <c r="Y8" s="58"/>
      <c r="Z8" s="58"/>
      <c r="AA8" s="58"/>
      <c r="AB8" s="58"/>
      <c r="AC8" s="58"/>
      <c r="AD8" s="58"/>
      <c r="AE8" s="58"/>
      <c r="AF8" s="58"/>
      <c r="AG8" s="58"/>
      <c r="AH8" s="58"/>
      <c r="AI8" s="58"/>
      <c r="AJ8" s="58"/>
      <c r="AK8" s="58"/>
      <c r="AL8" s="58"/>
      <c r="AM8" s="58"/>
      <c r="AN8" s="58"/>
      <c r="AO8" s="58"/>
      <c r="AP8" s="58"/>
      <c r="AQ8" s="58"/>
      <c r="AR8" s="58"/>
      <c r="AS8" s="58"/>
      <c r="AT8" s="58"/>
      <c r="AU8" s="58"/>
      <c r="AV8" s="58"/>
      <c r="AW8" s="58"/>
      <c r="AX8" s="58"/>
      <c r="AY8" s="58"/>
      <c r="AZ8" s="58"/>
      <c r="BA8" s="58"/>
      <c r="BB8" s="58"/>
      <c r="BC8" s="58"/>
      <c r="BD8" s="58"/>
      <c r="BE8" s="58"/>
      <c r="BF8" s="58"/>
      <c r="BG8" s="58"/>
      <c r="BH8" s="58"/>
      <c r="BI8" s="58"/>
      <c r="BJ8" s="58"/>
      <c r="BK8" s="58"/>
      <c r="BL8" s="58"/>
      <c r="BM8" s="58"/>
      <c r="BN8" s="58"/>
      <c r="BO8" s="58"/>
      <c r="BP8" s="58"/>
      <c r="BQ8" s="58"/>
      <c r="BR8" s="58"/>
      <c r="BS8" s="58"/>
      <c r="BT8" s="58"/>
      <c r="BU8" s="58"/>
      <c r="BV8" s="58"/>
      <c r="BW8" s="58"/>
      <c r="BX8" s="58"/>
      <c r="BY8" s="58"/>
      <c r="BZ8" s="58"/>
      <c r="CA8" s="58"/>
      <c r="CB8" s="58"/>
      <c r="CC8" s="58"/>
      <c r="CD8" s="58"/>
      <c r="CE8" s="58"/>
      <c r="CF8" s="58"/>
      <c r="CG8" s="58"/>
      <c r="CH8" s="58"/>
      <c r="CI8" s="58"/>
      <c r="CJ8" s="58"/>
      <c r="CK8" s="58"/>
      <c r="CL8" s="58"/>
      <c r="CM8" s="58"/>
      <c r="CN8" s="58"/>
      <c r="CO8" s="58"/>
      <c r="CP8" s="58"/>
      <c r="CQ8" s="58"/>
      <c r="CR8" s="58"/>
      <c r="CS8" s="58"/>
      <c r="CT8" s="58"/>
      <c r="CU8" s="58"/>
      <c r="CV8" s="58"/>
      <c r="CW8" s="58"/>
      <c r="CX8" s="58"/>
      <c r="CY8" s="58"/>
      <c r="CZ8" s="58"/>
      <c r="DA8" s="58"/>
      <c r="DB8" s="58"/>
      <c r="DC8" s="58"/>
      <c r="DD8" s="58"/>
      <c r="DE8" s="58"/>
      <c r="DF8" s="58"/>
      <c r="DG8" s="58"/>
      <c r="DH8" s="58"/>
      <c r="DI8" s="58"/>
      <c r="DJ8" s="58"/>
      <c r="DK8" s="58"/>
      <c r="DL8" s="58"/>
      <c r="DM8" s="58"/>
      <c r="DN8" s="58"/>
      <c r="DO8" s="58"/>
      <c r="DP8" s="58"/>
      <c r="DQ8" s="58"/>
      <c r="DR8" s="58"/>
      <c r="DS8" s="58"/>
      <c r="DT8" s="58"/>
      <c r="DU8" s="58"/>
      <c r="DV8" s="58"/>
      <c r="DW8" s="58"/>
      <c r="DX8" s="58"/>
      <c r="DY8" s="58"/>
      <c r="DZ8" s="58"/>
      <c r="EA8" s="58"/>
      <c r="EB8" s="58"/>
      <c r="EC8" s="58"/>
      <c r="ED8" s="58"/>
      <c r="EE8" s="58"/>
      <c r="EF8" s="58"/>
      <c r="EG8" s="58"/>
      <c r="EH8" s="58"/>
      <c r="EI8" s="58"/>
      <c r="EJ8" s="58"/>
      <c r="EK8" s="58"/>
      <c r="EL8" s="58"/>
      <c r="EM8" s="58"/>
      <c r="EN8" s="58"/>
      <c r="EO8" s="58"/>
      <c r="EP8" s="58"/>
      <c r="EQ8" s="58"/>
      <c r="ER8" s="58"/>
      <c r="ES8" s="58"/>
      <c r="ET8" s="58"/>
      <c r="EU8" s="58"/>
      <c r="EV8" s="58"/>
      <c r="EW8" s="58"/>
      <c r="EX8" s="58"/>
      <c r="EY8" s="58"/>
      <c r="EZ8" s="58"/>
      <c r="FA8" s="58"/>
      <c r="FB8" s="58"/>
      <c r="FC8" s="58"/>
      <c r="FD8" s="58"/>
      <c r="FE8" s="58"/>
    </row>
    <row r="10" spans="1:161" s="2" customFormat="1" ht="15.75" x14ac:dyDescent="0.25">
      <c r="A10" s="59" t="s">
        <v>10</v>
      </c>
      <c r="B10" s="59"/>
      <c r="C10" s="59"/>
      <c r="D10" s="59"/>
      <c r="E10" s="59"/>
      <c r="F10" s="59"/>
      <c r="G10" s="59"/>
      <c r="H10" s="59"/>
      <c r="I10" s="59"/>
      <c r="J10" s="59"/>
      <c r="K10" s="59"/>
      <c r="L10" s="59"/>
      <c r="M10" s="59"/>
      <c r="N10" s="59"/>
      <c r="O10" s="59"/>
      <c r="P10" s="59"/>
      <c r="Q10" s="59"/>
      <c r="R10" s="59"/>
      <c r="S10" s="59"/>
      <c r="T10" s="59"/>
      <c r="U10" s="59"/>
      <c r="V10" s="59"/>
      <c r="W10" s="59"/>
      <c r="X10" s="59"/>
      <c r="Y10" s="59"/>
      <c r="Z10" s="59"/>
      <c r="AA10" s="59"/>
      <c r="AB10" s="59"/>
      <c r="AC10" s="59"/>
      <c r="AD10" s="59"/>
      <c r="AE10" s="59"/>
      <c r="AF10" s="59"/>
      <c r="AG10" s="59"/>
      <c r="AH10" s="59"/>
      <c r="AI10" s="59"/>
      <c r="AJ10" s="59"/>
      <c r="AK10" s="59"/>
      <c r="AL10" s="59"/>
      <c r="AM10" s="59"/>
      <c r="AN10" s="59"/>
      <c r="AO10" s="59"/>
      <c r="AP10" s="59"/>
      <c r="AQ10" s="59"/>
      <c r="AR10" s="59"/>
      <c r="AS10" s="59"/>
      <c r="AT10" s="59"/>
      <c r="AU10" s="59"/>
      <c r="AV10" s="59"/>
      <c r="AW10" s="59"/>
      <c r="AX10" s="59"/>
      <c r="AY10" s="59"/>
      <c r="AZ10" s="59"/>
      <c r="BA10" s="59"/>
      <c r="BB10" s="59"/>
      <c r="BC10" s="59"/>
      <c r="BD10" s="59"/>
      <c r="BE10" s="59"/>
      <c r="BF10" s="59"/>
      <c r="BG10" s="59"/>
      <c r="BH10" s="59"/>
      <c r="BI10" s="59"/>
      <c r="BJ10" s="59"/>
      <c r="BK10" s="59"/>
      <c r="BL10" s="59"/>
      <c r="BM10" s="59"/>
      <c r="BN10" s="59"/>
      <c r="BO10" s="59"/>
      <c r="BP10" s="59"/>
      <c r="BQ10" s="59"/>
      <c r="BR10" s="59"/>
      <c r="BS10" s="59"/>
      <c r="BT10" s="59"/>
      <c r="BU10" s="59"/>
      <c r="BV10" s="59"/>
      <c r="BW10" s="59"/>
      <c r="BX10" s="59"/>
      <c r="BY10" s="59"/>
      <c r="BZ10" s="59"/>
      <c r="CA10" s="59"/>
      <c r="CB10" s="59"/>
      <c r="CC10" s="59"/>
      <c r="CD10" s="59"/>
      <c r="CE10" s="59"/>
      <c r="CF10" s="59"/>
      <c r="CG10" s="59"/>
      <c r="CH10" s="59"/>
      <c r="CI10" s="59"/>
      <c r="CJ10" s="59"/>
      <c r="CK10" s="59"/>
      <c r="CL10" s="59"/>
      <c r="CM10" s="59"/>
      <c r="CN10" s="59"/>
      <c r="CO10" s="59"/>
      <c r="CP10" s="59"/>
      <c r="CQ10" s="59"/>
      <c r="CR10" s="59"/>
      <c r="CS10" s="59"/>
      <c r="CT10" s="59"/>
      <c r="CU10" s="59"/>
      <c r="CV10" s="59"/>
      <c r="CW10" s="59"/>
      <c r="CX10" s="59"/>
      <c r="CY10" s="59"/>
      <c r="CZ10" s="59"/>
      <c r="DA10" s="59"/>
      <c r="DB10" s="59"/>
      <c r="DC10" s="59"/>
      <c r="DD10" s="59"/>
      <c r="DE10" s="59"/>
      <c r="DF10" s="59"/>
      <c r="DG10" s="59"/>
      <c r="DH10" s="59"/>
      <c r="DI10" s="59"/>
      <c r="DJ10" s="59"/>
      <c r="DK10" s="59"/>
      <c r="DL10" s="59"/>
      <c r="DM10" s="59"/>
      <c r="DN10" s="59"/>
      <c r="DO10" s="59"/>
      <c r="DP10" s="59"/>
      <c r="DQ10" s="59"/>
      <c r="DR10" s="59"/>
      <c r="DS10" s="59"/>
      <c r="DT10" s="59"/>
      <c r="DU10" s="59"/>
      <c r="DV10" s="59"/>
      <c r="DW10" s="59"/>
      <c r="DX10" s="59"/>
      <c r="DY10" s="59"/>
      <c r="DZ10" s="59"/>
      <c r="EA10" s="59"/>
      <c r="EB10" s="59"/>
      <c r="EC10" s="59"/>
      <c r="ED10" s="59"/>
      <c r="EE10" s="59"/>
      <c r="EF10" s="59"/>
      <c r="EG10" s="59"/>
      <c r="EH10" s="59"/>
      <c r="EI10" s="59"/>
      <c r="EJ10" s="59"/>
      <c r="EK10" s="59"/>
      <c r="EL10" s="59"/>
      <c r="EM10" s="59"/>
      <c r="EN10" s="59"/>
      <c r="EO10" s="59"/>
      <c r="EP10" s="59"/>
      <c r="EQ10" s="59"/>
      <c r="ER10" s="59"/>
      <c r="ES10" s="59"/>
      <c r="ET10" s="59"/>
      <c r="EU10" s="59"/>
      <c r="EV10" s="59"/>
      <c r="EW10" s="59"/>
      <c r="EX10" s="59"/>
      <c r="EY10" s="59"/>
      <c r="EZ10" s="59"/>
      <c r="FA10" s="59"/>
      <c r="FB10" s="59"/>
      <c r="FC10" s="59"/>
      <c r="FD10" s="59"/>
      <c r="FE10" s="59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60" t="s">
        <v>69</v>
      </c>
      <c r="AC12" s="60"/>
      <c r="AD12" s="60"/>
      <c r="AE12" s="60"/>
      <c r="AF12" s="60"/>
      <c r="AG12" s="60"/>
      <c r="AH12" s="60"/>
      <c r="AI12" s="60"/>
      <c r="AJ12" s="60"/>
      <c r="AK12" s="60"/>
      <c r="AL12" s="60"/>
      <c r="AM12" s="60"/>
      <c r="AN12" s="60"/>
      <c r="AO12" s="60"/>
      <c r="AP12" s="60"/>
      <c r="AQ12" s="60"/>
      <c r="AR12" s="60"/>
      <c r="AS12" s="60"/>
      <c r="AT12" s="60"/>
      <c r="AU12" s="60"/>
      <c r="AV12" s="60"/>
      <c r="AW12" s="60"/>
      <c r="AX12" s="60"/>
      <c r="AY12" s="60"/>
      <c r="AZ12" s="60"/>
      <c r="BA12" s="60"/>
      <c r="BB12" s="60"/>
      <c r="BC12" s="60"/>
      <c r="BD12" s="60"/>
      <c r="BE12" s="60"/>
      <c r="BF12" s="60"/>
      <c r="BG12" s="60"/>
      <c r="BH12" s="60"/>
      <c r="BI12" s="60"/>
      <c r="BJ12" s="60"/>
      <c r="BK12" s="60"/>
      <c r="BL12" s="60"/>
      <c r="BM12" s="60"/>
      <c r="BN12" s="60"/>
      <c r="BO12" s="60"/>
      <c r="BP12" s="60"/>
      <c r="BQ12" s="60"/>
      <c r="BR12" s="60"/>
      <c r="BS12" s="60"/>
      <c r="BT12" s="60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60" t="s">
        <v>31</v>
      </c>
      <c r="Z14" s="60"/>
      <c r="AA14" s="60"/>
      <c r="AB14" s="60"/>
      <c r="AC14" s="60"/>
      <c r="AD14" s="60"/>
      <c r="AE14" s="60"/>
      <c r="AF14" s="60"/>
      <c r="AG14" s="60"/>
      <c r="AH14" s="60"/>
      <c r="AI14" s="60"/>
      <c r="AJ14" s="60"/>
      <c r="AK14" s="60"/>
      <c r="AL14" s="60"/>
      <c r="AM14" s="60"/>
      <c r="AN14" s="60"/>
      <c r="AO14" s="60"/>
      <c r="AP14" s="60"/>
      <c r="AQ14" s="60"/>
      <c r="AR14" s="60"/>
      <c r="AS14" s="60"/>
      <c r="AT14" s="60"/>
      <c r="AU14" s="60"/>
      <c r="AV14" s="60"/>
      <c r="AW14" s="60"/>
      <c r="AX14" s="60"/>
      <c r="AY14" s="60"/>
      <c r="AZ14" s="60"/>
      <c r="BA14" s="60"/>
      <c r="BB14" s="60"/>
      <c r="BC14" s="60"/>
      <c r="BD14" s="60"/>
      <c r="BE14" s="60"/>
      <c r="BF14" s="60"/>
      <c r="BG14" s="60"/>
      <c r="BH14" s="60"/>
      <c r="BI14" s="60"/>
      <c r="BJ14" s="60"/>
      <c r="BK14" s="60"/>
      <c r="BL14" s="60"/>
      <c r="BM14" s="60"/>
      <c r="BN14" s="60"/>
      <c r="BO14" s="60"/>
      <c r="BP14" s="60"/>
      <c r="BQ14" s="60"/>
      <c r="BR14" s="60"/>
      <c r="BS14" s="60"/>
      <c r="BT14" s="60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48" t="s">
        <v>100</v>
      </c>
      <c r="U16" s="48"/>
      <c r="V16" s="48"/>
      <c r="W16" s="48"/>
      <c r="X16" s="48"/>
      <c r="Y16" s="48"/>
      <c r="Z16" s="48"/>
      <c r="AA16" s="48"/>
      <c r="AB16" s="48"/>
      <c r="AC16" s="48"/>
      <c r="AD16" s="48"/>
      <c r="AE16" s="48"/>
      <c r="AF16" s="48"/>
      <c r="AG16" s="48"/>
      <c r="AH16" s="48"/>
      <c r="AI16" s="48"/>
      <c r="AJ16" s="48"/>
      <c r="AK16" s="48"/>
      <c r="AL16" s="48"/>
      <c r="AM16" s="48"/>
      <c r="AN16" s="48"/>
      <c r="AO16" s="48"/>
      <c r="AP16" s="48"/>
      <c r="AQ16" s="48"/>
      <c r="AR16" s="48"/>
      <c r="AS16" s="48"/>
      <c r="AT16" s="48"/>
      <c r="AU16" s="48"/>
      <c r="AV16" s="48"/>
      <c r="AW16" s="48"/>
      <c r="AX16" s="48"/>
      <c r="AY16" s="48"/>
      <c r="AZ16" s="48"/>
      <c r="BA16" s="48"/>
      <c r="BB16" s="48"/>
      <c r="BC16" s="48"/>
      <c r="BD16" s="48"/>
      <c r="BE16" s="48"/>
      <c r="BF16" s="48"/>
      <c r="BG16" s="48"/>
      <c r="BH16" s="48"/>
      <c r="BI16" s="48"/>
      <c r="BJ16" s="48"/>
      <c r="BK16" s="48"/>
      <c r="BL16" s="48"/>
      <c r="BM16" s="48"/>
      <c r="BN16" s="48"/>
      <c r="BO16" s="48"/>
      <c r="BP16" s="48"/>
      <c r="BQ16" s="48"/>
      <c r="BR16" s="48"/>
      <c r="BS16" s="48"/>
      <c r="BT16" s="48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49"/>
      <c r="B18" s="50"/>
      <c r="C18" s="50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1"/>
      <c r="R18" s="26"/>
      <c r="S18" s="27"/>
      <c r="T18" s="27"/>
      <c r="U18" s="27"/>
      <c r="V18" s="27"/>
      <c r="W18" s="27"/>
      <c r="X18" s="27"/>
      <c r="Y18" s="27"/>
      <c r="Z18" s="27"/>
      <c r="AA18" s="27"/>
      <c r="AB18" s="27"/>
      <c r="AC18" s="27"/>
      <c r="AD18" s="27"/>
      <c r="AE18" s="27"/>
      <c r="AF18" s="27"/>
      <c r="AG18" s="27"/>
      <c r="AH18" s="27"/>
      <c r="AI18" s="28"/>
      <c r="AJ18" s="26" t="s">
        <v>15</v>
      </c>
      <c r="AK18" s="27"/>
      <c r="AL18" s="27"/>
      <c r="AM18" s="27"/>
      <c r="AN18" s="27"/>
      <c r="AO18" s="27"/>
      <c r="AP18" s="27"/>
      <c r="AQ18" s="27"/>
      <c r="AR18" s="27"/>
      <c r="AS18" s="27"/>
      <c r="AT18" s="27"/>
      <c r="AU18" s="27"/>
      <c r="AV18" s="27"/>
      <c r="AW18" s="27"/>
      <c r="AX18" s="27"/>
      <c r="AY18" s="27"/>
      <c r="AZ18" s="27"/>
      <c r="BA18" s="28"/>
      <c r="BB18" s="35" t="s">
        <v>20</v>
      </c>
      <c r="BC18" s="36"/>
      <c r="BD18" s="36"/>
      <c r="BE18" s="36"/>
      <c r="BF18" s="36"/>
      <c r="BG18" s="36"/>
      <c r="BH18" s="36"/>
      <c r="BI18" s="36"/>
      <c r="BJ18" s="36"/>
      <c r="BK18" s="36"/>
      <c r="BL18" s="36"/>
      <c r="BM18" s="36"/>
      <c r="BN18" s="36"/>
      <c r="BO18" s="36"/>
      <c r="BP18" s="36"/>
      <c r="BQ18" s="36"/>
      <c r="BR18" s="36"/>
      <c r="BS18" s="36"/>
      <c r="BT18" s="36"/>
      <c r="BU18" s="36"/>
      <c r="BV18" s="36"/>
      <c r="BW18" s="36"/>
      <c r="BX18" s="36"/>
      <c r="BY18" s="36"/>
      <c r="BZ18" s="36"/>
      <c r="CA18" s="36"/>
      <c r="CB18" s="36"/>
      <c r="CC18" s="36"/>
      <c r="CD18" s="36"/>
      <c r="CE18" s="36"/>
      <c r="CF18" s="36"/>
      <c r="CG18" s="37"/>
      <c r="CH18" s="26" t="s">
        <v>21</v>
      </c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27"/>
      <c r="CW18" s="27"/>
      <c r="CX18" s="27"/>
      <c r="CY18" s="27"/>
      <c r="CZ18" s="27"/>
      <c r="DA18" s="27"/>
      <c r="DB18" s="28"/>
      <c r="DC18" s="26" t="s">
        <v>22</v>
      </c>
      <c r="DD18" s="27"/>
      <c r="DE18" s="27"/>
      <c r="DF18" s="27"/>
      <c r="DG18" s="27"/>
      <c r="DH18" s="27"/>
      <c r="DI18" s="27"/>
      <c r="DJ18" s="27"/>
      <c r="DK18" s="27"/>
      <c r="DL18" s="27"/>
      <c r="DM18" s="27"/>
      <c r="DN18" s="27"/>
      <c r="DO18" s="27"/>
      <c r="DP18" s="27"/>
      <c r="DQ18" s="27"/>
      <c r="DR18" s="27"/>
      <c r="DS18" s="27"/>
      <c r="DT18" s="28"/>
      <c r="DU18" s="35" t="s">
        <v>23</v>
      </c>
      <c r="DV18" s="36"/>
      <c r="DW18" s="36"/>
      <c r="DX18" s="36"/>
      <c r="DY18" s="36"/>
      <c r="DZ18" s="36"/>
      <c r="EA18" s="36"/>
      <c r="EB18" s="36"/>
      <c r="EC18" s="36"/>
      <c r="ED18" s="36"/>
      <c r="EE18" s="36"/>
      <c r="EF18" s="36"/>
      <c r="EG18" s="36"/>
      <c r="EH18" s="36"/>
      <c r="EI18" s="36"/>
      <c r="EJ18" s="36"/>
      <c r="EK18" s="36"/>
      <c r="EL18" s="36"/>
      <c r="EM18" s="36"/>
      <c r="EN18" s="37"/>
      <c r="EO18" s="26" t="s">
        <v>24</v>
      </c>
      <c r="EP18" s="27"/>
      <c r="EQ18" s="27"/>
      <c r="ER18" s="27"/>
      <c r="ES18" s="27"/>
      <c r="ET18" s="27"/>
      <c r="EU18" s="27"/>
      <c r="EV18" s="27"/>
      <c r="EW18" s="27"/>
      <c r="EX18" s="27"/>
      <c r="EY18" s="27"/>
      <c r="EZ18" s="27"/>
      <c r="FA18" s="27"/>
      <c r="FB18" s="27"/>
      <c r="FC18" s="27"/>
      <c r="FD18" s="27"/>
      <c r="FE18" s="28"/>
    </row>
    <row r="19" spans="1:161" s="9" customFormat="1" ht="15" customHeight="1" x14ac:dyDescent="0.2">
      <c r="A19" s="52"/>
      <c r="B19" s="53"/>
      <c r="C19" s="53"/>
      <c r="D19" s="53"/>
      <c r="E19" s="53"/>
      <c r="F19" s="53"/>
      <c r="G19" s="53"/>
      <c r="H19" s="53"/>
      <c r="I19" s="53"/>
      <c r="J19" s="53"/>
      <c r="K19" s="53"/>
      <c r="L19" s="53"/>
      <c r="M19" s="53"/>
      <c r="N19" s="53"/>
      <c r="O19" s="53"/>
      <c r="P19" s="53"/>
      <c r="Q19" s="54"/>
      <c r="R19" s="29"/>
      <c r="S19" s="30"/>
      <c r="T19" s="30"/>
      <c r="U19" s="30"/>
      <c r="V19" s="30"/>
      <c r="W19" s="30"/>
      <c r="X19" s="30"/>
      <c r="Y19" s="30"/>
      <c r="Z19" s="30"/>
      <c r="AA19" s="30"/>
      <c r="AB19" s="30"/>
      <c r="AC19" s="30"/>
      <c r="AD19" s="30"/>
      <c r="AE19" s="30"/>
      <c r="AF19" s="30"/>
      <c r="AG19" s="30"/>
      <c r="AH19" s="30"/>
      <c r="AI19" s="31"/>
      <c r="AJ19" s="29"/>
      <c r="AK19" s="30"/>
      <c r="AL19" s="30"/>
      <c r="AM19" s="30"/>
      <c r="AN19" s="30"/>
      <c r="AO19" s="30"/>
      <c r="AP19" s="30"/>
      <c r="AQ19" s="30"/>
      <c r="AR19" s="30"/>
      <c r="AS19" s="30"/>
      <c r="AT19" s="30"/>
      <c r="AU19" s="30"/>
      <c r="AV19" s="30"/>
      <c r="AW19" s="30"/>
      <c r="AX19" s="30"/>
      <c r="AY19" s="30"/>
      <c r="AZ19" s="30"/>
      <c r="BA19" s="31"/>
      <c r="BB19" s="38" t="s">
        <v>16</v>
      </c>
      <c r="BC19" s="39"/>
      <c r="BD19" s="39"/>
      <c r="BE19" s="39"/>
      <c r="BF19" s="39"/>
      <c r="BG19" s="39"/>
      <c r="BH19" s="39"/>
      <c r="BI19" s="39"/>
      <c r="BJ19" s="39"/>
      <c r="BK19" s="39"/>
      <c r="BL19" s="39"/>
      <c r="BM19" s="39"/>
      <c r="BN19" s="39"/>
      <c r="BO19" s="39"/>
      <c r="BP19" s="39"/>
      <c r="BQ19" s="40"/>
      <c r="BR19" s="38" t="s">
        <v>17</v>
      </c>
      <c r="BS19" s="39"/>
      <c r="BT19" s="39"/>
      <c r="BU19" s="39"/>
      <c r="BV19" s="39"/>
      <c r="BW19" s="39"/>
      <c r="BX19" s="39"/>
      <c r="BY19" s="39"/>
      <c r="BZ19" s="39"/>
      <c r="CA19" s="39"/>
      <c r="CB19" s="39"/>
      <c r="CC19" s="39"/>
      <c r="CD19" s="39"/>
      <c r="CE19" s="39"/>
      <c r="CF19" s="39"/>
      <c r="CG19" s="40"/>
      <c r="CH19" s="29"/>
      <c r="CI19" s="30"/>
      <c r="CJ19" s="30"/>
      <c r="CK19" s="30"/>
      <c r="CL19" s="30"/>
      <c r="CM19" s="30"/>
      <c r="CN19" s="30"/>
      <c r="CO19" s="30"/>
      <c r="CP19" s="30"/>
      <c r="CQ19" s="30"/>
      <c r="CR19" s="30"/>
      <c r="CS19" s="30"/>
      <c r="CT19" s="30"/>
      <c r="CU19" s="30"/>
      <c r="CV19" s="30"/>
      <c r="CW19" s="30"/>
      <c r="CX19" s="30"/>
      <c r="CY19" s="30"/>
      <c r="CZ19" s="30"/>
      <c r="DA19" s="30"/>
      <c r="DB19" s="31"/>
      <c r="DC19" s="29"/>
      <c r="DD19" s="30"/>
      <c r="DE19" s="30"/>
      <c r="DF19" s="30"/>
      <c r="DG19" s="30"/>
      <c r="DH19" s="30"/>
      <c r="DI19" s="30"/>
      <c r="DJ19" s="30"/>
      <c r="DK19" s="30"/>
      <c r="DL19" s="30"/>
      <c r="DM19" s="30"/>
      <c r="DN19" s="30"/>
      <c r="DO19" s="30"/>
      <c r="DP19" s="30"/>
      <c r="DQ19" s="30"/>
      <c r="DR19" s="30"/>
      <c r="DS19" s="30"/>
      <c r="DT19" s="31"/>
      <c r="DU19" s="41" t="s">
        <v>18</v>
      </c>
      <c r="DV19" s="42"/>
      <c r="DW19" s="42"/>
      <c r="DX19" s="42"/>
      <c r="DY19" s="42"/>
      <c r="DZ19" s="42"/>
      <c r="EA19" s="42"/>
      <c r="EB19" s="42"/>
      <c r="EC19" s="42"/>
      <c r="ED19" s="43"/>
      <c r="EE19" s="41" t="s">
        <v>19</v>
      </c>
      <c r="EF19" s="42"/>
      <c r="EG19" s="42"/>
      <c r="EH19" s="42"/>
      <c r="EI19" s="42"/>
      <c r="EJ19" s="42"/>
      <c r="EK19" s="42"/>
      <c r="EL19" s="42"/>
      <c r="EM19" s="42"/>
      <c r="EN19" s="43"/>
      <c r="EO19" s="29"/>
      <c r="EP19" s="30"/>
      <c r="EQ19" s="30"/>
      <c r="ER19" s="30"/>
      <c r="ES19" s="30"/>
      <c r="ET19" s="30"/>
      <c r="EU19" s="30"/>
      <c r="EV19" s="30"/>
      <c r="EW19" s="30"/>
      <c r="EX19" s="30"/>
      <c r="EY19" s="30"/>
      <c r="EZ19" s="30"/>
      <c r="FA19" s="30"/>
      <c r="FB19" s="30"/>
      <c r="FC19" s="30"/>
      <c r="FD19" s="30"/>
      <c r="FE19" s="31"/>
    </row>
    <row r="20" spans="1:161" s="9" customFormat="1" ht="19.5" customHeight="1" x14ac:dyDescent="0.2">
      <c r="A20" s="55"/>
      <c r="B20" s="56"/>
      <c r="C20" s="56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7"/>
      <c r="R20" s="32"/>
      <c r="S20" s="33"/>
      <c r="T20" s="33"/>
      <c r="U20" s="33"/>
      <c r="V20" s="33"/>
      <c r="W20" s="33"/>
      <c r="X20" s="33"/>
      <c r="Y20" s="33"/>
      <c r="Z20" s="33"/>
      <c r="AA20" s="33"/>
      <c r="AB20" s="33"/>
      <c r="AC20" s="33"/>
      <c r="AD20" s="33"/>
      <c r="AE20" s="33"/>
      <c r="AF20" s="33"/>
      <c r="AG20" s="33"/>
      <c r="AH20" s="33"/>
      <c r="AI20" s="34"/>
      <c r="AJ20" s="32"/>
      <c r="AK20" s="33"/>
      <c r="AL20" s="33"/>
      <c r="AM20" s="33"/>
      <c r="AN20" s="33"/>
      <c r="AO20" s="33"/>
      <c r="AP20" s="33"/>
      <c r="AQ20" s="33"/>
      <c r="AR20" s="33"/>
      <c r="AS20" s="33"/>
      <c r="AT20" s="33"/>
      <c r="AU20" s="33"/>
      <c r="AV20" s="33"/>
      <c r="AW20" s="33"/>
      <c r="AX20" s="33"/>
      <c r="AY20" s="33"/>
      <c r="AZ20" s="33"/>
      <c r="BA20" s="34"/>
      <c r="BB20" s="47" t="s">
        <v>18</v>
      </c>
      <c r="BC20" s="47"/>
      <c r="BD20" s="47"/>
      <c r="BE20" s="47"/>
      <c r="BF20" s="47"/>
      <c r="BG20" s="47"/>
      <c r="BH20" s="47"/>
      <c r="BI20" s="47"/>
      <c r="BJ20" s="47" t="s">
        <v>19</v>
      </c>
      <c r="BK20" s="47"/>
      <c r="BL20" s="47"/>
      <c r="BM20" s="47"/>
      <c r="BN20" s="47"/>
      <c r="BO20" s="47"/>
      <c r="BP20" s="47"/>
      <c r="BQ20" s="47"/>
      <c r="BR20" s="47" t="s">
        <v>18</v>
      </c>
      <c r="BS20" s="47"/>
      <c r="BT20" s="47"/>
      <c r="BU20" s="47"/>
      <c r="BV20" s="47"/>
      <c r="BW20" s="47"/>
      <c r="BX20" s="47"/>
      <c r="BY20" s="47"/>
      <c r="BZ20" s="47" t="s">
        <v>19</v>
      </c>
      <c r="CA20" s="47"/>
      <c r="CB20" s="47"/>
      <c r="CC20" s="47"/>
      <c r="CD20" s="47"/>
      <c r="CE20" s="47"/>
      <c r="CF20" s="47"/>
      <c r="CG20" s="47"/>
      <c r="CH20" s="32"/>
      <c r="CI20" s="33"/>
      <c r="CJ20" s="33"/>
      <c r="CK20" s="33"/>
      <c r="CL20" s="33"/>
      <c r="CM20" s="33"/>
      <c r="CN20" s="33"/>
      <c r="CO20" s="33"/>
      <c r="CP20" s="33"/>
      <c r="CQ20" s="33"/>
      <c r="CR20" s="33"/>
      <c r="CS20" s="33"/>
      <c r="CT20" s="33"/>
      <c r="CU20" s="33"/>
      <c r="CV20" s="33"/>
      <c r="CW20" s="33"/>
      <c r="CX20" s="33"/>
      <c r="CY20" s="33"/>
      <c r="CZ20" s="33"/>
      <c r="DA20" s="33"/>
      <c r="DB20" s="34"/>
      <c r="DC20" s="32"/>
      <c r="DD20" s="33"/>
      <c r="DE20" s="33"/>
      <c r="DF20" s="33"/>
      <c r="DG20" s="33"/>
      <c r="DH20" s="33"/>
      <c r="DI20" s="33"/>
      <c r="DJ20" s="33"/>
      <c r="DK20" s="33"/>
      <c r="DL20" s="33"/>
      <c r="DM20" s="33"/>
      <c r="DN20" s="33"/>
      <c r="DO20" s="33"/>
      <c r="DP20" s="33"/>
      <c r="DQ20" s="33"/>
      <c r="DR20" s="33"/>
      <c r="DS20" s="33"/>
      <c r="DT20" s="34"/>
      <c r="DU20" s="44"/>
      <c r="DV20" s="45"/>
      <c r="DW20" s="45"/>
      <c r="DX20" s="45"/>
      <c r="DY20" s="45"/>
      <c r="DZ20" s="45"/>
      <c r="EA20" s="45"/>
      <c r="EB20" s="45"/>
      <c r="EC20" s="45"/>
      <c r="ED20" s="46"/>
      <c r="EE20" s="44"/>
      <c r="EF20" s="45"/>
      <c r="EG20" s="45"/>
      <c r="EH20" s="45"/>
      <c r="EI20" s="45"/>
      <c r="EJ20" s="45"/>
      <c r="EK20" s="45"/>
      <c r="EL20" s="45"/>
      <c r="EM20" s="45"/>
      <c r="EN20" s="46"/>
      <c r="EO20" s="32"/>
      <c r="EP20" s="33"/>
      <c r="EQ20" s="33"/>
      <c r="ER20" s="33"/>
      <c r="ES20" s="33"/>
      <c r="ET20" s="33"/>
      <c r="EU20" s="33"/>
      <c r="EV20" s="33"/>
      <c r="EW20" s="33"/>
      <c r="EX20" s="33"/>
      <c r="EY20" s="33"/>
      <c r="EZ20" s="33"/>
      <c r="FA20" s="33"/>
      <c r="FB20" s="33"/>
      <c r="FC20" s="33"/>
      <c r="FD20" s="33"/>
      <c r="FE20" s="34"/>
    </row>
    <row r="21" spans="1:161" s="9" customFormat="1" ht="14.25" customHeight="1" x14ac:dyDescent="0.2">
      <c r="A21" s="23">
        <v>1</v>
      </c>
      <c r="B21" s="24"/>
      <c r="C21" s="24"/>
      <c r="D21" s="24"/>
      <c r="E21" s="24"/>
      <c r="F21" s="24"/>
      <c r="G21" s="24"/>
      <c r="H21" s="24"/>
      <c r="I21" s="24"/>
      <c r="J21" s="24"/>
      <c r="K21" s="24"/>
      <c r="L21" s="24"/>
      <c r="M21" s="24"/>
      <c r="N21" s="24"/>
      <c r="O21" s="24"/>
      <c r="P21" s="24"/>
      <c r="Q21" s="25"/>
      <c r="R21" s="23">
        <v>2</v>
      </c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5"/>
      <c r="AJ21" s="16">
        <v>3</v>
      </c>
      <c r="AK21" s="16"/>
      <c r="AL21" s="16"/>
      <c r="AM21" s="16"/>
      <c r="AN21" s="16"/>
      <c r="AO21" s="16"/>
      <c r="AP21" s="16"/>
      <c r="AQ21" s="16"/>
      <c r="AR21" s="16"/>
      <c r="AS21" s="16"/>
      <c r="AT21" s="16"/>
      <c r="AU21" s="16"/>
      <c r="AV21" s="16"/>
      <c r="AW21" s="16"/>
      <c r="AX21" s="16"/>
      <c r="AY21" s="16"/>
      <c r="AZ21" s="16"/>
      <c r="BA21" s="16"/>
      <c r="BB21" s="16">
        <v>4</v>
      </c>
      <c r="BC21" s="16"/>
      <c r="BD21" s="16"/>
      <c r="BE21" s="16"/>
      <c r="BF21" s="16"/>
      <c r="BG21" s="16"/>
      <c r="BH21" s="16"/>
      <c r="BI21" s="16"/>
      <c r="BJ21" s="16">
        <v>5</v>
      </c>
      <c r="BK21" s="16"/>
      <c r="BL21" s="16"/>
      <c r="BM21" s="16"/>
      <c r="BN21" s="16"/>
      <c r="BO21" s="16"/>
      <c r="BP21" s="16"/>
      <c r="BQ21" s="16"/>
      <c r="BR21" s="16">
        <v>6</v>
      </c>
      <c r="BS21" s="16"/>
      <c r="BT21" s="16"/>
      <c r="BU21" s="16"/>
      <c r="BV21" s="16"/>
      <c r="BW21" s="16"/>
      <c r="BX21" s="16"/>
      <c r="BY21" s="16"/>
      <c r="BZ21" s="16">
        <v>7</v>
      </c>
      <c r="CA21" s="16"/>
      <c r="CB21" s="16"/>
      <c r="CC21" s="16"/>
      <c r="CD21" s="16"/>
      <c r="CE21" s="16"/>
      <c r="CF21" s="16"/>
      <c r="CG21" s="16"/>
      <c r="CH21" s="16">
        <v>8</v>
      </c>
      <c r="CI21" s="16"/>
      <c r="CJ21" s="16"/>
      <c r="CK21" s="16"/>
      <c r="CL21" s="16"/>
      <c r="CM21" s="16"/>
      <c r="CN21" s="16"/>
      <c r="CO21" s="16"/>
      <c r="CP21" s="16"/>
      <c r="CQ21" s="16"/>
      <c r="CR21" s="16"/>
      <c r="CS21" s="16"/>
      <c r="CT21" s="16"/>
      <c r="CU21" s="16"/>
      <c r="CV21" s="16"/>
      <c r="CW21" s="16"/>
      <c r="CX21" s="16"/>
      <c r="CY21" s="16"/>
      <c r="CZ21" s="16"/>
      <c r="DA21" s="16"/>
      <c r="DB21" s="16"/>
      <c r="DC21" s="16">
        <v>9</v>
      </c>
      <c r="DD21" s="16"/>
      <c r="DE21" s="16"/>
      <c r="DF21" s="16"/>
      <c r="DG21" s="16"/>
      <c r="DH21" s="16"/>
      <c r="DI21" s="16"/>
      <c r="DJ21" s="16"/>
      <c r="DK21" s="16"/>
      <c r="DL21" s="16"/>
      <c r="DM21" s="16"/>
      <c r="DN21" s="16"/>
      <c r="DO21" s="16"/>
      <c r="DP21" s="16"/>
      <c r="DQ21" s="16"/>
      <c r="DR21" s="16"/>
      <c r="DS21" s="16"/>
      <c r="DT21" s="16"/>
      <c r="DU21" s="16">
        <v>10</v>
      </c>
      <c r="DV21" s="16"/>
      <c r="DW21" s="16"/>
      <c r="DX21" s="16"/>
      <c r="DY21" s="16"/>
      <c r="DZ21" s="16"/>
      <c r="EA21" s="16"/>
      <c r="EB21" s="16"/>
      <c r="EC21" s="16"/>
      <c r="ED21" s="16"/>
      <c r="EE21" s="16">
        <v>11</v>
      </c>
      <c r="EF21" s="16"/>
      <c r="EG21" s="16"/>
      <c r="EH21" s="16"/>
      <c r="EI21" s="16"/>
      <c r="EJ21" s="16"/>
      <c r="EK21" s="16"/>
      <c r="EL21" s="16"/>
      <c r="EM21" s="16"/>
      <c r="EN21" s="16"/>
      <c r="EO21" s="16">
        <v>12</v>
      </c>
      <c r="EP21" s="16"/>
      <c r="EQ21" s="16"/>
      <c r="ER21" s="16"/>
      <c r="ES21" s="16"/>
      <c r="ET21" s="16"/>
      <c r="EU21" s="16"/>
      <c r="EV21" s="16"/>
      <c r="EW21" s="16"/>
      <c r="EX21" s="16"/>
      <c r="EY21" s="16"/>
      <c r="EZ21" s="16"/>
      <c r="FA21" s="16"/>
      <c r="FB21" s="16"/>
      <c r="FC21" s="16"/>
      <c r="FD21" s="16"/>
      <c r="FE21" s="16"/>
    </row>
    <row r="22" spans="1:161" s="9" customFormat="1" ht="13.5" customHeight="1" x14ac:dyDescent="0.2">
      <c r="A22" s="10"/>
      <c r="B22" s="17" t="s">
        <v>11</v>
      </c>
      <c r="C22" s="17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  <c r="O22" s="17"/>
      <c r="P22" s="17"/>
      <c r="Q22" s="18"/>
      <c r="R22" s="10"/>
      <c r="S22" s="19" t="s">
        <v>12</v>
      </c>
      <c r="T22" s="19"/>
      <c r="U22" s="19"/>
      <c r="V22" s="19"/>
      <c r="W22" s="19"/>
      <c r="X22" s="19"/>
      <c r="Y22" s="19"/>
      <c r="Z22" s="19"/>
      <c r="AA22" s="19"/>
      <c r="AB22" s="19"/>
      <c r="AC22" s="19"/>
      <c r="AD22" s="19"/>
      <c r="AE22" s="19"/>
      <c r="AF22" s="19"/>
      <c r="AG22" s="19"/>
      <c r="AH22" s="19"/>
      <c r="AI22" s="20"/>
      <c r="AJ22" s="61">
        <v>2.2000000000000002</v>
      </c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16"/>
      <c r="BC22" s="16"/>
      <c r="BD22" s="16"/>
      <c r="BE22" s="16"/>
      <c r="BF22" s="16"/>
      <c r="BG22" s="16"/>
      <c r="BH22" s="16"/>
      <c r="BI22" s="16"/>
      <c r="BJ22" s="16"/>
      <c r="BK22" s="16"/>
      <c r="BL22" s="16"/>
      <c r="BM22" s="16"/>
      <c r="BN22" s="16"/>
      <c r="BO22" s="16"/>
      <c r="BP22" s="16"/>
      <c r="BQ22" s="16"/>
      <c r="BR22" s="61">
        <v>19.100000000000001</v>
      </c>
      <c r="BS22" s="61"/>
      <c r="BT22" s="61"/>
      <c r="BU22" s="61"/>
      <c r="BV22" s="61"/>
      <c r="BW22" s="61"/>
      <c r="BX22" s="61"/>
      <c r="BY22" s="61"/>
      <c r="BZ22" s="61">
        <v>19.100000000000001</v>
      </c>
      <c r="CA22" s="61"/>
      <c r="CB22" s="61"/>
      <c r="CC22" s="61"/>
      <c r="CD22" s="61"/>
      <c r="CE22" s="61"/>
      <c r="CF22" s="61"/>
      <c r="CG22" s="61"/>
      <c r="CH22" s="61">
        <v>2.2000000000000002</v>
      </c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>
        <v>19.100000000000001</v>
      </c>
      <c r="DD22" s="61"/>
      <c r="DE22" s="61"/>
      <c r="DF22" s="61"/>
      <c r="DG22" s="61"/>
      <c r="DH22" s="61"/>
      <c r="DI22" s="61"/>
      <c r="DJ22" s="61"/>
      <c r="DK22" s="61"/>
      <c r="DL22" s="61"/>
      <c r="DM22" s="61"/>
      <c r="DN22" s="61"/>
      <c r="DO22" s="61"/>
      <c r="DP22" s="61"/>
      <c r="DQ22" s="61"/>
      <c r="DR22" s="61"/>
      <c r="DS22" s="61"/>
      <c r="DT22" s="61"/>
      <c r="DU22" s="16">
        <v>3</v>
      </c>
      <c r="DV22" s="16"/>
      <c r="DW22" s="16"/>
      <c r="DX22" s="16"/>
      <c r="DY22" s="16"/>
      <c r="DZ22" s="16"/>
      <c r="EA22" s="16"/>
      <c r="EB22" s="16"/>
      <c r="EC22" s="16"/>
      <c r="ED22" s="16"/>
      <c r="EE22" s="61">
        <f>2579/720</f>
        <v>3.5819444444444444</v>
      </c>
      <c r="EF22" s="61"/>
      <c r="EG22" s="61"/>
      <c r="EH22" s="61"/>
      <c r="EI22" s="61"/>
      <c r="EJ22" s="61"/>
      <c r="EK22" s="61"/>
      <c r="EL22" s="61"/>
      <c r="EM22" s="61"/>
      <c r="EN22" s="61"/>
      <c r="EO22" s="61">
        <f>AJ22+EE22</f>
        <v>5.781944444444445</v>
      </c>
      <c r="EP22" s="16"/>
      <c r="EQ22" s="16"/>
      <c r="ER22" s="16"/>
      <c r="ES22" s="16"/>
      <c r="ET22" s="16"/>
      <c r="EU22" s="16"/>
      <c r="EV22" s="16"/>
      <c r="EW22" s="16"/>
      <c r="EX22" s="16"/>
      <c r="EY22" s="16"/>
      <c r="EZ22" s="16"/>
      <c r="FA22" s="16"/>
      <c r="FB22" s="16"/>
      <c r="FC22" s="16"/>
      <c r="FD22" s="16"/>
      <c r="FE22" s="16"/>
    </row>
    <row r="23" spans="1:161" s="9" customFormat="1" ht="39.75" customHeight="1" x14ac:dyDescent="0.2">
      <c r="A23" s="10"/>
      <c r="B23" s="17" t="s">
        <v>33</v>
      </c>
      <c r="C23" s="17"/>
      <c r="D23" s="17"/>
      <c r="E23" s="17"/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8"/>
      <c r="R23" s="10"/>
      <c r="S23" s="19" t="s">
        <v>13</v>
      </c>
      <c r="T23" s="19"/>
      <c r="U23" s="19"/>
      <c r="V23" s="19"/>
      <c r="W23" s="19"/>
      <c r="X23" s="19"/>
      <c r="Y23" s="19"/>
      <c r="Z23" s="19"/>
      <c r="AA23" s="19"/>
      <c r="AB23" s="19"/>
      <c r="AC23" s="19"/>
      <c r="AD23" s="19"/>
      <c r="AE23" s="19"/>
      <c r="AF23" s="19"/>
      <c r="AG23" s="19"/>
      <c r="AH23" s="19"/>
      <c r="AI23" s="20"/>
      <c r="AJ23" s="62">
        <f>1289/720</f>
        <v>1.7902777777777779</v>
      </c>
      <c r="AK23" s="62"/>
      <c r="AL23" s="62"/>
      <c r="AM23" s="62"/>
      <c r="AN23" s="62"/>
      <c r="AO23" s="62"/>
      <c r="AP23" s="62"/>
      <c r="AQ23" s="62"/>
      <c r="AR23" s="62"/>
      <c r="AS23" s="62"/>
      <c r="AT23" s="62"/>
      <c r="AU23" s="62"/>
      <c r="AV23" s="62"/>
      <c r="AW23" s="62"/>
      <c r="AX23" s="62"/>
      <c r="AY23" s="62"/>
      <c r="AZ23" s="62"/>
      <c r="BA23" s="62"/>
      <c r="BB23" s="16"/>
      <c r="BC23" s="16"/>
      <c r="BD23" s="16"/>
      <c r="BE23" s="16"/>
      <c r="BF23" s="16"/>
      <c r="BG23" s="16"/>
      <c r="BH23" s="16"/>
      <c r="BI23" s="16"/>
      <c r="BJ23" s="16"/>
      <c r="BK23" s="16"/>
      <c r="BL23" s="16"/>
      <c r="BM23" s="16"/>
      <c r="BN23" s="16"/>
      <c r="BO23" s="16"/>
      <c r="BP23" s="16"/>
      <c r="BQ23" s="16"/>
      <c r="BR23" s="16"/>
      <c r="BS23" s="16"/>
      <c r="BT23" s="16"/>
      <c r="BU23" s="16"/>
      <c r="BV23" s="16"/>
      <c r="BW23" s="16"/>
      <c r="BX23" s="16"/>
      <c r="BY23" s="16"/>
      <c r="BZ23" s="16"/>
      <c r="CA23" s="16"/>
      <c r="CB23" s="16"/>
      <c r="CC23" s="16"/>
      <c r="CD23" s="16"/>
      <c r="CE23" s="16"/>
      <c r="CF23" s="16"/>
      <c r="CG23" s="16"/>
      <c r="CH23" s="16"/>
      <c r="CI23" s="16"/>
      <c r="CJ23" s="16"/>
      <c r="CK23" s="16"/>
      <c r="CL23" s="16"/>
      <c r="CM23" s="16"/>
      <c r="CN23" s="16"/>
      <c r="CO23" s="16"/>
      <c r="CP23" s="16"/>
      <c r="CQ23" s="16"/>
      <c r="CR23" s="16"/>
      <c r="CS23" s="16"/>
      <c r="CT23" s="16"/>
      <c r="CU23" s="16"/>
      <c r="CV23" s="16"/>
      <c r="CW23" s="16"/>
      <c r="CX23" s="16"/>
      <c r="CY23" s="16"/>
      <c r="CZ23" s="16"/>
      <c r="DA23" s="16"/>
      <c r="DB23" s="16"/>
      <c r="DC23" s="16"/>
      <c r="DD23" s="16"/>
      <c r="DE23" s="16"/>
      <c r="DF23" s="16"/>
      <c r="DG23" s="16"/>
      <c r="DH23" s="16"/>
      <c r="DI23" s="16"/>
      <c r="DJ23" s="16"/>
      <c r="DK23" s="16"/>
      <c r="DL23" s="16"/>
      <c r="DM23" s="16"/>
      <c r="DN23" s="16"/>
      <c r="DO23" s="16"/>
      <c r="DP23" s="16"/>
      <c r="DQ23" s="16"/>
      <c r="DR23" s="16"/>
      <c r="DS23" s="16"/>
      <c r="DT23" s="16"/>
      <c r="DU23" s="62">
        <f>1273/720</f>
        <v>1.7680555555555555</v>
      </c>
      <c r="DV23" s="62"/>
      <c r="DW23" s="62"/>
      <c r="DX23" s="62"/>
      <c r="DY23" s="62"/>
      <c r="DZ23" s="62"/>
      <c r="EA23" s="62"/>
      <c r="EB23" s="62"/>
      <c r="EC23" s="62"/>
      <c r="ED23" s="62"/>
      <c r="EE23" s="62">
        <f>1273/720</f>
        <v>1.7680555555555555</v>
      </c>
      <c r="EF23" s="62"/>
      <c r="EG23" s="62"/>
      <c r="EH23" s="62"/>
      <c r="EI23" s="62"/>
      <c r="EJ23" s="62"/>
      <c r="EK23" s="62"/>
      <c r="EL23" s="62"/>
      <c r="EM23" s="62"/>
      <c r="EN23" s="62"/>
      <c r="EO23" s="61">
        <f>AJ23+EE23</f>
        <v>3.5583333333333336</v>
      </c>
      <c r="EP23" s="61"/>
      <c r="EQ23" s="61"/>
      <c r="ER23" s="61"/>
      <c r="ES23" s="61"/>
      <c r="ET23" s="61"/>
      <c r="EU23" s="61"/>
      <c r="EV23" s="61"/>
      <c r="EW23" s="61"/>
      <c r="EX23" s="61"/>
      <c r="EY23" s="61"/>
      <c r="EZ23" s="61"/>
      <c r="FA23" s="61"/>
      <c r="FB23" s="61"/>
      <c r="FC23" s="61"/>
      <c r="FD23" s="61"/>
      <c r="FE23" s="61"/>
    </row>
    <row r="24" spans="1:161" s="9" customFormat="1" ht="39.75" customHeight="1" x14ac:dyDescent="0.2">
      <c r="A24" s="10"/>
      <c r="B24" s="17"/>
      <c r="C24" s="17"/>
      <c r="D24" s="17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8"/>
      <c r="R24" s="10"/>
      <c r="S24" s="19" t="s">
        <v>14</v>
      </c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  <c r="AE24" s="19"/>
      <c r="AF24" s="19"/>
      <c r="AG24" s="19"/>
      <c r="AH24" s="19"/>
      <c r="AI24" s="20"/>
      <c r="AJ24" s="16"/>
      <c r="AK24" s="16"/>
      <c r="AL24" s="16"/>
      <c r="AM24" s="16"/>
      <c r="AN24" s="16"/>
      <c r="AO24" s="16"/>
      <c r="AP24" s="16"/>
      <c r="AQ24" s="16"/>
      <c r="AR24" s="16"/>
      <c r="AS24" s="16"/>
      <c r="AT24" s="16"/>
      <c r="AU24" s="16"/>
      <c r="AV24" s="16"/>
      <c r="AW24" s="16"/>
      <c r="AX24" s="16"/>
      <c r="AY24" s="16"/>
      <c r="AZ24" s="16"/>
      <c r="BA24" s="16"/>
      <c r="BB24" s="16"/>
      <c r="BC24" s="16"/>
      <c r="BD24" s="16"/>
      <c r="BE24" s="16"/>
      <c r="BF24" s="16"/>
      <c r="BG24" s="16"/>
      <c r="BH24" s="16"/>
      <c r="BI24" s="16"/>
      <c r="BJ24" s="16"/>
      <c r="BK24" s="16"/>
      <c r="BL24" s="16"/>
      <c r="BM24" s="16"/>
      <c r="BN24" s="16"/>
      <c r="BO24" s="16"/>
      <c r="BP24" s="16"/>
      <c r="BQ24" s="16"/>
      <c r="BR24" s="16"/>
      <c r="BS24" s="16"/>
      <c r="BT24" s="16"/>
      <c r="BU24" s="16"/>
      <c r="BV24" s="16"/>
      <c r="BW24" s="16"/>
      <c r="BX24" s="16"/>
      <c r="BY24" s="16"/>
      <c r="BZ24" s="16"/>
      <c r="CA24" s="16"/>
      <c r="CB24" s="16"/>
      <c r="CC24" s="16"/>
      <c r="CD24" s="16"/>
      <c r="CE24" s="16"/>
      <c r="CF24" s="16"/>
      <c r="CG24" s="16"/>
      <c r="CH24" s="16"/>
      <c r="CI24" s="16"/>
      <c r="CJ24" s="16"/>
      <c r="CK24" s="16"/>
      <c r="CL24" s="16"/>
      <c r="CM24" s="16"/>
      <c r="CN24" s="16"/>
      <c r="CO24" s="16"/>
      <c r="CP24" s="16"/>
      <c r="CQ24" s="16"/>
      <c r="CR24" s="16"/>
      <c r="CS24" s="16"/>
      <c r="CT24" s="16"/>
      <c r="CU24" s="16"/>
      <c r="CV24" s="16"/>
      <c r="CW24" s="16"/>
      <c r="CX24" s="16"/>
      <c r="CY24" s="16"/>
      <c r="CZ24" s="16"/>
      <c r="DA24" s="16"/>
      <c r="DB24" s="16"/>
      <c r="DC24" s="16"/>
      <c r="DD24" s="16"/>
      <c r="DE24" s="16"/>
      <c r="DF24" s="16"/>
      <c r="DG24" s="16"/>
      <c r="DH24" s="16"/>
      <c r="DI24" s="16"/>
      <c r="DJ24" s="16"/>
      <c r="DK24" s="16"/>
      <c r="DL24" s="16"/>
      <c r="DM24" s="16"/>
      <c r="DN24" s="16"/>
      <c r="DO24" s="16"/>
      <c r="DP24" s="16"/>
      <c r="DQ24" s="16"/>
      <c r="DR24" s="16"/>
      <c r="DS24" s="16"/>
      <c r="DT24" s="16"/>
      <c r="DU24" s="16"/>
      <c r="DV24" s="16"/>
      <c r="DW24" s="16"/>
      <c r="DX24" s="16"/>
      <c r="DY24" s="16"/>
      <c r="DZ24" s="16"/>
      <c r="EA24" s="16"/>
      <c r="EB24" s="16"/>
      <c r="EC24" s="16"/>
      <c r="ED24" s="16"/>
      <c r="EE24" s="16"/>
      <c r="EF24" s="16"/>
      <c r="EG24" s="16"/>
      <c r="EH24" s="16"/>
      <c r="EI24" s="16"/>
      <c r="EJ24" s="16"/>
      <c r="EK24" s="16"/>
      <c r="EL24" s="16"/>
      <c r="EM24" s="16"/>
      <c r="EN24" s="16"/>
      <c r="EO24" s="16"/>
      <c r="EP24" s="16"/>
      <c r="EQ24" s="16"/>
      <c r="ER24" s="16"/>
      <c r="ES24" s="16"/>
      <c r="ET24" s="16"/>
      <c r="EU24" s="16"/>
      <c r="EV24" s="16"/>
      <c r="EW24" s="16"/>
      <c r="EX24" s="16"/>
      <c r="EY24" s="16"/>
      <c r="EZ24" s="16"/>
      <c r="FA24" s="16"/>
      <c r="FB24" s="16"/>
      <c r="FC24" s="16"/>
      <c r="FD24" s="16"/>
      <c r="FE24" s="16"/>
    </row>
    <row r="25" spans="1:161" s="9" customFormat="1" ht="53.25" customHeight="1" x14ac:dyDescent="0.2">
      <c r="A25" s="10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8"/>
      <c r="R25" s="10"/>
      <c r="S25" s="19" t="s">
        <v>25</v>
      </c>
      <c r="T25" s="19"/>
      <c r="U25" s="19"/>
      <c r="V25" s="19"/>
      <c r="W25" s="19"/>
      <c r="X25" s="19"/>
      <c r="Y25" s="19"/>
      <c r="Z25" s="19"/>
      <c r="AA25" s="19"/>
      <c r="AB25" s="19"/>
      <c r="AC25" s="19"/>
      <c r="AD25" s="19"/>
      <c r="AE25" s="19"/>
      <c r="AF25" s="19"/>
      <c r="AG25" s="19"/>
      <c r="AH25" s="19"/>
      <c r="AI25" s="20"/>
      <c r="AJ25" s="16"/>
      <c r="AK25" s="16"/>
      <c r="AL25" s="16"/>
      <c r="AM25" s="16"/>
      <c r="AN25" s="16"/>
      <c r="AO25" s="16"/>
      <c r="AP25" s="16"/>
      <c r="AQ25" s="16"/>
      <c r="AR25" s="16"/>
      <c r="AS25" s="16"/>
      <c r="AT25" s="16"/>
      <c r="AU25" s="16"/>
      <c r="AV25" s="16"/>
      <c r="AW25" s="16"/>
      <c r="AX25" s="16"/>
      <c r="AY25" s="16"/>
      <c r="AZ25" s="16"/>
      <c r="BA25" s="16"/>
      <c r="BB25" s="16"/>
      <c r="BC25" s="16"/>
      <c r="BD25" s="16"/>
      <c r="BE25" s="16"/>
      <c r="BF25" s="16"/>
      <c r="BG25" s="16"/>
      <c r="BH25" s="16"/>
      <c r="BI25" s="16"/>
      <c r="BJ25" s="16"/>
      <c r="BK25" s="16"/>
      <c r="BL25" s="16"/>
      <c r="BM25" s="16"/>
      <c r="BN25" s="16"/>
      <c r="BO25" s="16"/>
      <c r="BP25" s="16"/>
      <c r="BQ25" s="16"/>
      <c r="BR25" s="16"/>
      <c r="BS25" s="16"/>
      <c r="BT25" s="16"/>
      <c r="BU25" s="16"/>
      <c r="BV25" s="16"/>
      <c r="BW25" s="16"/>
      <c r="BX25" s="16"/>
      <c r="BY25" s="16"/>
      <c r="BZ25" s="16"/>
      <c r="CA25" s="16"/>
      <c r="CB25" s="16"/>
      <c r="CC25" s="16"/>
      <c r="CD25" s="16"/>
      <c r="CE25" s="16"/>
      <c r="CF25" s="16"/>
      <c r="CG25" s="16"/>
      <c r="CH25" s="16"/>
      <c r="CI25" s="16"/>
      <c r="CJ25" s="16"/>
      <c r="CK25" s="16"/>
      <c r="CL25" s="16"/>
      <c r="CM25" s="16"/>
      <c r="CN25" s="16"/>
      <c r="CO25" s="16"/>
      <c r="CP25" s="16"/>
      <c r="CQ25" s="16"/>
      <c r="CR25" s="16"/>
      <c r="CS25" s="16"/>
      <c r="CT25" s="16"/>
      <c r="CU25" s="16"/>
      <c r="CV25" s="16"/>
      <c r="CW25" s="16"/>
      <c r="CX25" s="16"/>
      <c r="CY25" s="16"/>
      <c r="CZ25" s="16"/>
      <c r="DA25" s="16"/>
      <c r="DB25" s="16"/>
      <c r="DC25" s="16"/>
      <c r="DD25" s="16"/>
      <c r="DE25" s="16"/>
      <c r="DF25" s="16"/>
      <c r="DG25" s="16"/>
      <c r="DH25" s="16"/>
      <c r="DI25" s="16"/>
      <c r="DJ25" s="16"/>
      <c r="DK25" s="16"/>
      <c r="DL25" s="16"/>
      <c r="DM25" s="16"/>
      <c r="DN25" s="16"/>
      <c r="DO25" s="16"/>
      <c r="DP25" s="16"/>
      <c r="DQ25" s="16"/>
      <c r="DR25" s="16"/>
      <c r="DS25" s="16"/>
      <c r="DT25" s="16"/>
      <c r="DU25" s="16"/>
      <c r="DV25" s="16"/>
      <c r="DW25" s="16"/>
      <c r="DX25" s="16"/>
      <c r="DY25" s="16"/>
      <c r="DZ25" s="16"/>
      <c r="EA25" s="16"/>
      <c r="EB25" s="16"/>
      <c r="EC25" s="16"/>
      <c r="ED25" s="16"/>
      <c r="EE25" s="16"/>
      <c r="EF25" s="16"/>
      <c r="EG25" s="16"/>
      <c r="EH25" s="16"/>
      <c r="EI25" s="16"/>
      <c r="EJ25" s="16"/>
      <c r="EK25" s="16"/>
      <c r="EL25" s="16"/>
      <c r="EM25" s="16"/>
      <c r="EN25" s="16"/>
      <c r="EO25" s="16"/>
      <c r="EP25" s="16"/>
      <c r="EQ25" s="16"/>
      <c r="ER25" s="16"/>
      <c r="ES25" s="16"/>
      <c r="ET25" s="16"/>
      <c r="EU25" s="16"/>
      <c r="EV25" s="16"/>
      <c r="EW25" s="16"/>
      <c r="EX25" s="16"/>
      <c r="EY25" s="16"/>
      <c r="EZ25" s="16"/>
      <c r="FA25" s="16"/>
      <c r="FB25" s="16"/>
      <c r="FC25" s="16"/>
      <c r="FD25" s="16"/>
      <c r="FE25" s="16"/>
    </row>
    <row r="26" spans="1:161" s="9" customFormat="1" ht="57" customHeight="1" x14ac:dyDescent="0.2">
      <c r="A26" s="10"/>
      <c r="B26" s="21" t="s">
        <v>26</v>
      </c>
      <c r="C26" s="21"/>
      <c r="D26" s="21"/>
      <c r="E26" s="21"/>
      <c r="F26" s="21"/>
      <c r="G26" s="21"/>
      <c r="H26" s="21"/>
      <c r="I26" s="21"/>
      <c r="J26" s="21"/>
      <c r="K26" s="21"/>
      <c r="L26" s="21"/>
      <c r="M26" s="21"/>
      <c r="N26" s="21"/>
      <c r="O26" s="21"/>
      <c r="P26" s="21"/>
      <c r="Q26" s="22"/>
      <c r="R26" s="10"/>
      <c r="S26" s="19" t="s">
        <v>12</v>
      </c>
      <c r="T26" s="19"/>
      <c r="U26" s="19"/>
      <c r="V26" s="19"/>
      <c r="W26" s="19"/>
      <c r="X26" s="19"/>
      <c r="Y26" s="19"/>
      <c r="Z26" s="19"/>
      <c r="AA26" s="19"/>
      <c r="AB26" s="19"/>
      <c r="AC26" s="19"/>
      <c r="AD26" s="19"/>
      <c r="AE26" s="19"/>
      <c r="AF26" s="19"/>
      <c r="AG26" s="19"/>
      <c r="AH26" s="19"/>
      <c r="AI26" s="20"/>
      <c r="AJ26" s="16"/>
      <c r="AK26" s="16"/>
      <c r="AL26" s="16"/>
      <c r="AM26" s="16"/>
      <c r="AN26" s="16"/>
      <c r="AO26" s="16"/>
      <c r="AP26" s="16"/>
      <c r="AQ26" s="16"/>
      <c r="AR26" s="16"/>
      <c r="AS26" s="16"/>
      <c r="AT26" s="16"/>
      <c r="AU26" s="16"/>
      <c r="AV26" s="16"/>
      <c r="AW26" s="16"/>
      <c r="AX26" s="16"/>
      <c r="AY26" s="16"/>
      <c r="AZ26" s="16"/>
      <c r="BA26" s="16"/>
      <c r="BB26" s="16"/>
      <c r="BC26" s="16"/>
      <c r="BD26" s="16"/>
      <c r="BE26" s="16"/>
      <c r="BF26" s="16"/>
      <c r="BG26" s="16"/>
      <c r="BH26" s="16"/>
      <c r="BI26" s="16"/>
      <c r="BJ26" s="16"/>
      <c r="BK26" s="16"/>
      <c r="BL26" s="16"/>
      <c r="BM26" s="16"/>
      <c r="BN26" s="16"/>
      <c r="BO26" s="16"/>
      <c r="BP26" s="16"/>
      <c r="BQ26" s="16"/>
      <c r="BR26" s="16"/>
      <c r="BS26" s="16"/>
      <c r="BT26" s="16"/>
      <c r="BU26" s="16"/>
      <c r="BV26" s="16"/>
      <c r="BW26" s="16"/>
      <c r="BX26" s="16"/>
      <c r="BY26" s="16"/>
      <c r="BZ26" s="16"/>
      <c r="CA26" s="16"/>
      <c r="CB26" s="16"/>
      <c r="CC26" s="16"/>
      <c r="CD26" s="16"/>
      <c r="CE26" s="16"/>
      <c r="CF26" s="16"/>
      <c r="CG26" s="16"/>
      <c r="CH26" s="16"/>
      <c r="CI26" s="16"/>
      <c r="CJ26" s="16"/>
      <c r="CK26" s="16"/>
      <c r="CL26" s="16"/>
      <c r="CM26" s="16"/>
      <c r="CN26" s="16"/>
      <c r="CO26" s="16"/>
      <c r="CP26" s="16"/>
      <c r="CQ26" s="16"/>
      <c r="CR26" s="16"/>
      <c r="CS26" s="16"/>
      <c r="CT26" s="16"/>
      <c r="CU26" s="16"/>
      <c r="CV26" s="16"/>
      <c r="CW26" s="16"/>
      <c r="CX26" s="16"/>
      <c r="CY26" s="16"/>
      <c r="CZ26" s="16"/>
      <c r="DA26" s="16"/>
      <c r="DB26" s="16"/>
      <c r="DC26" s="16"/>
      <c r="DD26" s="16"/>
      <c r="DE26" s="16"/>
      <c r="DF26" s="16"/>
      <c r="DG26" s="16"/>
      <c r="DH26" s="16"/>
      <c r="DI26" s="16"/>
      <c r="DJ26" s="16"/>
      <c r="DK26" s="16"/>
      <c r="DL26" s="16"/>
      <c r="DM26" s="16"/>
      <c r="DN26" s="16"/>
      <c r="DO26" s="16"/>
      <c r="DP26" s="16"/>
      <c r="DQ26" s="16"/>
      <c r="DR26" s="16"/>
      <c r="DS26" s="16"/>
      <c r="DT26" s="16"/>
      <c r="DU26" s="16"/>
      <c r="DV26" s="16"/>
      <c r="DW26" s="16"/>
      <c r="DX26" s="16"/>
      <c r="DY26" s="16"/>
      <c r="DZ26" s="16"/>
      <c r="EA26" s="16"/>
      <c r="EB26" s="16"/>
      <c r="EC26" s="16"/>
      <c r="ED26" s="16"/>
      <c r="EE26" s="16"/>
      <c r="EF26" s="16"/>
      <c r="EG26" s="16"/>
      <c r="EH26" s="16"/>
      <c r="EI26" s="16"/>
      <c r="EJ26" s="16"/>
      <c r="EK26" s="16"/>
      <c r="EL26" s="16"/>
      <c r="EM26" s="16"/>
      <c r="EN26" s="16"/>
      <c r="EO26" s="16"/>
      <c r="EP26" s="16"/>
      <c r="EQ26" s="16"/>
      <c r="ER26" s="16"/>
      <c r="ES26" s="16"/>
      <c r="ET26" s="16"/>
      <c r="EU26" s="16"/>
      <c r="EV26" s="16"/>
      <c r="EW26" s="16"/>
      <c r="EX26" s="16"/>
      <c r="EY26" s="16"/>
      <c r="EZ26" s="16"/>
      <c r="FA26" s="16"/>
      <c r="FB26" s="16"/>
      <c r="FC26" s="16"/>
      <c r="FD26" s="16"/>
      <c r="FE26" s="16"/>
    </row>
    <row r="27" spans="1:161" s="9" customFormat="1" ht="39.75" customHeight="1" x14ac:dyDescent="0.2">
      <c r="A27" s="10"/>
      <c r="B27" s="17"/>
      <c r="C27" s="17"/>
      <c r="D27" s="17"/>
      <c r="E27" s="17"/>
      <c r="F27" s="17"/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8"/>
      <c r="R27" s="10"/>
      <c r="S27" s="19" t="s">
        <v>13</v>
      </c>
      <c r="T27" s="19"/>
      <c r="U27" s="19"/>
      <c r="V27" s="19"/>
      <c r="W27" s="19"/>
      <c r="X27" s="19"/>
      <c r="Y27" s="19"/>
      <c r="Z27" s="19"/>
      <c r="AA27" s="19"/>
      <c r="AB27" s="19"/>
      <c r="AC27" s="19"/>
      <c r="AD27" s="19"/>
      <c r="AE27" s="19"/>
      <c r="AF27" s="19"/>
      <c r="AG27" s="19"/>
      <c r="AH27" s="19"/>
      <c r="AI27" s="20"/>
      <c r="AJ27" s="16"/>
      <c r="AK27" s="16"/>
      <c r="AL27" s="16"/>
      <c r="AM27" s="16"/>
      <c r="AN27" s="16"/>
      <c r="AO27" s="16"/>
      <c r="AP27" s="16"/>
      <c r="AQ27" s="16"/>
      <c r="AR27" s="16"/>
      <c r="AS27" s="16"/>
      <c r="AT27" s="16"/>
      <c r="AU27" s="16"/>
      <c r="AV27" s="16"/>
      <c r="AW27" s="16"/>
      <c r="AX27" s="16"/>
      <c r="AY27" s="16"/>
      <c r="AZ27" s="16"/>
      <c r="BA27" s="16"/>
      <c r="BB27" s="16"/>
      <c r="BC27" s="16"/>
      <c r="BD27" s="16"/>
      <c r="BE27" s="16"/>
      <c r="BF27" s="16"/>
      <c r="BG27" s="16"/>
      <c r="BH27" s="16"/>
      <c r="BI27" s="16"/>
      <c r="BJ27" s="16"/>
      <c r="BK27" s="16"/>
      <c r="BL27" s="16"/>
      <c r="BM27" s="16"/>
      <c r="BN27" s="16"/>
      <c r="BO27" s="16"/>
      <c r="BP27" s="16"/>
      <c r="BQ27" s="16"/>
      <c r="BR27" s="16"/>
      <c r="BS27" s="16"/>
      <c r="BT27" s="16"/>
      <c r="BU27" s="16"/>
      <c r="BV27" s="16"/>
      <c r="BW27" s="16"/>
      <c r="BX27" s="16"/>
      <c r="BY27" s="16"/>
      <c r="BZ27" s="16"/>
      <c r="CA27" s="16"/>
      <c r="CB27" s="16"/>
      <c r="CC27" s="16"/>
      <c r="CD27" s="16"/>
      <c r="CE27" s="16"/>
      <c r="CF27" s="16"/>
      <c r="CG27" s="16"/>
      <c r="CH27" s="16"/>
      <c r="CI27" s="16"/>
      <c r="CJ27" s="16"/>
      <c r="CK27" s="16"/>
      <c r="CL27" s="16"/>
      <c r="CM27" s="16"/>
      <c r="CN27" s="16"/>
      <c r="CO27" s="16"/>
      <c r="CP27" s="16"/>
      <c r="CQ27" s="16"/>
      <c r="CR27" s="16"/>
      <c r="CS27" s="16"/>
      <c r="CT27" s="16"/>
      <c r="CU27" s="16"/>
      <c r="CV27" s="16"/>
      <c r="CW27" s="16"/>
      <c r="CX27" s="16"/>
      <c r="CY27" s="16"/>
      <c r="CZ27" s="16"/>
      <c r="DA27" s="16"/>
      <c r="DB27" s="16"/>
      <c r="DC27" s="16"/>
      <c r="DD27" s="16"/>
      <c r="DE27" s="16"/>
      <c r="DF27" s="16"/>
      <c r="DG27" s="16"/>
      <c r="DH27" s="16"/>
      <c r="DI27" s="16"/>
      <c r="DJ27" s="16"/>
      <c r="DK27" s="16"/>
      <c r="DL27" s="16"/>
      <c r="DM27" s="16"/>
      <c r="DN27" s="16"/>
      <c r="DO27" s="16"/>
      <c r="DP27" s="16"/>
      <c r="DQ27" s="16"/>
      <c r="DR27" s="16"/>
      <c r="DS27" s="16"/>
      <c r="DT27" s="16"/>
      <c r="DU27" s="16"/>
      <c r="DV27" s="16"/>
      <c r="DW27" s="16"/>
      <c r="DX27" s="16"/>
      <c r="DY27" s="16"/>
      <c r="DZ27" s="16"/>
      <c r="EA27" s="16"/>
      <c r="EB27" s="16"/>
      <c r="EC27" s="16"/>
      <c r="ED27" s="16"/>
      <c r="EE27" s="16"/>
      <c r="EF27" s="16"/>
      <c r="EG27" s="16"/>
      <c r="EH27" s="16"/>
      <c r="EI27" s="16"/>
      <c r="EJ27" s="16"/>
      <c r="EK27" s="16"/>
      <c r="EL27" s="16"/>
      <c r="EM27" s="16"/>
      <c r="EN27" s="16"/>
      <c r="EO27" s="16"/>
      <c r="EP27" s="16"/>
      <c r="EQ27" s="16"/>
      <c r="ER27" s="16"/>
      <c r="ES27" s="16"/>
      <c r="ET27" s="16"/>
      <c r="EU27" s="16"/>
      <c r="EV27" s="16"/>
      <c r="EW27" s="16"/>
      <c r="EX27" s="16"/>
      <c r="EY27" s="16"/>
      <c r="EZ27" s="16"/>
      <c r="FA27" s="16"/>
      <c r="FB27" s="16"/>
      <c r="FC27" s="16"/>
      <c r="FD27" s="16"/>
      <c r="FE27" s="16"/>
    </row>
    <row r="28" spans="1:161" s="9" customFormat="1" ht="39.75" customHeight="1" x14ac:dyDescent="0.2">
      <c r="A28" s="10"/>
      <c r="B28" s="17"/>
      <c r="C28" s="17"/>
      <c r="D28" s="17"/>
      <c r="E28" s="17"/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8"/>
      <c r="R28" s="10"/>
      <c r="S28" s="19" t="s">
        <v>14</v>
      </c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20"/>
      <c r="AJ28" s="16"/>
      <c r="AK28" s="16"/>
      <c r="AL28" s="16"/>
      <c r="AM28" s="16"/>
      <c r="AN28" s="16"/>
      <c r="AO28" s="16"/>
      <c r="AP28" s="16"/>
      <c r="AQ28" s="16"/>
      <c r="AR28" s="16"/>
      <c r="AS28" s="16"/>
      <c r="AT28" s="16"/>
      <c r="AU28" s="16"/>
      <c r="AV28" s="16"/>
      <c r="AW28" s="16"/>
      <c r="AX28" s="16"/>
      <c r="AY28" s="16"/>
      <c r="AZ28" s="16"/>
      <c r="BA28" s="16"/>
      <c r="BB28" s="16"/>
      <c r="BC28" s="16"/>
      <c r="BD28" s="16"/>
      <c r="BE28" s="16"/>
      <c r="BF28" s="16"/>
      <c r="BG28" s="16"/>
      <c r="BH28" s="16"/>
      <c r="BI28" s="16"/>
      <c r="BJ28" s="16"/>
      <c r="BK28" s="16"/>
      <c r="BL28" s="16"/>
      <c r="BM28" s="16"/>
      <c r="BN28" s="16"/>
      <c r="BO28" s="16"/>
      <c r="BP28" s="16"/>
      <c r="BQ28" s="16"/>
      <c r="BR28" s="16"/>
      <c r="BS28" s="16"/>
      <c r="BT28" s="16"/>
      <c r="BU28" s="16"/>
      <c r="BV28" s="16"/>
      <c r="BW28" s="16"/>
      <c r="BX28" s="16"/>
      <c r="BY28" s="16"/>
      <c r="BZ28" s="16"/>
      <c r="CA28" s="16"/>
      <c r="CB28" s="16"/>
      <c r="CC28" s="16"/>
      <c r="CD28" s="16"/>
      <c r="CE28" s="16"/>
      <c r="CF28" s="16"/>
      <c r="CG28" s="16"/>
      <c r="CH28" s="16"/>
      <c r="CI28" s="16"/>
      <c r="CJ28" s="16"/>
      <c r="CK28" s="16"/>
      <c r="CL28" s="16"/>
      <c r="CM28" s="16"/>
      <c r="CN28" s="16"/>
      <c r="CO28" s="16"/>
      <c r="CP28" s="16"/>
      <c r="CQ28" s="16"/>
      <c r="CR28" s="16"/>
      <c r="CS28" s="16"/>
      <c r="CT28" s="16"/>
      <c r="CU28" s="16"/>
      <c r="CV28" s="16"/>
      <c r="CW28" s="16"/>
      <c r="CX28" s="16"/>
      <c r="CY28" s="16"/>
      <c r="CZ28" s="16"/>
      <c r="DA28" s="16"/>
      <c r="DB28" s="16"/>
      <c r="DC28" s="16"/>
      <c r="DD28" s="16"/>
      <c r="DE28" s="16"/>
      <c r="DF28" s="16"/>
      <c r="DG28" s="16"/>
      <c r="DH28" s="16"/>
      <c r="DI28" s="16"/>
      <c r="DJ28" s="16"/>
      <c r="DK28" s="16"/>
      <c r="DL28" s="16"/>
      <c r="DM28" s="16"/>
      <c r="DN28" s="16"/>
      <c r="DO28" s="16"/>
      <c r="DP28" s="16"/>
      <c r="DQ28" s="16"/>
      <c r="DR28" s="16"/>
      <c r="DS28" s="16"/>
      <c r="DT28" s="16"/>
      <c r="DU28" s="16"/>
      <c r="DV28" s="16"/>
      <c r="DW28" s="16"/>
      <c r="DX28" s="16"/>
      <c r="DY28" s="16"/>
      <c r="DZ28" s="16"/>
      <c r="EA28" s="16"/>
      <c r="EB28" s="16"/>
      <c r="EC28" s="16"/>
      <c r="ED28" s="16"/>
      <c r="EE28" s="16"/>
      <c r="EF28" s="16"/>
      <c r="EG28" s="16"/>
      <c r="EH28" s="16"/>
      <c r="EI28" s="16"/>
      <c r="EJ28" s="16"/>
      <c r="EK28" s="16"/>
      <c r="EL28" s="16"/>
      <c r="EM28" s="16"/>
      <c r="EN28" s="16"/>
      <c r="EO28" s="16"/>
      <c r="EP28" s="16"/>
      <c r="EQ28" s="16"/>
      <c r="ER28" s="16"/>
      <c r="ES28" s="16"/>
      <c r="ET28" s="16"/>
      <c r="EU28" s="16"/>
      <c r="EV28" s="16"/>
      <c r="EW28" s="16"/>
      <c r="EX28" s="16"/>
      <c r="EY28" s="16"/>
      <c r="EZ28" s="16"/>
      <c r="FA28" s="16"/>
      <c r="FB28" s="16"/>
      <c r="FC28" s="16"/>
      <c r="FD28" s="16"/>
      <c r="FE28" s="16"/>
    </row>
    <row r="29" spans="1:161" s="9" customFormat="1" ht="53.25" customHeight="1" x14ac:dyDescent="0.2">
      <c r="A29" s="10"/>
      <c r="B29" s="17"/>
      <c r="C29" s="17"/>
      <c r="D29" s="17"/>
      <c r="E29" s="17"/>
      <c r="F29" s="17"/>
      <c r="G29" s="17"/>
      <c r="H29" s="17"/>
      <c r="I29" s="17"/>
      <c r="J29" s="17"/>
      <c r="K29" s="17"/>
      <c r="L29" s="17"/>
      <c r="M29" s="17"/>
      <c r="N29" s="17"/>
      <c r="O29" s="17"/>
      <c r="P29" s="17"/>
      <c r="Q29" s="18"/>
      <c r="R29" s="10"/>
      <c r="S29" s="19" t="s">
        <v>25</v>
      </c>
      <c r="T29" s="19"/>
      <c r="U29" s="19"/>
      <c r="V29" s="19"/>
      <c r="W29" s="19"/>
      <c r="X29" s="19"/>
      <c r="Y29" s="19"/>
      <c r="Z29" s="19"/>
      <c r="AA29" s="19"/>
      <c r="AB29" s="19"/>
      <c r="AC29" s="19"/>
      <c r="AD29" s="19"/>
      <c r="AE29" s="19"/>
      <c r="AF29" s="19"/>
      <c r="AG29" s="19"/>
      <c r="AH29" s="19"/>
      <c r="AI29" s="20"/>
      <c r="AJ29" s="16"/>
      <c r="AK29" s="16"/>
      <c r="AL29" s="16"/>
      <c r="AM29" s="16"/>
      <c r="AN29" s="16"/>
      <c r="AO29" s="16"/>
      <c r="AP29" s="16"/>
      <c r="AQ29" s="16"/>
      <c r="AR29" s="16"/>
      <c r="AS29" s="16"/>
      <c r="AT29" s="16"/>
      <c r="AU29" s="16"/>
      <c r="AV29" s="16"/>
      <c r="AW29" s="16"/>
      <c r="AX29" s="16"/>
      <c r="AY29" s="16"/>
      <c r="AZ29" s="16"/>
      <c r="BA29" s="16"/>
      <c r="BB29" s="16"/>
      <c r="BC29" s="16"/>
      <c r="BD29" s="16"/>
      <c r="BE29" s="16"/>
      <c r="BF29" s="16"/>
      <c r="BG29" s="16"/>
      <c r="BH29" s="16"/>
      <c r="BI29" s="16"/>
      <c r="BJ29" s="16"/>
      <c r="BK29" s="16"/>
      <c r="BL29" s="16"/>
      <c r="BM29" s="16"/>
      <c r="BN29" s="16"/>
      <c r="BO29" s="16"/>
      <c r="BP29" s="16"/>
      <c r="BQ29" s="16"/>
      <c r="BR29" s="16"/>
      <c r="BS29" s="16"/>
      <c r="BT29" s="16"/>
      <c r="BU29" s="16"/>
      <c r="BV29" s="16"/>
      <c r="BW29" s="16"/>
      <c r="BX29" s="16"/>
      <c r="BY29" s="16"/>
      <c r="BZ29" s="16"/>
      <c r="CA29" s="16"/>
      <c r="CB29" s="16"/>
      <c r="CC29" s="16"/>
      <c r="CD29" s="16"/>
      <c r="CE29" s="16"/>
      <c r="CF29" s="16"/>
      <c r="CG29" s="16"/>
      <c r="CH29" s="16"/>
      <c r="CI29" s="16"/>
      <c r="CJ29" s="16"/>
      <c r="CK29" s="16"/>
      <c r="CL29" s="16"/>
      <c r="CM29" s="16"/>
      <c r="CN29" s="16"/>
      <c r="CO29" s="16"/>
      <c r="CP29" s="16"/>
      <c r="CQ29" s="16"/>
      <c r="CR29" s="16"/>
      <c r="CS29" s="16"/>
      <c r="CT29" s="16"/>
      <c r="CU29" s="16"/>
      <c r="CV29" s="16"/>
      <c r="CW29" s="16"/>
      <c r="CX29" s="16"/>
      <c r="CY29" s="16"/>
      <c r="CZ29" s="16"/>
      <c r="DA29" s="16"/>
      <c r="DB29" s="16"/>
      <c r="DC29" s="16"/>
      <c r="DD29" s="16"/>
      <c r="DE29" s="16"/>
      <c r="DF29" s="16"/>
      <c r="DG29" s="16"/>
      <c r="DH29" s="16"/>
      <c r="DI29" s="16"/>
      <c r="DJ29" s="16"/>
      <c r="DK29" s="16"/>
      <c r="DL29" s="16"/>
      <c r="DM29" s="16"/>
      <c r="DN29" s="16"/>
      <c r="DO29" s="16"/>
      <c r="DP29" s="16"/>
      <c r="DQ29" s="16"/>
      <c r="DR29" s="16"/>
      <c r="DS29" s="16"/>
      <c r="DT29" s="16"/>
      <c r="DU29" s="16"/>
      <c r="DV29" s="16"/>
      <c r="DW29" s="16"/>
      <c r="DX29" s="16"/>
      <c r="DY29" s="16"/>
      <c r="DZ29" s="16"/>
      <c r="EA29" s="16"/>
      <c r="EB29" s="16"/>
      <c r="EC29" s="16"/>
      <c r="ED29" s="16"/>
      <c r="EE29" s="16"/>
      <c r="EF29" s="16"/>
      <c r="EG29" s="16"/>
      <c r="EH29" s="16"/>
      <c r="EI29" s="16"/>
      <c r="EJ29" s="16"/>
      <c r="EK29" s="16"/>
      <c r="EL29" s="16"/>
      <c r="EM29" s="16"/>
      <c r="EN29" s="16"/>
      <c r="EO29" s="16"/>
      <c r="EP29" s="16"/>
      <c r="EQ29" s="16"/>
      <c r="ER29" s="16"/>
      <c r="ES29" s="16"/>
      <c r="ET29" s="16"/>
      <c r="EU29" s="16"/>
      <c r="EV29" s="16"/>
      <c r="EW29" s="16"/>
      <c r="EX29" s="16"/>
      <c r="EY29" s="16"/>
      <c r="EZ29" s="16"/>
      <c r="FA29" s="16"/>
      <c r="FB29" s="16"/>
      <c r="FC29" s="16"/>
      <c r="FD29" s="16"/>
      <c r="FE29" s="16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4" t="s">
        <v>27</v>
      </c>
      <c r="B32" s="15"/>
      <c r="C32" s="15"/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/>
      <c r="BA32" s="15"/>
      <c r="BB32" s="15"/>
      <c r="BC32" s="15"/>
      <c r="BD32" s="15"/>
      <c r="BE32" s="15"/>
      <c r="BF32" s="15"/>
      <c r="BG32" s="15"/>
      <c r="BH32" s="15"/>
      <c r="BI32" s="15"/>
      <c r="BJ32" s="15"/>
      <c r="BK32" s="15"/>
      <c r="BL32" s="15"/>
      <c r="BM32" s="15"/>
      <c r="BN32" s="15"/>
      <c r="BO32" s="15"/>
      <c r="BP32" s="15"/>
      <c r="BQ32" s="15"/>
      <c r="BR32" s="15"/>
      <c r="BS32" s="15"/>
      <c r="BT32" s="15"/>
      <c r="BU32" s="15"/>
      <c r="BV32" s="15"/>
      <c r="BW32" s="15"/>
      <c r="BX32" s="15"/>
      <c r="BY32" s="15"/>
      <c r="BZ32" s="15"/>
      <c r="CA32" s="15"/>
      <c r="CB32" s="15"/>
      <c r="CC32" s="15"/>
      <c r="CD32" s="15"/>
      <c r="CE32" s="15"/>
      <c r="CF32" s="15"/>
      <c r="CG32" s="15"/>
      <c r="CH32" s="15"/>
      <c r="CI32" s="15"/>
      <c r="CJ32" s="15"/>
      <c r="CK32" s="15"/>
      <c r="CL32" s="15"/>
      <c r="CM32" s="15"/>
      <c r="CN32" s="15"/>
      <c r="CO32" s="15"/>
      <c r="CP32" s="15"/>
      <c r="CQ32" s="15"/>
      <c r="CR32" s="15"/>
      <c r="CS32" s="15"/>
      <c r="CT32" s="15"/>
      <c r="CU32" s="15"/>
      <c r="CV32" s="15"/>
      <c r="CW32" s="15"/>
      <c r="CX32" s="15"/>
      <c r="CY32" s="15"/>
      <c r="CZ32" s="15"/>
      <c r="DA32" s="15"/>
      <c r="DB32" s="15"/>
      <c r="DC32" s="15"/>
      <c r="DD32" s="15"/>
      <c r="DE32" s="15"/>
      <c r="DF32" s="15"/>
      <c r="DG32" s="15"/>
      <c r="DH32" s="15"/>
      <c r="DI32" s="15"/>
      <c r="DJ32" s="15"/>
      <c r="DK32" s="15"/>
      <c r="DL32" s="15"/>
      <c r="DM32" s="15"/>
      <c r="DN32" s="15"/>
      <c r="DO32" s="15"/>
      <c r="DP32" s="15"/>
      <c r="DQ32" s="15"/>
      <c r="DR32" s="15"/>
      <c r="DS32" s="15"/>
      <c r="DT32" s="15"/>
      <c r="DU32" s="15"/>
      <c r="DV32" s="15"/>
      <c r="DW32" s="15"/>
      <c r="DX32" s="15"/>
      <c r="DY32" s="15"/>
      <c r="DZ32" s="15"/>
      <c r="EA32" s="15"/>
      <c r="EB32" s="15"/>
      <c r="EC32" s="15"/>
      <c r="ED32" s="15"/>
      <c r="EE32" s="15"/>
      <c r="EF32" s="15"/>
      <c r="EG32" s="15"/>
      <c r="EH32" s="15"/>
      <c r="EI32" s="15"/>
      <c r="EJ32" s="15"/>
      <c r="EK32" s="15"/>
      <c r="EL32" s="15"/>
      <c r="EM32" s="15"/>
      <c r="EN32" s="15"/>
      <c r="EO32" s="15"/>
      <c r="EP32" s="15"/>
      <c r="EQ32" s="15"/>
      <c r="ER32" s="15"/>
      <c r="ES32" s="15"/>
      <c r="ET32" s="15"/>
      <c r="EU32" s="15"/>
      <c r="EV32" s="15"/>
      <c r="EW32" s="15"/>
      <c r="EX32" s="15"/>
      <c r="EY32" s="15"/>
      <c r="EZ32" s="15"/>
      <c r="FA32" s="15"/>
      <c r="FB32" s="15"/>
      <c r="FC32" s="15"/>
      <c r="FD32" s="15"/>
      <c r="FE32" s="15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workbookViewId="0">
      <selection activeCell="AJ23" sqref="AJ23:BA23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58" t="s">
        <v>7</v>
      </c>
      <c r="B6" s="58"/>
      <c r="C6" s="58"/>
      <c r="D6" s="58"/>
      <c r="E6" s="58"/>
      <c r="F6" s="58"/>
      <c r="G6" s="58"/>
      <c r="H6" s="58"/>
      <c r="I6" s="58"/>
      <c r="J6" s="58"/>
      <c r="K6" s="58"/>
      <c r="L6" s="58"/>
      <c r="M6" s="58"/>
      <c r="N6" s="58"/>
      <c r="O6" s="58"/>
      <c r="P6" s="58"/>
      <c r="Q6" s="58"/>
      <c r="R6" s="58"/>
      <c r="S6" s="58"/>
      <c r="T6" s="58"/>
      <c r="U6" s="58"/>
      <c r="V6" s="58"/>
      <c r="W6" s="58"/>
      <c r="X6" s="58"/>
      <c r="Y6" s="58"/>
      <c r="Z6" s="58"/>
      <c r="AA6" s="58"/>
      <c r="AB6" s="58"/>
      <c r="AC6" s="58"/>
      <c r="AD6" s="58"/>
      <c r="AE6" s="58"/>
      <c r="AF6" s="58"/>
      <c r="AG6" s="58"/>
      <c r="AH6" s="58"/>
      <c r="AI6" s="58"/>
      <c r="AJ6" s="58"/>
      <c r="AK6" s="58"/>
      <c r="AL6" s="58"/>
      <c r="AM6" s="58"/>
      <c r="AN6" s="58"/>
      <c r="AO6" s="58"/>
      <c r="AP6" s="58"/>
      <c r="AQ6" s="58"/>
      <c r="AR6" s="58"/>
      <c r="AS6" s="58"/>
      <c r="AT6" s="58"/>
      <c r="AU6" s="58"/>
      <c r="AV6" s="58"/>
      <c r="AW6" s="58"/>
      <c r="AX6" s="58"/>
      <c r="AY6" s="58"/>
      <c r="AZ6" s="58"/>
      <c r="BA6" s="58"/>
      <c r="BB6" s="58"/>
      <c r="BC6" s="58"/>
      <c r="BD6" s="58"/>
      <c r="BE6" s="58"/>
      <c r="BF6" s="58"/>
      <c r="BG6" s="58"/>
      <c r="BH6" s="58"/>
      <c r="BI6" s="58"/>
      <c r="BJ6" s="58"/>
      <c r="BK6" s="58"/>
      <c r="BL6" s="58"/>
      <c r="BM6" s="58"/>
      <c r="BN6" s="58"/>
      <c r="BO6" s="58"/>
      <c r="BP6" s="58"/>
      <c r="BQ6" s="58"/>
      <c r="BR6" s="58"/>
      <c r="BS6" s="58"/>
      <c r="BT6" s="58"/>
      <c r="BU6" s="58"/>
      <c r="BV6" s="58"/>
      <c r="BW6" s="58"/>
      <c r="BX6" s="58"/>
      <c r="BY6" s="58"/>
      <c r="BZ6" s="58"/>
      <c r="CA6" s="58"/>
      <c r="CB6" s="58"/>
      <c r="CC6" s="58"/>
      <c r="CD6" s="58"/>
      <c r="CE6" s="58"/>
      <c r="CF6" s="58"/>
      <c r="CG6" s="58"/>
      <c r="CH6" s="58"/>
      <c r="CI6" s="58"/>
      <c r="CJ6" s="58"/>
      <c r="CK6" s="58"/>
      <c r="CL6" s="58"/>
      <c r="CM6" s="58"/>
      <c r="CN6" s="58"/>
      <c r="CO6" s="58"/>
      <c r="CP6" s="58"/>
      <c r="CQ6" s="58"/>
      <c r="CR6" s="58"/>
      <c r="CS6" s="58"/>
      <c r="CT6" s="58"/>
      <c r="CU6" s="58"/>
      <c r="CV6" s="58"/>
      <c r="CW6" s="58"/>
      <c r="CX6" s="58"/>
      <c r="CY6" s="58"/>
      <c r="CZ6" s="58"/>
      <c r="DA6" s="58"/>
      <c r="DB6" s="58"/>
      <c r="DC6" s="58"/>
      <c r="DD6" s="58"/>
      <c r="DE6" s="58"/>
      <c r="DF6" s="58"/>
      <c r="DG6" s="58"/>
      <c r="DH6" s="58"/>
      <c r="DI6" s="58"/>
      <c r="DJ6" s="58"/>
      <c r="DK6" s="58"/>
      <c r="DL6" s="58"/>
      <c r="DM6" s="58"/>
      <c r="DN6" s="58"/>
      <c r="DO6" s="58"/>
      <c r="DP6" s="58"/>
      <c r="DQ6" s="58"/>
      <c r="DR6" s="58"/>
      <c r="DS6" s="58"/>
      <c r="DT6" s="58"/>
      <c r="DU6" s="58"/>
      <c r="DV6" s="58"/>
      <c r="DW6" s="58"/>
      <c r="DX6" s="58"/>
      <c r="DY6" s="58"/>
      <c r="DZ6" s="58"/>
      <c r="EA6" s="58"/>
      <c r="EB6" s="58"/>
      <c r="EC6" s="58"/>
      <c r="ED6" s="58"/>
      <c r="EE6" s="58"/>
      <c r="EF6" s="58"/>
      <c r="EG6" s="58"/>
      <c r="EH6" s="58"/>
      <c r="EI6" s="58"/>
      <c r="EJ6" s="58"/>
      <c r="EK6" s="58"/>
      <c r="EL6" s="58"/>
      <c r="EM6" s="58"/>
      <c r="EN6" s="58"/>
      <c r="EO6" s="58"/>
      <c r="EP6" s="58"/>
      <c r="EQ6" s="58"/>
      <c r="ER6" s="58"/>
      <c r="ES6" s="58"/>
      <c r="ET6" s="58"/>
      <c r="EU6" s="58"/>
      <c r="EV6" s="58"/>
      <c r="EW6" s="58"/>
      <c r="EX6" s="58"/>
      <c r="EY6" s="58"/>
      <c r="EZ6" s="58"/>
      <c r="FA6" s="58"/>
      <c r="FB6" s="58"/>
      <c r="FC6" s="58"/>
      <c r="FD6" s="58"/>
      <c r="FE6" s="58"/>
    </row>
    <row r="7" spans="1:161" s="2" customFormat="1" ht="15.75" customHeight="1" x14ac:dyDescent="0.25">
      <c r="A7" s="58" t="s">
        <v>8</v>
      </c>
      <c r="B7" s="58"/>
      <c r="C7" s="58"/>
      <c r="D7" s="58"/>
      <c r="E7" s="58"/>
      <c r="F7" s="58"/>
      <c r="G7" s="58"/>
      <c r="H7" s="58"/>
      <c r="I7" s="58"/>
      <c r="J7" s="58"/>
      <c r="K7" s="58"/>
      <c r="L7" s="58"/>
      <c r="M7" s="58"/>
      <c r="N7" s="58"/>
      <c r="O7" s="58"/>
      <c r="P7" s="58"/>
      <c r="Q7" s="58"/>
      <c r="R7" s="58"/>
      <c r="S7" s="58"/>
      <c r="T7" s="58"/>
      <c r="U7" s="58"/>
      <c r="V7" s="58"/>
      <c r="W7" s="58"/>
      <c r="X7" s="58"/>
      <c r="Y7" s="58"/>
      <c r="Z7" s="58"/>
      <c r="AA7" s="58"/>
      <c r="AB7" s="58"/>
      <c r="AC7" s="58"/>
      <c r="AD7" s="58"/>
      <c r="AE7" s="58"/>
      <c r="AF7" s="58"/>
      <c r="AG7" s="58"/>
      <c r="AH7" s="58"/>
      <c r="AI7" s="58"/>
      <c r="AJ7" s="58"/>
      <c r="AK7" s="58"/>
      <c r="AL7" s="58"/>
      <c r="AM7" s="58"/>
      <c r="AN7" s="58"/>
      <c r="AO7" s="58"/>
      <c r="AP7" s="58"/>
      <c r="AQ7" s="58"/>
      <c r="AR7" s="58"/>
      <c r="AS7" s="58"/>
      <c r="AT7" s="58"/>
      <c r="AU7" s="58"/>
      <c r="AV7" s="58"/>
      <c r="AW7" s="58"/>
      <c r="AX7" s="58"/>
      <c r="AY7" s="58"/>
      <c r="AZ7" s="58"/>
      <c r="BA7" s="58"/>
      <c r="BB7" s="58"/>
      <c r="BC7" s="58"/>
      <c r="BD7" s="58"/>
      <c r="BE7" s="58"/>
      <c r="BF7" s="58"/>
      <c r="BG7" s="58"/>
      <c r="BH7" s="58"/>
      <c r="BI7" s="58"/>
      <c r="BJ7" s="58"/>
      <c r="BK7" s="58"/>
      <c r="BL7" s="58"/>
      <c r="BM7" s="58"/>
      <c r="BN7" s="58"/>
      <c r="BO7" s="58"/>
      <c r="BP7" s="58"/>
      <c r="BQ7" s="58"/>
      <c r="BR7" s="58"/>
      <c r="BS7" s="58"/>
      <c r="BT7" s="58"/>
      <c r="BU7" s="58"/>
      <c r="BV7" s="58"/>
      <c r="BW7" s="58"/>
      <c r="BX7" s="58"/>
      <c r="BY7" s="58"/>
      <c r="BZ7" s="58"/>
      <c r="CA7" s="58"/>
      <c r="CB7" s="58"/>
      <c r="CC7" s="58"/>
      <c r="CD7" s="58"/>
      <c r="CE7" s="58"/>
      <c r="CF7" s="58"/>
      <c r="CG7" s="58"/>
      <c r="CH7" s="58"/>
      <c r="CI7" s="58"/>
      <c r="CJ7" s="58"/>
      <c r="CK7" s="58"/>
      <c r="CL7" s="58"/>
      <c r="CM7" s="58"/>
      <c r="CN7" s="58"/>
      <c r="CO7" s="58"/>
      <c r="CP7" s="58"/>
      <c r="CQ7" s="58"/>
      <c r="CR7" s="58"/>
      <c r="CS7" s="58"/>
      <c r="CT7" s="58"/>
      <c r="CU7" s="58"/>
      <c r="CV7" s="58"/>
      <c r="CW7" s="58"/>
      <c r="CX7" s="58"/>
      <c r="CY7" s="58"/>
      <c r="CZ7" s="58"/>
      <c r="DA7" s="58"/>
      <c r="DB7" s="58"/>
      <c r="DC7" s="58"/>
      <c r="DD7" s="58"/>
      <c r="DE7" s="58"/>
      <c r="DF7" s="58"/>
      <c r="DG7" s="58"/>
      <c r="DH7" s="58"/>
      <c r="DI7" s="58"/>
      <c r="DJ7" s="58"/>
      <c r="DK7" s="58"/>
      <c r="DL7" s="58"/>
      <c r="DM7" s="58"/>
      <c r="DN7" s="58"/>
      <c r="DO7" s="58"/>
      <c r="DP7" s="58"/>
      <c r="DQ7" s="58"/>
      <c r="DR7" s="58"/>
      <c r="DS7" s="58"/>
      <c r="DT7" s="58"/>
      <c r="DU7" s="58"/>
      <c r="DV7" s="58"/>
      <c r="DW7" s="58"/>
      <c r="DX7" s="58"/>
      <c r="DY7" s="58"/>
      <c r="DZ7" s="58"/>
      <c r="EA7" s="58"/>
      <c r="EB7" s="58"/>
      <c r="EC7" s="58"/>
      <c r="ED7" s="58"/>
      <c r="EE7" s="58"/>
      <c r="EF7" s="58"/>
      <c r="EG7" s="58"/>
      <c r="EH7" s="58"/>
      <c r="EI7" s="58"/>
      <c r="EJ7" s="58"/>
      <c r="EK7" s="58"/>
      <c r="EL7" s="58"/>
      <c r="EM7" s="58"/>
      <c r="EN7" s="58"/>
      <c r="EO7" s="58"/>
      <c r="EP7" s="58"/>
      <c r="EQ7" s="58"/>
      <c r="ER7" s="58"/>
      <c r="ES7" s="58"/>
      <c r="ET7" s="58"/>
      <c r="EU7" s="58"/>
      <c r="EV7" s="58"/>
      <c r="EW7" s="58"/>
      <c r="EX7" s="58"/>
      <c r="EY7" s="58"/>
      <c r="EZ7" s="58"/>
      <c r="FA7" s="58"/>
      <c r="FB7" s="58"/>
      <c r="FC7" s="58"/>
      <c r="FD7" s="58"/>
      <c r="FE7" s="58"/>
    </row>
    <row r="8" spans="1:161" s="2" customFormat="1" ht="15.75" customHeight="1" x14ac:dyDescent="0.25">
      <c r="A8" s="58" t="s">
        <v>9</v>
      </c>
      <c r="B8" s="58"/>
      <c r="C8" s="58"/>
      <c r="D8" s="58"/>
      <c r="E8" s="58"/>
      <c r="F8" s="58"/>
      <c r="G8" s="58"/>
      <c r="H8" s="58"/>
      <c r="I8" s="58"/>
      <c r="J8" s="58"/>
      <c r="K8" s="58"/>
      <c r="L8" s="58"/>
      <c r="M8" s="58"/>
      <c r="N8" s="58"/>
      <c r="O8" s="58"/>
      <c r="P8" s="58"/>
      <c r="Q8" s="58"/>
      <c r="R8" s="58"/>
      <c r="S8" s="58"/>
      <c r="T8" s="58"/>
      <c r="U8" s="58"/>
      <c r="V8" s="58"/>
      <c r="W8" s="58"/>
      <c r="X8" s="58"/>
      <c r="Y8" s="58"/>
      <c r="Z8" s="58"/>
      <c r="AA8" s="58"/>
      <c r="AB8" s="58"/>
      <c r="AC8" s="58"/>
      <c r="AD8" s="58"/>
      <c r="AE8" s="58"/>
      <c r="AF8" s="58"/>
      <c r="AG8" s="58"/>
      <c r="AH8" s="58"/>
      <c r="AI8" s="58"/>
      <c r="AJ8" s="58"/>
      <c r="AK8" s="58"/>
      <c r="AL8" s="58"/>
      <c r="AM8" s="58"/>
      <c r="AN8" s="58"/>
      <c r="AO8" s="58"/>
      <c r="AP8" s="58"/>
      <c r="AQ8" s="58"/>
      <c r="AR8" s="58"/>
      <c r="AS8" s="58"/>
      <c r="AT8" s="58"/>
      <c r="AU8" s="58"/>
      <c r="AV8" s="58"/>
      <c r="AW8" s="58"/>
      <c r="AX8" s="58"/>
      <c r="AY8" s="58"/>
      <c r="AZ8" s="58"/>
      <c r="BA8" s="58"/>
      <c r="BB8" s="58"/>
      <c r="BC8" s="58"/>
      <c r="BD8" s="58"/>
      <c r="BE8" s="58"/>
      <c r="BF8" s="58"/>
      <c r="BG8" s="58"/>
      <c r="BH8" s="58"/>
      <c r="BI8" s="58"/>
      <c r="BJ8" s="58"/>
      <c r="BK8" s="58"/>
      <c r="BL8" s="58"/>
      <c r="BM8" s="58"/>
      <c r="BN8" s="58"/>
      <c r="BO8" s="58"/>
      <c r="BP8" s="58"/>
      <c r="BQ8" s="58"/>
      <c r="BR8" s="58"/>
      <c r="BS8" s="58"/>
      <c r="BT8" s="58"/>
      <c r="BU8" s="58"/>
      <c r="BV8" s="58"/>
      <c r="BW8" s="58"/>
      <c r="BX8" s="58"/>
      <c r="BY8" s="58"/>
      <c r="BZ8" s="58"/>
      <c r="CA8" s="58"/>
      <c r="CB8" s="58"/>
      <c r="CC8" s="58"/>
      <c r="CD8" s="58"/>
      <c r="CE8" s="58"/>
      <c r="CF8" s="58"/>
      <c r="CG8" s="58"/>
      <c r="CH8" s="58"/>
      <c r="CI8" s="58"/>
      <c r="CJ8" s="58"/>
      <c r="CK8" s="58"/>
      <c r="CL8" s="58"/>
      <c r="CM8" s="58"/>
      <c r="CN8" s="58"/>
      <c r="CO8" s="58"/>
      <c r="CP8" s="58"/>
      <c r="CQ8" s="58"/>
      <c r="CR8" s="58"/>
      <c r="CS8" s="58"/>
      <c r="CT8" s="58"/>
      <c r="CU8" s="58"/>
      <c r="CV8" s="58"/>
      <c r="CW8" s="58"/>
      <c r="CX8" s="58"/>
      <c r="CY8" s="58"/>
      <c r="CZ8" s="58"/>
      <c r="DA8" s="58"/>
      <c r="DB8" s="58"/>
      <c r="DC8" s="58"/>
      <c r="DD8" s="58"/>
      <c r="DE8" s="58"/>
      <c r="DF8" s="58"/>
      <c r="DG8" s="58"/>
      <c r="DH8" s="58"/>
      <c r="DI8" s="58"/>
      <c r="DJ8" s="58"/>
      <c r="DK8" s="58"/>
      <c r="DL8" s="58"/>
      <c r="DM8" s="58"/>
      <c r="DN8" s="58"/>
      <c r="DO8" s="58"/>
      <c r="DP8" s="58"/>
      <c r="DQ8" s="58"/>
      <c r="DR8" s="58"/>
      <c r="DS8" s="58"/>
      <c r="DT8" s="58"/>
      <c r="DU8" s="58"/>
      <c r="DV8" s="58"/>
      <c r="DW8" s="58"/>
      <c r="DX8" s="58"/>
      <c r="DY8" s="58"/>
      <c r="DZ8" s="58"/>
      <c r="EA8" s="58"/>
      <c r="EB8" s="58"/>
      <c r="EC8" s="58"/>
      <c r="ED8" s="58"/>
      <c r="EE8" s="58"/>
      <c r="EF8" s="58"/>
      <c r="EG8" s="58"/>
      <c r="EH8" s="58"/>
      <c r="EI8" s="58"/>
      <c r="EJ8" s="58"/>
      <c r="EK8" s="58"/>
      <c r="EL8" s="58"/>
      <c r="EM8" s="58"/>
      <c r="EN8" s="58"/>
      <c r="EO8" s="58"/>
      <c r="EP8" s="58"/>
      <c r="EQ8" s="58"/>
      <c r="ER8" s="58"/>
      <c r="ES8" s="58"/>
      <c r="ET8" s="58"/>
      <c r="EU8" s="58"/>
      <c r="EV8" s="58"/>
      <c r="EW8" s="58"/>
      <c r="EX8" s="58"/>
      <c r="EY8" s="58"/>
      <c r="EZ8" s="58"/>
      <c r="FA8" s="58"/>
      <c r="FB8" s="58"/>
      <c r="FC8" s="58"/>
      <c r="FD8" s="58"/>
      <c r="FE8" s="58"/>
    </row>
    <row r="10" spans="1:161" s="2" customFormat="1" ht="15.75" x14ac:dyDescent="0.25">
      <c r="A10" s="59" t="s">
        <v>10</v>
      </c>
      <c r="B10" s="59"/>
      <c r="C10" s="59"/>
      <c r="D10" s="59"/>
      <c r="E10" s="59"/>
      <c r="F10" s="59"/>
      <c r="G10" s="59"/>
      <c r="H10" s="59"/>
      <c r="I10" s="59"/>
      <c r="J10" s="59"/>
      <c r="K10" s="59"/>
      <c r="L10" s="59"/>
      <c r="M10" s="59"/>
      <c r="N10" s="59"/>
      <c r="O10" s="59"/>
      <c r="P10" s="59"/>
      <c r="Q10" s="59"/>
      <c r="R10" s="59"/>
      <c r="S10" s="59"/>
      <c r="T10" s="59"/>
      <c r="U10" s="59"/>
      <c r="V10" s="59"/>
      <c r="W10" s="59"/>
      <c r="X10" s="59"/>
      <c r="Y10" s="59"/>
      <c r="Z10" s="59"/>
      <c r="AA10" s="59"/>
      <c r="AB10" s="59"/>
      <c r="AC10" s="59"/>
      <c r="AD10" s="59"/>
      <c r="AE10" s="59"/>
      <c r="AF10" s="59"/>
      <c r="AG10" s="59"/>
      <c r="AH10" s="59"/>
      <c r="AI10" s="59"/>
      <c r="AJ10" s="59"/>
      <c r="AK10" s="59"/>
      <c r="AL10" s="59"/>
      <c r="AM10" s="59"/>
      <c r="AN10" s="59"/>
      <c r="AO10" s="59"/>
      <c r="AP10" s="59"/>
      <c r="AQ10" s="59"/>
      <c r="AR10" s="59"/>
      <c r="AS10" s="59"/>
      <c r="AT10" s="59"/>
      <c r="AU10" s="59"/>
      <c r="AV10" s="59"/>
      <c r="AW10" s="59"/>
      <c r="AX10" s="59"/>
      <c r="AY10" s="59"/>
      <c r="AZ10" s="59"/>
      <c r="BA10" s="59"/>
      <c r="BB10" s="59"/>
      <c r="BC10" s="59"/>
      <c r="BD10" s="59"/>
      <c r="BE10" s="59"/>
      <c r="BF10" s="59"/>
      <c r="BG10" s="59"/>
      <c r="BH10" s="59"/>
      <c r="BI10" s="59"/>
      <c r="BJ10" s="59"/>
      <c r="BK10" s="59"/>
      <c r="BL10" s="59"/>
      <c r="BM10" s="59"/>
      <c r="BN10" s="59"/>
      <c r="BO10" s="59"/>
      <c r="BP10" s="59"/>
      <c r="BQ10" s="59"/>
      <c r="BR10" s="59"/>
      <c r="BS10" s="59"/>
      <c r="BT10" s="59"/>
      <c r="BU10" s="59"/>
      <c r="BV10" s="59"/>
      <c r="BW10" s="59"/>
      <c r="BX10" s="59"/>
      <c r="BY10" s="59"/>
      <c r="BZ10" s="59"/>
      <c r="CA10" s="59"/>
      <c r="CB10" s="59"/>
      <c r="CC10" s="59"/>
      <c r="CD10" s="59"/>
      <c r="CE10" s="59"/>
      <c r="CF10" s="59"/>
      <c r="CG10" s="59"/>
      <c r="CH10" s="59"/>
      <c r="CI10" s="59"/>
      <c r="CJ10" s="59"/>
      <c r="CK10" s="59"/>
      <c r="CL10" s="59"/>
      <c r="CM10" s="59"/>
      <c r="CN10" s="59"/>
      <c r="CO10" s="59"/>
      <c r="CP10" s="59"/>
      <c r="CQ10" s="59"/>
      <c r="CR10" s="59"/>
      <c r="CS10" s="59"/>
      <c r="CT10" s="59"/>
      <c r="CU10" s="59"/>
      <c r="CV10" s="59"/>
      <c r="CW10" s="59"/>
      <c r="CX10" s="59"/>
      <c r="CY10" s="59"/>
      <c r="CZ10" s="59"/>
      <c r="DA10" s="59"/>
      <c r="DB10" s="59"/>
      <c r="DC10" s="59"/>
      <c r="DD10" s="59"/>
      <c r="DE10" s="59"/>
      <c r="DF10" s="59"/>
      <c r="DG10" s="59"/>
      <c r="DH10" s="59"/>
      <c r="DI10" s="59"/>
      <c r="DJ10" s="59"/>
      <c r="DK10" s="59"/>
      <c r="DL10" s="59"/>
      <c r="DM10" s="59"/>
      <c r="DN10" s="59"/>
      <c r="DO10" s="59"/>
      <c r="DP10" s="59"/>
      <c r="DQ10" s="59"/>
      <c r="DR10" s="59"/>
      <c r="DS10" s="59"/>
      <c r="DT10" s="59"/>
      <c r="DU10" s="59"/>
      <c r="DV10" s="59"/>
      <c r="DW10" s="59"/>
      <c r="DX10" s="59"/>
      <c r="DY10" s="59"/>
      <c r="DZ10" s="59"/>
      <c r="EA10" s="59"/>
      <c r="EB10" s="59"/>
      <c r="EC10" s="59"/>
      <c r="ED10" s="59"/>
      <c r="EE10" s="59"/>
      <c r="EF10" s="59"/>
      <c r="EG10" s="59"/>
      <c r="EH10" s="59"/>
      <c r="EI10" s="59"/>
      <c r="EJ10" s="59"/>
      <c r="EK10" s="59"/>
      <c r="EL10" s="59"/>
      <c r="EM10" s="59"/>
      <c r="EN10" s="59"/>
      <c r="EO10" s="59"/>
      <c r="EP10" s="59"/>
      <c r="EQ10" s="59"/>
      <c r="ER10" s="59"/>
      <c r="ES10" s="59"/>
      <c r="ET10" s="59"/>
      <c r="EU10" s="59"/>
      <c r="EV10" s="59"/>
      <c r="EW10" s="59"/>
      <c r="EX10" s="59"/>
      <c r="EY10" s="59"/>
      <c r="EZ10" s="59"/>
      <c r="FA10" s="59"/>
      <c r="FB10" s="59"/>
      <c r="FC10" s="59"/>
      <c r="FD10" s="59"/>
      <c r="FE10" s="59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60" t="s">
        <v>69</v>
      </c>
      <c r="AC12" s="60"/>
      <c r="AD12" s="60"/>
      <c r="AE12" s="60"/>
      <c r="AF12" s="60"/>
      <c r="AG12" s="60"/>
      <c r="AH12" s="60"/>
      <c r="AI12" s="60"/>
      <c r="AJ12" s="60"/>
      <c r="AK12" s="60"/>
      <c r="AL12" s="60"/>
      <c r="AM12" s="60"/>
      <c r="AN12" s="60"/>
      <c r="AO12" s="60"/>
      <c r="AP12" s="60"/>
      <c r="AQ12" s="60"/>
      <c r="AR12" s="60"/>
      <c r="AS12" s="60"/>
      <c r="AT12" s="60"/>
      <c r="AU12" s="60"/>
      <c r="AV12" s="60"/>
      <c r="AW12" s="60"/>
      <c r="AX12" s="60"/>
      <c r="AY12" s="60"/>
      <c r="AZ12" s="60"/>
      <c r="BA12" s="60"/>
      <c r="BB12" s="60"/>
      <c r="BC12" s="60"/>
      <c r="BD12" s="60"/>
      <c r="BE12" s="60"/>
      <c r="BF12" s="60"/>
      <c r="BG12" s="60"/>
      <c r="BH12" s="60"/>
      <c r="BI12" s="60"/>
      <c r="BJ12" s="60"/>
      <c r="BK12" s="60"/>
      <c r="BL12" s="60"/>
      <c r="BM12" s="60"/>
      <c r="BN12" s="60"/>
      <c r="BO12" s="60"/>
      <c r="BP12" s="60"/>
      <c r="BQ12" s="60"/>
      <c r="BR12" s="60"/>
      <c r="BS12" s="60"/>
      <c r="BT12" s="60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60" t="s">
        <v>31</v>
      </c>
      <c r="Z14" s="60"/>
      <c r="AA14" s="60"/>
      <c r="AB14" s="60"/>
      <c r="AC14" s="60"/>
      <c r="AD14" s="60"/>
      <c r="AE14" s="60"/>
      <c r="AF14" s="60"/>
      <c r="AG14" s="60"/>
      <c r="AH14" s="60"/>
      <c r="AI14" s="60"/>
      <c r="AJ14" s="60"/>
      <c r="AK14" s="60"/>
      <c r="AL14" s="60"/>
      <c r="AM14" s="60"/>
      <c r="AN14" s="60"/>
      <c r="AO14" s="60"/>
      <c r="AP14" s="60"/>
      <c r="AQ14" s="60"/>
      <c r="AR14" s="60"/>
      <c r="AS14" s="60"/>
      <c r="AT14" s="60"/>
      <c r="AU14" s="60"/>
      <c r="AV14" s="60"/>
      <c r="AW14" s="60"/>
      <c r="AX14" s="60"/>
      <c r="AY14" s="60"/>
      <c r="AZ14" s="60"/>
      <c r="BA14" s="60"/>
      <c r="BB14" s="60"/>
      <c r="BC14" s="60"/>
      <c r="BD14" s="60"/>
      <c r="BE14" s="60"/>
      <c r="BF14" s="60"/>
      <c r="BG14" s="60"/>
      <c r="BH14" s="60"/>
      <c r="BI14" s="60"/>
      <c r="BJ14" s="60"/>
      <c r="BK14" s="60"/>
      <c r="BL14" s="60"/>
      <c r="BM14" s="60"/>
      <c r="BN14" s="60"/>
      <c r="BO14" s="60"/>
      <c r="BP14" s="60"/>
      <c r="BQ14" s="60"/>
      <c r="BR14" s="60"/>
      <c r="BS14" s="60"/>
      <c r="BT14" s="60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48" t="s">
        <v>101</v>
      </c>
      <c r="U16" s="48"/>
      <c r="V16" s="48"/>
      <c r="W16" s="48"/>
      <c r="X16" s="48"/>
      <c r="Y16" s="48"/>
      <c r="Z16" s="48"/>
      <c r="AA16" s="48"/>
      <c r="AB16" s="48"/>
      <c r="AC16" s="48"/>
      <c r="AD16" s="48"/>
      <c r="AE16" s="48"/>
      <c r="AF16" s="48"/>
      <c r="AG16" s="48"/>
      <c r="AH16" s="48"/>
      <c r="AI16" s="48"/>
      <c r="AJ16" s="48"/>
      <c r="AK16" s="48"/>
      <c r="AL16" s="48"/>
      <c r="AM16" s="48"/>
      <c r="AN16" s="48"/>
      <c r="AO16" s="48"/>
      <c r="AP16" s="48"/>
      <c r="AQ16" s="48"/>
      <c r="AR16" s="48"/>
      <c r="AS16" s="48"/>
      <c r="AT16" s="48"/>
      <c r="AU16" s="48"/>
      <c r="AV16" s="48"/>
      <c r="AW16" s="48"/>
      <c r="AX16" s="48"/>
      <c r="AY16" s="48"/>
      <c r="AZ16" s="48"/>
      <c r="BA16" s="48"/>
      <c r="BB16" s="48"/>
      <c r="BC16" s="48"/>
      <c r="BD16" s="48"/>
      <c r="BE16" s="48"/>
      <c r="BF16" s="48"/>
      <c r="BG16" s="48"/>
      <c r="BH16" s="48"/>
      <c r="BI16" s="48"/>
      <c r="BJ16" s="48"/>
      <c r="BK16" s="48"/>
      <c r="BL16" s="48"/>
      <c r="BM16" s="48"/>
      <c r="BN16" s="48"/>
      <c r="BO16" s="48"/>
      <c r="BP16" s="48"/>
      <c r="BQ16" s="48"/>
      <c r="BR16" s="48"/>
      <c r="BS16" s="48"/>
      <c r="BT16" s="48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49"/>
      <c r="B18" s="50"/>
      <c r="C18" s="50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1"/>
      <c r="R18" s="26"/>
      <c r="S18" s="27"/>
      <c r="T18" s="27"/>
      <c r="U18" s="27"/>
      <c r="V18" s="27"/>
      <c r="W18" s="27"/>
      <c r="X18" s="27"/>
      <c r="Y18" s="27"/>
      <c r="Z18" s="27"/>
      <c r="AA18" s="27"/>
      <c r="AB18" s="27"/>
      <c r="AC18" s="27"/>
      <c r="AD18" s="27"/>
      <c r="AE18" s="27"/>
      <c r="AF18" s="27"/>
      <c r="AG18" s="27"/>
      <c r="AH18" s="27"/>
      <c r="AI18" s="28"/>
      <c r="AJ18" s="26" t="s">
        <v>15</v>
      </c>
      <c r="AK18" s="27"/>
      <c r="AL18" s="27"/>
      <c r="AM18" s="27"/>
      <c r="AN18" s="27"/>
      <c r="AO18" s="27"/>
      <c r="AP18" s="27"/>
      <c r="AQ18" s="27"/>
      <c r="AR18" s="27"/>
      <c r="AS18" s="27"/>
      <c r="AT18" s="27"/>
      <c r="AU18" s="27"/>
      <c r="AV18" s="27"/>
      <c r="AW18" s="27"/>
      <c r="AX18" s="27"/>
      <c r="AY18" s="27"/>
      <c r="AZ18" s="27"/>
      <c r="BA18" s="28"/>
      <c r="BB18" s="35" t="s">
        <v>20</v>
      </c>
      <c r="BC18" s="36"/>
      <c r="BD18" s="36"/>
      <c r="BE18" s="36"/>
      <c r="BF18" s="36"/>
      <c r="BG18" s="36"/>
      <c r="BH18" s="36"/>
      <c r="BI18" s="36"/>
      <c r="BJ18" s="36"/>
      <c r="BK18" s="36"/>
      <c r="BL18" s="36"/>
      <c r="BM18" s="36"/>
      <c r="BN18" s="36"/>
      <c r="BO18" s="36"/>
      <c r="BP18" s="36"/>
      <c r="BQ18" s="36"/>
      <c r="BR18" s="36"/>
      <c r="BS18" s="36"/>
      <c r="BT18" s="36"/>
      <c r="BU18" s="36"/>
      <c r="BV18" s="36"/>
      <c r="BW18" s="36"/>
      <c r="BX18" s="36"/>
      <c r="BY18" s="36"/>
      <c r="BZ18" s="36"/>
      <c r="CA18" s="36"/>
      <c r="CB18" s="36"/>
      <c r="CC18" s="36"/>
      <c r="CD18" s="36"/>
      <c r="CE18" s="36"/>
      <c r="CF18" s="36"/>
      <c r="CG18" s="37"/>
      <c r="CH18" s="26" t="s">
        <v>21</v>
      </c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27"/>
      <c r="CW18" s="27"/>
      <c r="CX18" s="27"/>
      <c r="CY18" s="27"/>
      <c r="CZ18" s="27"/>
      <c r="DA18" s="27"/>
      <c r="DB18" s="28"/>
      <c r="DC18" s="26" t="s">
        <v>22</v>
      </c>
      <c r="DD18" s="27"/>
      <c r="DE18" s="27"/>
      <c r="DF18" s="27"/>
      <c r="DG18" s="27"/>
      <c r="DH18" s="27"/>
      <c r="DI18" s="27"/>
      <c r="DJ18" s="27"/>
      <c r="DK18" s="27"/>
      <c r="DL18" s="27"/>
      <c r="DM18" s="27"/>
      <c r="DN18" s="27"/>
      <c r="DO18" s="27"/>
      <c r="DP18" s="27"/>
      <c r="DQ18" s="27"/>
      <c r="DR18" s="27"/>
      <c r="DS18" s="27"/>
      <c r="DT18" s="28"/>
      <c r="DU18" s="35" t="s">
        <v>23</v>
      </c>
      <c r="DV18" s="36"/>
      <c r="DW18" s="36"/>
      <c r="DX18" s="36"/>
      <c r="DY18" s="36"/>
      <c r="DZ18" s="36"/>
      <c r="EA18" s="36"/>
      <c r="EB18" s="36"/>
      <c r="EC18" s="36"/>
      <c r="ED18" s="36"/>
      <c r="EE18" s="36"/>
      <c r="EF18" s="36"/>
      <c r="EG18" s="36"/>
      <c r="EH18" s="36"/>
      <c r="EI18" s="36"/>
      <c r="EJ18" s="36"/>
      <c r="EK18" s="36"/>
      <c r="EL18" s="36"/>
      <c r="EM18" s="36"/>
      <c r="EN18" s="37"/>
      <c r="EO18" s="26" t="s">
        <v>24</v>
      </c>
      <c r="EP18" s="27"/>
      <c r="EQ18" s="27"/>
      <c r="ER18" s="27"/>
      <c r="ES18" s="27"/>
      <c r="ET18" s="27"/>
      <c r="EU18" s="27"/>
      <c r="EV18" s="27"/>
      <c r="EW18" s="27"/>
      <c r="EX18" s="27"/>
      <c r="EY18" s="27"/>
      <c r="EZ18" s="27"/>
      <c r="FA18" s="27"/>
      <c r="FB18" s="27"/>
      <c r="FC18" s="27"/>
      <c r="FD18" s="27"/>
      <c r="FE18" s="28"/>
    </row>
    <row r="19" spans="1:161" s="9" customFormat="1" ht="15" customHeight="1" x14ac:dyDescent="0.2">
      <c r="A19" s="52"/>
      <c r="B19" s="53"/>
      <c r="C19" s="53"/>
      <c r="D19" s="53"/>
      <c r="E19" s="53"/>
      <c r="F19" s="53"/>
      <c r="G19" s="53"/>
      <c r="H19" s="53"/>
      <c r="I19" s="53"/>
      <c r="J19" s="53"/>
      <c r="K19" s="53"/>
      <c r="L19" s="53"/>
      <c r="M19" s="53"/>
      <c r="N19" s="53"/>
      <c r="O19" s="53"/>
      <c r="P19" s="53"/>
      <c r="Q19" s="54"/>
      <c r="R19" s="29"/>
      <c r="S19" s="30"/>
      <c r="T19" s="30"/>
      <c r="U19" s="30"/>
      <c r="V19" s="30"/>
      <c r="W19" s="30"/>
      <c r="X19" s="30"/>
      <c r="Y19" s="30"/>
      <c r="Z19" s="30"/>
      <c r="AA19" s="30"/>
      <c r="AB19" s="30"/>
      <c r="AC19" s="30"/>
      <c r="AD19" s="30"/>
      <c r="AE19" s="30"/>
      <c r="AF19" s="30"/>
      <c r="AG19" s="30"/>
      <c r="AH19" s="30"/>
      <c r="AI19" s="31"/>
      <c r="AJ19" s="29"/>
      <c r="AK19" s="30"/>
      <c r="AL19" s="30"/>
      <c r="AM19" s="30"/>
      <c r="AN19" s="30"/>
      <c r="AO19" s="30"/>
      <c r="AP19" s="30"/>
      <c r="AQ19" s="30"/>
      <c r="AR19" s="30"/>
      <c r="AS19" s="30"/>
      <c r="AT19" s="30"/>
      <c r="AU19" s="30"/>
      <c r="AV19" s="30"/>
      <c r="AW19" s="30"/>
      <c r="AX19" s="30"/>
      <c r="AY19" s="30"/>
      <c r="AZ19" s="30"/>
      <c r="BA19" s="31"/>
      <c r="BB19" s="38" t="s">
        <v>16</v>
      </c>
      <c r="BC19" s="39"/>
      <c r="BD19" s="39"/>
      <c r="BE19" s="39"/>
      <c r="BF19" s="39"/>
      <c r="BG19" s="39"/>
      <c r="BH19" s="39"/>
      <c r="BI19" s="39"/>
      <c r="BJ19" s="39"/>
      <c r="BK19" s="39"/>
      <c r="BL19" s="39"/>
      <c r="BM19" s="39"/>
      <c r="BN19" s="39"/>
      <c r="BO19" s="39"/>
      <c r="BP19" s="39"/>
      <c r="BQ19" s="40"/>
      <c r="BR19" s="38" t="s">
        <v>17</v>
      </c>
      <c r="BS19" s="39"/>
      <c r="BT19" s="39"/>
      <c r="BU19" s="39"/>
      <c r="BV19" s="39"/>
      <c r="BW19" s="39"/>
      <c r="BX19" s="39"/>
      <c r="BY19" s="39"/>
      <c r="BZ19" s="39"/>
      <c r="CA19" s="39"/>
      <c r="CB19" s="39"/>
      <c r="CC19" s="39"/>
      <c r="CD19" s="39"/>
      <c r="CE19" s="39"/>
      <c r="CF19" s="39"/>
      <c r="CG19" s="40"/>
      <c r="CH19" s="29"/>
      <c r="CI19" s="30"/>
      <c r="CJ19" s="30"/>
      <c r="CK19" s="30"/>
      <c r="CL19" s="30"/>
      <c r="CM19" s="30"/>
      <c r="CN19" s="30"/>
      <c r="CO19" s="30"/>
      <c r="CP19" s="30"/>
      <c r="CQ19" s="30"/>
      <c r="CR19" s="30"/>
      <c r="CS19" s="30"/>
      <c r="CT19" s="30"/>
      <c r="CU19" s="30"/>
      <c r="CV19" s="30"/>
      <c r="CW19" s="30"/>
      <c r="CX19" s="30"/>
      <c r="CY19" s="30"/>
      <c r="CZ19" s="30"/>
      <c r="DA19" s="30"/>
      <c r="DB19" s="31"/>
      <c r="DC19" s="29"/>
      <c r="DD19" s="30"/>
      <c r="DE19" s="30"/>
      <c r="DF19" s="30"/>
      <c r="DG19" s="30"/>
      <c r="DH19" s="30"/>
      <c r="DI19" s="30"/>
      <c r="DJ19" s="30"/>
      <c r="DK19" s="30"/>
      <c r="DL19" s="30"/>
      <c r="DM19" s="30"/>
      <c r="DN19" s="30"/>
      <c r="DO19" s="30"/>
      <c r="DP19" s="30"/>
      <c r="DQ19" s="30"/>
      <c r="DR19" s="30"/>
      <c r="DS19" s="30"/>
      <c r="DT19" s="31"/>
      <c r="DU19" s="41" t="s">
        <v>18</v>
      </c>
      <c r="DV19" s="42"/>
      <c r="DW19" s="42"/>
      <c r="DX19" s="42"/>
      <c r="DY19" s="42"/>
      <c r="DZ19" s="42"/>
      <c r="EA19" s="42"/>
      <c r="EB19" s="42"/>
      <c r="EC19" s="42"/>
      <c r="ED19" s="43"/>
      <c r="EE19" s="41" t="s">
        <v>19</v>
      </c>
      <c r="EF19" s="42"/>
      <c r="EG19" s="42"/>
      <c r="EH19" s="42"/>
      <c r="EI19" s="42"/>
      <c r="EJ19" s="42"/>
      <c r="EK19" s="42"/>
      <c r="EL19" s="42"/>
      <c r="EM19" s="42"/>
      <c r="EN19" s="43"/>
      <c r="EO19" s="29"/>
      <c r="EP19" s="30"/>
      <c r="EQ19" s="30"/>
      <c r="ER19" s="30"/>
      <c r="ES19" s="30"/>
      <c r="ET19" s="30"/>
      <c r="EU19" s="30"/>
      <c r="EV19" s="30"/>
      <c r="EW19" s="30"/>
      <c r="EX19" s="30"/>
      <c r="EY19" s="30"/>
      <c r="EZ19" s="30"/>
      <c r="FA19" s="30"/>
      <c r="FB19" s="30"/>
      <c r="FC19" s="30"/>
      <c r="FD19" s="30"/>
      <c r="FE19" s="31"/>
    </row>
    <row r="20" spans="1:161" s="9" customFormat="1" ht="19.5" customHeight="1" x14ac:dyDescent="0.2">
      <c r="A20" s="55"/>
      <c r="B20" s="56"/>
      <c r="C20" s="56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7"/>
      <c r="R20" s="32"/>
      <c r="S20" s="33"/>
      <c r="T20" s="33"/>
      <c r="U20" s="33"/>
      <c r="V20" s="33"/>
      <c r="W20" s="33"/>
      <c r="X20" s="33"/>
      <c r="Y20" s="33"/>
      <c r="Z20" s="33"/>
      <c r="AA20" s="33"/>
      <c r="AB20" s="33"/>
      <c r="AC20" s="33"/>
      <c r="AD20" s="33"/>
      <c r="AE20" s="33"/>
      <c r="AF20" s="33"/>
      <c r="AG20" s="33"/>
      <c r="AH20" s="33"/>
      <c r="AI20" s="34"/>
      <c r="AJ20" s="32"/>
      <c r="AK20" s="33"/>
      <c r="AL20" s="33"/>
      <c r="AM20" s="33"/>
      <c r="AN20" s="33"/>
      <c r="AO20" s="33"/>
      <c r="AP20" s="33"/>
      <c r="AQ20" s="33"/>
      <c r="AR20" s="33"/>
      <c r="AS20" s="33"/>
      <c r="AT20" s="33"/>
      <c r="AU20" s="33"/>
      <c r="AV20" s="33"/>
      <c r="AW20" s="33"/>
      <c r="AX20" s="33"/>
      <c r="AY20" s="33"/>
      <c r="AZ20" s="33"/>
      <c r="BA20" s="34"/>
      <c r="BB20" s="47" t="s">
        <v>18</v>
      </c>
      <c r="BC20" s="47"/>
      <c r="BD20" s="47"/>
      <c r="BE20" s="47"/>
      <c r="BF20" s="47"/>
      <c r="BG20" s="47"/>
      <c r="BH20" s="47"/>
      <c r="BI20" s="47"/>
      <c r="BJ20" s="47" t="s">
        <v>19</v>
      </c>
      <c r="BK20" s="47"/>
      <c r="BL20" s="47"/>
      <c r="BM20" s="47"/>
      <c r="BN20" s="47"/>
      <c r="BO20" s="47"/>
      <c r="BP20" s="47"/>
      <c r="BQ20" s="47"/>
      <c r="BR20" s="47" t="s">
        <v>18</v>
      </c>
      <c r="BS20" s="47"/>
      <c r="BT20" s="47"/>
      <c r="BU20" s="47"/>
      <c r="BV20" s="47"/>
      <c r="BW20" s="47"/>
      <c r="BX20" s="47"/>
      <c r="BY20" s="47"/>
      <c r="BZ20" s="47" t="s">
        <v>19</v>
      </c>
      <c r="CA20" s="47"/>
      <c r="CB20" s="47"/>
      <c r="CC20" s="47"/>
      <c r="CD20" s="47"/>
      <c r="CE20" s="47"/>
      <c r="CF20" s="47"/>
      <c r="CG20" s="47"/>
      <c r="CH20" s="32"/>
      <c r="CI20" s="33"/>
      <c r="CJ20" s="33"/>
      <c r="CK20" s="33"/>
      <c r="CL20" s="33"/>
      <c r="CM20" s="33"/>
      <c r="CN20" s="33"/>
      <c r="CO20" s="33"/>
      <c r="CP20" s="33"/>
      <c r="CQ20" s="33"/>
      <c r="CR20" s="33"/>
      <c r="CS20" s="33"/>
      <c r="CT20" s="33"/>
      <c r="CU20" s="33"/>
      <c r="CV20" s="33"/>
      <c r="CW20" s="33"/>
      <c r="CX20" s="33"/>
      <c r="CY20" s="33"/>
      <c r="CZ20" s="33"/>
      <c r="DA20" s="33"/>
      <c r="DB20" s="34"/>
      <c r="DC20" s="32"/>
      <c r="DD20" s="33"/>
      <c r="DE20" s="33"/>
      <c r="DF20" s="33"/>
      <c r="DG20" s="33"/>
      <c r="DH20" s="33"/>
      <c r="DI20" s="33"/>
      <c r="DJ20" s="33"/>
      <c r="DK20" s="33"/>
      <c r="DL20" s="33"/>
      <c r="DM20" s="33"/>
      <c r="DN20" s="33"/>
      <c r="DO20" s="33"/>
      <c r="DP20" s="33"/>
      <c r="DQ20" s="33"/>
      <c r="DR20" s="33"/>
      <c r="DS20" s="33"/>
      <c r="DT20" s="34"/>
      <c r="DU20" s="44"/>
      <c r="DV20" s="45"/>
      <c r="DW20" s="45"/>
      <c r="DX20" s="45"/>
      <c r="DY20" s="45"/>
      <c r="DZ20" s="45"/>
      <c r="EA20" s="45"/>
      <c r="EB20" s="45"/>
      <c r="EC20" s="45"/>
      <c r="ED20" s="46"/>
      <c r="EE20" s="44"/>
      <c r="EF20" s="45"/>
      <c r="EG20" s="45"/>
      <c r="EH20" s="45"/>
      <c r="EI20" s="45"/>
      <c r="EJ20" s="45"/>
      <c r="EK20" s="45"/>
      <c r="EL20" s="45"/>
      <c r="EM20" s="45"/>
      <c r="EN20" s="46"/>
      <c r="EO20" s="32"/>
      <c r="EP20" s="33"/>
      <c r="EQ20" s="33"/>
      <c r="ER20" s="33"/>
      <c r="ES20" s="33"/>
      <c r="ET20" s="33"/>
      <c r="EU20" s="33"/>
      <c r="EV20" s="33"/>
      <c r="EW20" s="33"/>
      <c r="EX20" s="33"/>
      <c r="EY20" s="33"/>
      <c r="EZ20" s="33"/>
      <c r="FA20" s="33"/>
      <c r="FB20" s="33"/>
      <c r="FC20" s="33"/>
      <c r="FD20" s="33"/>
      <c r="FE20" s="34"/>
    </row>
    <row r="21" spans="1:161" s="9" customFormat="1" ht="14.25" customHeight="1" x14ac:dyDescent="0.2">
      <c r="A21" s="23">
        <v>1</v>
      </c>
      <c r="B21" s="24"/>
      <c r="C21" s="24"/>
      <c r="D21" s="24"/>
      <c r="E21" s="24"/>
      <c r="F21" s="24"/>
      <c r="G21" s="24"/>
      <c r="H21" s="24"/>
      <c r="I21" s="24"/>
      <c r="J21" s="24"/>
      <c r="K21" s="24"/>
      <c r="L21" s="24"/>
      <c r="M21" s="24"/>
      <c r="N21" s="24"/>
      <c r="O21" s="24"/>
      <c r="P21" s="24"/>
      <c r="Q21" s="25"/>
      <c r="R21" s="23">
        <v>2</v>
      </c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5"/>
      <c r="AJ21" s="16">
        <v>3</v>
      </c>
      <c r="AK21" s="16"/>
      <c r="AL21" s="16"/>
      <c r="AM21" s="16"/>
      <c r="AN21" s="16"/>
      <c r="AO21" s="16"/>
      <c r="AP21" s="16"/>
      <c r="AQ21" s="16"/>
      <c r="AR21" s="16"/>
      <c r="AS21" s="16"/>
      <c r="AT21" s="16"/>
      <c r="AU21" s="16"/>
      <c r="AV21" s="16"/>
      <c r="AW21" s="16"/>
      <c r="AX21" s="16"/>
      <c r="AY21" s="16"/>
      <c r="AZ21" s="16"/>
      <c r="BA21" s="16"/>
      <c r="BB21" s="16">
        <v>4</v>
      </c>
      <c r="BC21" s="16"/>
      <c r="BD21" s="16"/>
      <c r="BE21" s="16"/>
      <c r="BF21" s="16"/>
      <c r="BG21" s="16"/>
      <c r="BH21" s="16"/>
      <c r="BI21" s="16"/>
      <c r="BJ21" s="16">
        <v>5</v>
      </c>
      <c r="BK21" s="16"/>
      <c r="BL21" s="16"/>
      <c r="BM21" s="16"/>
      <c r="BN21" s="16"/>
      <c r="BO21" s="16"/>
      <c r="BP21" s="16"/>
      <c r="BQ21" s="16"/>
      <c r="BR21" s="16">
        <v>6</v>
      </c>
      <c r="BS21" s="16"/>
      <c r="BT21" s="16"/>
      <c r="BU21" s="16"/>
      <c r="BV21" s="16"/>
      <c r="BW21" s="16"/>
      <c r="BX21" s="16"/>
      <c r="BY21" s="16"/>
      <c r="BZ21" s="16">
        <v>7</v>
      </c>
      <c r="CA21" s="16"/>
      <c r="CB21" s="16"/>
      <c r="CC21" s="16"/>
      <c r="CD21" s="16"/>
      <c r="CE21" s="16"/>
      <c r="CF21" s="16"/>
      <c r="CG21" s="16"/>
      <c r="CH21" s="16">
        <v>8</v>
      </c>
      <c r="CI21" s="16"/>
      <c r="CJ21" s="16"/>
      <c r="CK21" s="16"/>
      <c r="CL21" s="16"/>
      <c r="CM21" s="16"/>
      <c r="CN21" s="16"/>
      <c r="CO21" s="16"/>
      <c r="CP21" s="16"/>
      <c r="CQ21" s="16"/>
      <c r="CR21" s="16"/>
      <c r="CS21" s="16"/>
      <c r="CT21" s="16"/>
      <c r="CU21" s="16"/>
      <c r="CV21" s="16"/>
      <c r="CW21" s="16"/>
      <c r="CX21" s="16"/>
      <c r="CY21" s="16"/>
      <c r="CZ21" s="16"/>
      <c r="DA21" s="16"/>
      <c r="DB21" s="16"/>
      <c r="DC21" s="16">
        <v>9</v>
      </c>
      <c r="DD21" s="16"/>
      <c r="DE21" s="16"/>
      <c r="DF21" s="16"/>
      <c r="DG21" s="16"/>
      <c r="DH21" s="16"/>
      <c r="DI21" s="16"/>
      <c r="DJ21" s="16"/>
      <c r="DK21" s="16"/>
      <c r="DL21" s="16"/>
      <c r="DM21" s="16"/>
      <c r="DN21" s="16"/>
      <c r="DO21" s="16"/>
      <c r="DP21" s="16"/>
      <c r="DQ21" s="16"/>
      <c r="DR21" s="16"/>
      <c r="DS21" s="16"/>
      <c r="DT21" s="16"/>
      <c r="DU21" s="16">
        <v>10</v>
      </c>
      <c r="DV21" s="16"/>
      <c r="DW21" s="16"/>
      <c r="DX21" s="16"/>
      <c r="DY21" s="16"/>
      <c r="DZ21" s="16"/>
      <c r="EA21" s="16"/>
      <c r="EB21" s="16"/>
      <c r="EC21" s="16"/>
      <c r="ED21" s="16"/>
      <c r="EE21" s="16">
        <v>11</v>
      </c>
      <c r="EF21" s="16"/>
      <c r="EG21" s="16"/>
      <c r="EH21" s="16"/>
      <c r="EI21" s="16"/>
      <c r="EJ21" s="16"/>
      <c r="EK21" s="16"/>
      <c r="EL21" s="16"/>
      <c r="EM21" s="16"/>
      <c r="EN21" s="16"/>
      <c r="EO21" s="16">
        <v>12</v>
      </c>
      <c r="EP21" s="16"/>
      <c r="EQ21" s="16"/>
      <c r="ER21" s="16"/>
      <c r="ES21" s="16"/>
      <c r="ET21" s="16"/>
      <c r="EU21" s="16"/>
      <c r="EV21" s="16"/>
      <c r="EW21" s="16"/>
      <c r="EX21" s="16"/>
      <c r="EY21" s="16"/>
      <c r="EZ21" s="16"/>
      <c r="FA21" s="16"/>
      <c r="FB21" s="16"/>
      <c r="FC21" s="16"/>
      <c r="FD21" s="16"/>
      <c r="FE21" s="16"/>
    </row>
    <row r="22" spans="1:161" s="9" customFormat="1" ht="13.5" customHeight="1" x14ac:dyDescent="0.2">
      <c r="A22" s="10"/>
      <c r="B22" s="17" t="s">
        <v>11</v>
      </c>
      <c r="C22" s="17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  <c r="O22" s="17"/>
      <c r="P22" s="17"/>
      <c r="Q22" s="18"/>
      <c r="R22" s="10"/>
      <c r="S22" s="19" t="s">
        <v>12</v>
      </c>
      <c r="T22" s="19"/>
      <c r="U22" s="19"/>
      <c r="V22" s="19"/>
      <c r="W22" s="19"/>
      <c r="X22" s="19"/>
      <c r="Y22" s="19"/>
      <c r="Z22" s="19"/>
      <c r="AA22" s="19"/>
      <c r="AB22" s="19"/>
      <c r="AC22" s="19"/>
      <c r="AD22" s="19"/>
      <c r="AE22" s="19"/>
      <c r="AF22" s="19"/>
      <c r="AG22" s="19"/>
      <c r="AH22" s="19"/>
      <c r="AI22" s="20"/>
      <c r="AJ22" s="61">
        <v>3.7</v>
      </c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16"/>
      <c r="BC22" s="16"/>
      <c r="BD22" s="16"/>
      <c r="BE22" s="16"/>
      <c r="BF22" s="16"/>
      <c r="BG22" s="16"/>
      <c r="BH22" s="16"/>
      <c r="BI22" s="16"/>
      <c r="BJ22" s="16"/>
      <c r="BK22" s="16"/>
      <c r="BL22" s="16"/>
      <c r="BM22" s="16"/>
      <c r="BN22" s="16"/>
      <c r="BO22" s="16"/>
      <c r="BP22" s="16"/>
      <c r="BQ22" s="16"/>
      <c r="BR22" s="61">
        <v>17.8</v>
      </c>
      <c r="BS22" s="61"/>
      <c r="BT22" s="61"/>
      <c r="BU22" s="61"/>
      <c r="BV22" s="61"/>
      <c r="BW22" s="61"/>
      <c r="BX22" s="61"/>
      <c r="BY22" s="61"/>
      <c r="BZ22" s="61">
        <v>17.8</v>
      </c>
      <c r="CA22" s="61"/>
      <c r="CB22" s="61"/>
      <c r="CC22" s="61"/>
      <c r="CD22" s="61"/>
      <c r="CE22" s="61"/>
      <c r="CF22" s="61"/>
      <c r="CG22" s="61"/>
      <c r="CH22" s="61">
        <v>3.7</v>
      </c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>
        <v>17.8</v>
      </c>
      <c r="DD22" s="61"/>
      <c r="DE22" s="61"/>
      <c r="DF22" s="61"/>
      <c r="DG22" s="61"/>
      <c r="DH22" s="61"/>
      <c r="DI22" s="61"/>
      <c r="DJ22" s="61"/>
      <c r="DK22" s="61"/>
      <c r="DL22" s="61"/>
      <c r="DM22" s="61"/>
      <c r="DN22" s="61"/>
      <c r="DO22" s="61"/>
      <c r="DP22" s="61"/>
      <c r="DQ22" s="61"/>
      <c r="DR22" s="61"/>
      <c r="DS22" s="61"/>
      <c r="DT22" s="61"/>
      <c r="DU22" s="16">
        <v>3</v>
      </c>
      <c r="DV22" s="16"/>
      <c r="DW22" s="16"/>
      <c r="DX22" s="16"/>
      <c r="DY22" s="16"/>
      <c r="DZ22" s="16"/>
      <c r="EA22" s="16"/>
      <c r="EB22" s="16"/>
      <c r="EC22" s="16"/>
      <c r="ED22" s="16"/>
      <c r="EE22" s="61">
        <f>2630/744</f>
        <v>3.53494623655914</v>
      </c>
      <c r="EF22" s="61"/>
      <c r="EG22" s="61"/>
      <c r="EH22" s="61"/>
      <c r="EI22" s="61"/>
      <c r="EJ22" s="61"/>
      <c r="EK22" s="61"/>
      <c r="EL22" s="61"/>
      <c r="EM22" s="61"/>
      <c r="EN22" s="61"/>
      <c r="EO22" s="61">
        <f>AJ22+EE22</f>
        <v>7.2349462365591402</v>
      </c>
      <c r="EP22" s="16"/>
      <c r="EQ22" s="16"/>
      <c r="ER22" s="16"/>
      <c r="ES22" s="16"/>
      <c r="ET22" s="16"/>
      <c r="EU22" s="16"/>
      <c r="EV22" s="16"/>
      <c r="EW22" s="16"/>
      <c r="EX22" s="16"/>
      <c r="EY22" s="16"/>
      <c r="EZ22" s="16"/>
      <c r="FA22" s="16"/>
      <c r="FB22" s="16"/>
      <c r="FC22" s="16"/>
      <c r="FD22" s="16"/>
      <c r="FE22" s="16"/>
    </row>
    <row r="23" spans="1:161" s="9" customFormat="1" ht="39.75" customHeight="1" x14ac:dyDescent="0.2">
      <c r="A23" s="10"/>
      <c r="B23" s="17" t="s">
        <v>33</v>
      </c>
      <c r="C23" s="17"/>
      <c r="D23" s="17"/>
      <c r="E23" s="17"/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8"/>
      <c r="R23" s="10"/>
      <c r="S23" s="19" t="s">
        <v>13</v>
      </c>
      <c r="T23" s="19"/>
      <c r="U23" s="19"/>
      <c r="V23" s="19"/>
      <c r="W23" s="19"/>
      <c r="X23" s="19"/>
      <c r="Y23" s="19"/>
      <c r="Z23" s="19"/>
      <c r="AA23" s="19"/>
      <c r="AB23" s="19"/>
      <c r="AC23" s="19"/>
      <c r="AD23" s="19"/>
      <c r="AE23" s="19"/>
      <c r="AF23" s="19"/>
      <c r="AG23" s="19"/>
      <c r="AH23" s="19"/>
      <c r="AI23" s="20"/>
      <c r="AJ23" s="62">
        <f>1322/744</f>
        <v>1.7768817204301075</v>
      </c>
      <c r="AK23" s="62"/>
      <c r="AL23" s="62"/>
      <c r="AM23" s="62"/>
      <c r="AN23" s="62"/>
      <c r="AO23" s="62"/>
      <c r="AP23" s="62"/>
      <c r="AQ23" s="62"/>
      <c r="AR23" s="62"/>
      <c r="AS23" s="62"/>
      <c r="AT23" s="62"/>
      <c r="AU23" s="62"/>
      <c r="AV23" s="62"/>
      <c r="AW23" s="62"/>
      <c r="AX23" s="62"/>
      <c r="AY23" s="62"/>
      <c r="AZ23" s="62"/>
      <c r="BA23" s="62"/>
      <c r="BB23" s="16"/>
      <c r="BC23" s="16"/>
      <c r="BD23" s="16"/>
      <c r="BE23" s="16"/>
      <c r="BF23" s="16"/>
      <c r="BG23" s="16"/>
      <c r="BH23" s="16"/>
      <c r="BI23" s="16"/>
      <c r="BJ23" s="16"/>
      <c r="BK23" s="16"/>
      <c r="BL23" s="16"/>
      <c r="BM23" s="16"/>
      <c r="BN23" s="16"/>
      <c r="BO23" s="16"/>
      <c r="BP23" s="16"/>
      <c r="BQ23" s="16"/>
      <c r="BR23" s="16"/>
      <c r="BS23" s="16"/>
      <c r="BT23" s="16"/>
      <c r="BU23" s="16"/>
      <c r="BV23" s="16"/>
      <c r="BW23" s="16"/>
      <c r="BX23" s="16"/>
      <c r="BY23" s="16"/>
      <c r="BZ23" s="16"/>
      <c r="CA23" s="16"/>
      <c r="CB23" s="16"/>
      <c r="CC23" s="16"/>
      <c r="CD23" s="16"/>
      <c r="CE23" s="16"/>
      <c r="CF23" s="16"/>
      <c r="CG23" s="16"/>
      <c r="CH23" s="16"/>
      <c r="CI23" s="16"/>
      <c r="CJ23" s="16"/>
      <c r="CK23" s="16"/>
      <c r="CL23" s="16"/>
      <c r="CM23" s="16"/>
      <c r="CN23" s="16"/>
      <c r="CO23" s="16"/>
      <c r="CP23" s="16"/>
      <c r="CQ23" s="16"/>
      <c r="CR23" s="16"/>
      <c r="CS23" s="16"/>
      <c r="CT23" s="16"/>
      <c r="CU23" s="16"/>
      <c r="CV23" s="16"/>
      <c r="CW23" s="16"/>
      <c r="CX23" s="16"/>
      <c r="CY23" s="16"/>
      <c r="CZ23" s="16"/>
      <c r="DA23" s="16"/>
      <c r="DB23" s="16"/>
      <c r="DC23" s="16"/>
      <c r="DD23" s="16"/>
      <c r="DE23" s="16"/>
      <c r="DF23" s="16"/>
      <c r="DG23" s="16"/>
      <c r="DH23" s="16"/>
      <c r="DI23" s="16"/>
      <c r="DJ23" s="16"/>
      <c r="DK23" s="16"/>
      <c r="DL23" s="16"/>
      <c r="DM23" s="16"/>
      <c r="DN23" s="16"/>
      <c r="DO23" s="16"/>
      <c r="DP23" s="16"/>
      <c r="DQ23" s="16"/>
      <c r="DR23" s="16"/>
      <c r="DS23" s="16"/>
      <c r="DT23" s="16"/>
      <c r="DU23" s="62">
        <f>983/744</f>
        <v>1.321236559139785</v>
      </c>
      <c r="DV23" s="62"/>
      <c r="DW23" s="62"/>
      <c r="DX23" s="62"/>
      <c r="DY23" s="62"/>
      <c r="DZ23" s="62"/>
      <c r="EA23" s="62"/>
      <c r="EB23" s="62"/>
      <c r="EC23" s="62"/>
      <c r="ED23" s="62"/>
      <c r="EE23" s="62">
        <f>983/744</f>
        <v>1.321236559139785</v>
      </c>
      <c r="EF23" s="62"/>
      <c r="EG23" s="62"/>
      <c r="EH23" s="62"/>
      <c r="EI23" s="62"/>
      <c r="EJ23" s="62"/>
      <c r="EK23" s="62"/>
      <c r="EL23" s="62"/>
      <c r="EM23" s="62"/>
      <c r="EN23" s="62"/>
      <c r="EO23" s="61">
        <f>AJ23+EE23</f>
        <v>3.0981182795698925</v>
      </c>
      <c r="EP23" s="61"/>
      <c r="EQ23" s="61"/>
      <c r="ER23" s="61"/>
      <c r="ES23" s="61"/>
      <c r="ET23" s="61"/>
      <c r="EU23" s="61"/>
      <c r="EV23" s="61"/>
      <c r="EW23" s="61"/>
      <c r="EX23" s="61"/>
      <c r="EY23" s="61"/>
      <c r="EZ23" s="61"/>
      <c r="FA23" s="61"/>
      <c r="FB23" s="61"/>
      <c r="FC23" s="61"/>
      <c r="FD23" s="61"/>
      <c r="FE23" s="61"/>
    </row>
    <row r="24" spans="1:161" s="9" customFormat="1" ht="39.75" customHeight="1" x14ac:dyDescent="0.2">
      <c r="A24" s="10"/>
      <c r="B24" s="17"/>
      <c r="C24" s="17"/>
      <c r="D24" s="17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8"/>
      <c r="R24" s="10"/>
      <c r="S24" s="19" t="s">
        <v>14</v>
      </c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  <c r="AE24" s="19"/>
      <c r="AF24" s="19"/>
      <c r="AG24" s="19"/>
      <c r="AH24" s="19"/>
      <c r="AI24" s="20"/>
      <c r="AJ24" s="16"/>
      <c r="AK24" s="16"/>
      <c r="AL24" s="16"/>
      <c r="AM24" s="16"/>
      <c r="AN24" s="16"/>
      <c r="AO24" s="16"/>
      <c r="AP24" s="16"/>
      <c r="AQ24" s="16"/>
      <c r="AR24" s="16"/>
      <c r="AS24" s="16"/>
      <c r="AT24" s="16"/>
      <c r="AU24" s="16"/>
      <c r="AV24" s="16"/>
      <c r="AW24" s="16"/>
      <c r="AX24" s="16"/>
      <c r="AY24" s="16"/>
      <c r="AZ24" s="16"/>
      <c r="BA24" s="16"/>
      <c r="BB24" s="16"/>
      <c r="BC24" s="16"/>
      <c r="BD24" s="16"/>
      <c r="BE24" s="16"/>
      <c r="BF24" s="16"/>
      <c r="BG24" s="16"/>
      <c r="BH24" s="16"/>
      <c r="BI24" s="16"/>
      <c r="BJ24" s="16"/>
      <c r="BK24" s="16"/>
      <c r="BL24" s="16"/>
      <c r="BM24" s="16"/>
      <c r="BN24" s="16"/>
      <c r="BO24" s="16"/>
      <c r="BP24" s="16"/>
      <c r="BQ24" s="16"/>
      <c r="BR24" s="16"/>
      <c r="BS24" s="16"/>
      <c r="BT24" s="16"/>
      <c r="BU24" s="16"/>
      <c r="BV24" s="16"/>
      <c r="BW24" s="16"/>
      <c r="BX24" s="16"/>
      <c r="BY24" s="16"/>
      <c r="BZ24" s="16"/>
      <c r="CA24" s="16"/>
      <c r="CB24" s="16"/>
      <c r="CC24" s="16"/>
      <c r="CD24" s="16"/>
      <c r="CE24" s="16"/>
      <c r="CF24" s="16"/>
      <c r="CG24" s="16"/>
      <c r="CH24" s="16"/>
      <c r="CI24" s="16"/>
      <c r="CJ24" s="16"/>
      <c r="CK24" s="16"/>
      <c r="CL24" s="16"/>
      <c r="CM24" s="16"/>
      <c r="CN24" s="16"/>
      <c r="CO24" s="16"/>
      <c r="CP24" s="16"/>
      <c r="CQ24" s="16"/>
      <c r="CR24" s="16"/>
      <c r="CS24" s="16"/>
      <c r="CT24" s="16"/>
      <c r="CU24" s="16"/>
      <c r="CV24" s="16"/>
      <c r="CW24" s="16"/>
      <c r="CX24" s="16"/>
      <c r="CY24" s="16"/>
      <c r="CZ24" s="16"/>
      <c r="DA24" s="16"/>
      <c r="DB24" s="16"/>
      <c r="DC24" s="16"/>
      <c r="DD24" s="16"/>
      <c r="DE24" s="16"/>
      <c r="DF24" s="16"/>
      <c r="DG24" s="16"/>
      <c r="DH24" s="16"/>
      <c r="DI24" s="16"/>
      <c r="DJ24" s="16"/>
      <c r="DK24" s="16"/>
      <c r="DL24" s="16"/>
      <c r="DM24" s="16"/>
      <c r="DN24" s="16"/>
      <c r="DO24" s="16"/>
      <c r="DP24" s="16"/>
      <c r="DQ24" s="16"/>
      <c r="DR24" s="16"/>
      <c r="DS24" s="16"/>
      <c r="DT24" s="16"/>
      <c r="DU24" s="16"/>
      <c r="DV24" s="16"/>
      <c r="DW24" s="16"/>
      <c r="DX24" s="16"/>
      <c r="DY24" s="16"/>
      <c r="DZ24" s="16"/>
      <c r="EA24" s="16"/>
      <c r="EB24" s="16"/>
      <c r="EC24" s="16"/>
      <c r="ED24" s="16"/>
      <c r="EE24" s="16"/>
      <c r="EF24" s="16"/>
      <c r="EG24" s="16"/>
      <c r="EH24" s="16"/>
      <c r="EI24" s="16"/>
      <c r="EJ24" s="16"/>
      <c r="EK24" s="16"/>
      <c r="EL24" s="16"/>
      <c r="EM24" s="16"/>
      <c r="EN24" s="16"/>
      <c r="EO24" s="16"/>
      <c r="EP24" s="16"/>
      <c r="EQ24" s="16"/>
      <c r="ER24" s="16"/>
      <c r="ES24" s="16"/>
      <c r="ET24" s="16"/>
      <c r="EU24" s="16"/>
      <c r="EV24" s="16"/>
      <c r="EW24" s="16"/>
      <c r="EX24" s="16"/>
      <c r="EY24" s="16"/>
      <c r="EZ24" s="16"/>
      <c r="FA24" s="16"/>
      <c r="FB24" s="16"/>
      <c r="FC24" s="16"/>
      <c r="FD24" s="16"/>
      <c r="FE24" s="16"/>
    </row>
    <row r="25" spans="1:161" s="9" customFormat="1" ht="53.25" customHeight="1" x14ac:dyDescent="0.2">
      <c r="A25" s="10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8"/>
      <c r="R25" s="10"/>
      <c r="S25" s="19" t="s">
        <v>25</v>
      </c>
      <c r="T25" s="19"/>
      <c r="U25" s="19"/>
      <c r="V25" s="19"/>
      <c r="W25" s="19"/>
      <c r="X25" s="19"/>
      <c r="Y25" s="19"/>
      <c r="Z25" s="19"/>
      <c r="AA25" s="19"/>
      <c r="AB25" s="19"/>
      <c r="AC25" s="19"/>
      <c r="AD25" s="19"/>
      <c r="AE25" s="19"/>
      <c r="AF25" s="19"/>
      <c r="AG25" s="19"/>
      <c r="AH25" s="19"/>
      <c r="AI25" s="20"/>
      <c r="AJ25" s="16"/>
      <c r="AK25" s="16"/>
      <c r="AL25" s="16"/>
      <c r="AM25" s="16"/>
      <c r="AN25" s="16"/>
      <c r="AO25" s="16"/>
      <c r="AP25" s="16"/>
      <c r="AQ25" s="16"/>
      <c r="AR25" s="16"/>
      <c r="AS25" s="16"/>
      <c r="AT25" s="16"/>
      <c r="AU25" s="16"/>
      <c r="AV25" s="16"/>
      <c r="AW25" s="16"/>
      <c r="AX25" s="16"/>
      <c r="AY25" s="16"/>
      <c r="AZ25" s="16"/>
      <c r="BA25" s="16"/>
      <c r="BB25" s="16"/>
      <c r="BC25" s="16"/>
      <c r="BD25" s="16"/>
      <c r="BE25" s="16"/>
      <c r="BF25" s="16"/>
      <c r="BG25" s="16"/>
      <c r="BH25" s="16"/>
      <c r="BI25" s="16"/>
      <c r="BJ25" s="16"/>
      <c r="BK25" s="16"/>
      <c r="BL25" s="16"/>
      <c r="BM25" s="16"/>
      <c r="BN25" s="16"/>
      <c r="BO25" s="16"/>
      <c r="BP25" s="16"/>
      <c r="BQ25" s="16"/>
      <c r="BR25" s="16"/>
      <c r="BS25" s="16"/>
      <c r="BT25" s="16"/>
      <c r="BU25" s="16"/>
      <c r="BV25" s="16"/>
      <c r="BW25" s="16"/>
      <c r="BX25" s="16"/>
      <c r="BY25" s="16"/>
      <c r="BZ25" s="16"/>
      <c r="CA25" s="16"/>
      <c r="CB25" s="16"/>
      <c r="CC25" s="16"/>
      <c r="CD25" s="16"/>
      <c r="CE25" s="16"/>
      <c r="CF25" s="16"/>
      <c r="CG25" s="16"/>
      <c r="CH25" s="16"/>
      <c r="CI25" s="16"/>
      <c r="CJ25" s="16"/>
      <c r="CK25" s="16"/>
      <c r="CL25" s="16"/>
      <c r="CM25" s="16"/>
      <c r="CN25" s="16"/>
      <c r="CO25" s="16"/>
      <c r="CP25" s="16"/>
      <c r="CQ25" s="16"/>
      <c r="CR25" s="16"/>
      <c r="CS25" s="16"/>
      <c r="CT25" s="16"/>
      <c r="CU25" s="16"/>
      <c r="CV25" s="16"/>
      <c r="CW25" s="16"/>
      <c r="CX25" s="16"/>
      <c r="CY25" s="16"/>
      <c r="CZ25" s="16"/>
      <c r="DA25" s="16"/>
      <c r="DB25" s="16"/>
      <c r="DC25" s="16"/>
      <c r="DD25" s="16"/>
      <c r="DE25" s="16"/>
      <c r="DF25" s="16"/>
      <c r="DG25" s="16"/>
      <c r="DH25" s="16"/>
      <c r="DI25" s="16"/>
      <c r="DJ25" s="16"/>
      <c r="DK25" s="16"/>
      <c r="DL25" s="16"/>
      <c r="DM25" s="16"/>
      <c r="DN25" s="16"/>
      <c r="DO25" s="16"/>
      <c r="DP25" s="16"/>
      <c r="DQ25" s="16"/>
      <c r="DR25" s="16"/>
      <c r="DS25" s="16"/>
      <c r="DT25" s="16"/>
      <c r="DU25" s="16"/>
      <c r="DV25" s="16"/>
      <c r="DW25" s="16"/>
      <c r="DX25" s="16"/>
      <c r="DY25" s="16"/>
      <c r="DZ25" s="16"/>
      <c r="EA25" s="16"/>
      <c r="EB25" s="16"/>
      <c r="EC25" s="16"/>
      <c r="ED25" s="16"/>
      <c r="EE25" s="16"/>
      <c r="EF25" s="16"/>
      <c r="EG25" s="16"/>
      <c r="EH25" s="16"/>
      <c r="EI25" s="16"/>
      <c r="EJ25" s="16"/>
      <c r="EK25" s="16"/>
      <c r="EL25" s="16"/>
      <c r="EM25" s="16"/>
      <c r="EN25" s="16"/>
      <c r="EO25" s="16"/>
      <c r="EP25" s="16"/>
      <c r="EQ25" s="16"/>
      <c r="ER25" s="16"/>
      <c r="ES25" s="16"/>
      <c r="ET25" s="16"/>
      <c r="EU25" s="16"/>
      <c r="EV25" s="16"/>
      <c r="EW25" s="16"/>
      <c r="EX25" s="16"/>
      <c r="EY25" s="16"/>
      <c r="EZ25" s="16"/>
      <c r="FA25" s="16"/>
      <c r="FB25" s="16"/>
      <c r="FC25" s="16"/>
      <c r="FD25" s="16"/>
      <c r="FE25" s="16"/>
    </row>
    <row r="26" spans="1:161" s="9" customFormat="1" ht="57" customHeight="1" x14ac:dyDescent="0.2">
      <c r="A26" s="10"/>
      <c r="B26" s="21" t="s">
        <v>26</v>
      </c>
      <c r="C26" s="21"/>
      <c r="D26" s="21"/>
      <c r="E26" s="21"/>
      <c r="F26" s="21"/>
      <c r="G26" s="21"/>
      <c r="H26" s="21"/>
      <c r="I26" s="21"/>
      <c r="J26" s="21"/>
      <c r="K26" s="21"/>
      <c r="L26" s="21"/>
      <c r="M26" s="21"/>
      <c r="N26" s="21"/>
      <c r="O26" s="21"/>
      <c r="P26" s="21"/>
      <c r="Q26" s="22"/>
      <c r="R26" s="10"/>
      <c r="S26" s="19" t="s">
        <v>12</v>
      </c>
      <c r="T26" s="19"/>
      <c r="U26" s="19"/>
      <c r="V26" s="19"/>
      <c r="W26" s="19"/>
      <c r="X26" s="19"/>
      <c r="Y26" s="19"/>
      <c r="Z26" s="19"/>
      <c r="AA26" s="19"/>
      <c r="AB26" s="19"/>
      <c r="AC26" s="19"/>
      <c r="AD26" s="19"/>
      <c r="AE26" s="19"/>
      <c r="AF26" s="19"/>
      <c r="AG26" s="19"/>
      <c r="AH26" s="19"/>
      <c r="AI26" s="20"/>
      <c r="AJ26" s="16"/>
      <c r="AK26" s="16"/>
      <c r="AL26" s="16"/>
      <c r="AM26" s="16"/>
      <c r="AN26" s="16"/>
      <c r="AO26" s="16"/>
      <c r="AP26" s="16"/>
      <c r="AQ26" s="16"/>
      <c r="AR26" s="16"/>
      <c r="AS26" s="16"/>
      <c r="AT26" s="16"/>
      <c r="AU26" s="16"/>
      <c r="AV26" s="16"/>
      <c r="AW26" s="16"/>
      <c r="AX26" s="16"/>
      <c r="AY26" s="16"/>
      <c r="AZ26" s="16"/>
      <c r="BA26" s="16"/>
      <c r="BB26" s="16"/>
      <c r="BC26" s="16"/>
      <c r="BD26" s="16"/>
      <c r="BE26" s="16"/>
      <c r="BF26" s="16"/>
      <c r="BG26" s="16"/>
      <c r="BH26" s="16"/>
      <c r="BI26" s="16"/>
      <c r="BJ26" s="16"/>
      <c r="BK26" s="16"/>
      <c r="BL26" s="16"/>
      <c r="BM26" s="16"/>
      <c r="BN26" s="16"/>
      <c r="BO26" s="16"/>
      <c r="BP26" s="16"/>
      <c r="BQ26" s="16"/>
      <c r="BR26" s="16"/>
      <c r="BS26" s="16"/>
      <c r="BT26" s="16"/>
      <c r="BU26" s="16"/>
      <c r="BV26" s="16"/>
      <c r="BW26" s="16"/>
      <c r="BX26" s="16"/>
      <c r="BY26" s="16"/>
      <c r="BZ26" s="16"/>
      <c r="CA26" s="16"/>
      <c r="CB26" s="16"/>
      <c r="CC26" s="16"/>
      <c r="CD26" s="16"/>
      <c r="CE26" s="16"/>
      <c r="CF26" s="16"/>
      <c r="CG26" s="16"/>
      <c r="CH26" s="16"/>
      <c r="CI26" s="16"/>
      <c r="CJ26" s="16"/>
      <c r="CK26" s="16"/>
      <c r="CL26" s="16"/>
      <c r="CM26" s="16"/>
      <c r="CN26" s="16"/>
      <c r="CO26" s="16"/>
      <c r="CP26" s="16"/>
      <c r="CQ26" s="16"/>
      <c r="CR26" s="16"/>
      <c r="CS26" s="16"/>
      <c r="CT26" s="16"/>
      <c r="CU26" s="16"/>
      <c r="CV26" s="16"/>
      <c r="CW26" s="16"/>
      <c r="CX26" s="16"/>
      <c r="CY26" s="16"/>
      <c r="CZ26" s="16"/>
      <c r="DA26" s="16"/>
      <c r="DB26" s="16"/>
      <c r="DC26" s="16"/>
      <c r="DD26" s="16"/>
      <c r="DE26" s="16"/>
      <c r="DF26" s="16"/>
      <c r="DG26" s="16"/>
      <c r="DH26" s="16"/>
      <c r="DI26" s="16"/>
      <c r="DJ26" s="16"/>
      <c r="DK26" s="16"/>
      <c r="DL26" s="16"/>
      <c r="DM26" s="16"/>
      <c r="DN26" s="16"/>
      <c r="DO26" s="16"/>
      <c r="DP26" s="16"/>
      <c r="DQ26" s="16"/>
      <c r="DR26" s="16"/>
      <c r="DS26" s="16"/>
      <c r="DT26" s="16"/>
      <c r="DU26" s="16"/>
      <c r="DV26" s="16"/>
      <c r="DW26" s="16"/>
      <c r="DX26" s="16"/>
      <c r="DY26" s="16"/>
      <c r="DZ26" s="16"/>
      <c r="EA26" s="16"/>
      <c r="EB26" s="16"/>
      <c r="EC26" s="16"/>
      <c r="ED26" s="16"/>
      <c r="EE26" s="16"/>
      <c r="EF26" s="16"/>
      <c r="EG26" s="16"/>
      <c r="EH26" s="16"/>
      <c r="EI26" s="16"/>
      <c r="EJ26" s="16"/>
      <c r="EK26" s="16"/>
      <c r="EL26" s="16"/>
      <c r="EM26" s="16"/>
      <c r="EN26" s="16"/>
      <c r="EO26" s="16"/>
      <c r="EP26" s="16"/>
      <c r="EQ26" s="16"/>
      <c r="ER26" s="16"/>
      <c r="ES26" s="16"/>
      <c r="ET26" s="16"/>
      <c r="EU26" s="16"/>
      <c r="EV26" s="16"/>
      <c r="EW26" s="16"/>
      <c r="EX26" s="16"/>
      <c r="EY26" s="16"/>
      <c r="EZ26" s="16"/>
      <c r="FA26" s="16"/>
      <c r="FB26" s="16"/>
      <c r="FC26" s="16"/>
      <c r="FD26" s="16"/>
      <c r="FE26" s="16"/>
    </row>
    <row r="27" spans="1:161" s="9" customFormat="1" ht="39.75" customHeight="1" x14ac:dyDescent="0.2">
      <c r="A27" s="10"/>
      <c r="B27" s="17"/>
      <c r="C27" s="17"/>
      <c r="D27" s="17"/>
      <c r="E27" s="17"/>
      <c r="F27" s="17"/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8"/>
      <c r="R27" s="10"/>
      <c r="S27" s="19" t="s">
        <v>13</v>
      </c>
      <c r="T27" s="19"/>
      <c r="U27" s="19"/>
      <c r="V27" s="19"/>
      <c r="W27" s="19"/>
      <c r="X27" s="19"/>
      <c r="Y27" s="19"/>
      <c r="Z27" s="19"/>
      <c r="AA27" s="19"/>
      <c r="AB27" s="19"/>
      <c r="AC27" s="19"/>
      <c r="AD27" s="19"/>
      <c r="AE27" s="19"/>
      <c r="AF27" s="19"/>
      <c r="AG27" s="19"/>
      <c r="AH27" s="19"/>
      <c r="AI27" s="20"/>
      <c r="AJ27" s="16"/>
      <c r="AK27" s="16"/>
      <c r="AL27" s="16"/>
      <c r="AM27" s="16"/>
      <c r="AN27" s="16"/>
      <c r="AO27" s="16"/>
      <c r="AP27" s="16"/>
      <c r="AQ27" s="16"/>
      <c r="AR27" s="16"/>
      <c r="AS27" s="16"/>
      <c r="AT27" s="16"/>
      <c r="AU27" s="16"/>
      <c r="AV27" s="16"/>
      <c r="AW27" s="16"/>
      <c r="AX27" s="16"/>
      <c r="AY27" s="16"/>
      <c r="AZ27" s="16"/>
      <c r="BA27" s="16"/>
      <c r="BB27" s="16"/>
      <c r="BC27" s="16"/>
      <c r="BD27" s="16"/>
      <c r="BE27" s="16"/>
      <c r="BF27" s="16"/>
      <c r="BG27" s="16"/>
      <c r="BH27" s="16"/>
      <c r="BI27" s="16"/>
      <c r="BJ27" s="16"/>
      <c r="BK27" s="16"/>
      <c r="BL27" s="16"/>
      <c r="BM27" s="16"/>
      <c r="BN27" s="16"/>
      <c r="BO27" s="16"/>
      <c r="BP27" s="16"/>
      <c r="BQ27" s="16"/>
      <c r="BR27" s="16"/>
      <c r="BS27" s="16"/>
      <c r="BT27" s="16"/>
      <c r="BU27" s="16"/>
      <c r="BV27" s="16"/>
      <c r="BW27" s="16"/>
      <c r="BX27" s="16"/>
      <c r="BY27" s="16"/>
      <c r="BZ27" s="16"/>
      <c r="CA27" s="16"/>
      <c r="CB27" s="16"/>
      <c r="CC27" s="16"/>
      <c r="CD27" s="16"/>
      <c r="CE27" s="16"/>
      <c r="CF27" s="16"/>
      <c r="CG27" s="16"/>
      <c r="CH27" s="16"/>
      <c r="CI27" s="16"/>
      <c r="CJ27" s="16"/>
      <c r="CK27" s="16"/>
      <c r="CL27" s="16"/>
      <c r="CM27" s="16"/>
      <c r="CN27" s="16"/>
      <c r="CO27" s="16"/>
      <c r="CP27" s="16"/>
      <c r="CQ27" s="16"/>
      <c r="CR27" s="16"/>
      <c r="CS27" s="16"/>
      <c r="CT27" s="16"/>
      <c r="CU27" s="16"/>
      <c r="CV27" s="16"/>
      <c r="CW27" s="16"/>
      <c r="CX27" s="16"/>
      <c r="CY27" s="16"/>
      <c r="CZ27" s="16"/>
      <c r="DA27" s="16"/>
      <c r="DB27" s="16"/>
      <c r="DC27" s="16"/>
      <c r="DD27" s="16"/>
      <c r="DE27" s="16"/>
      <c r="DF27" s="16"/>
      <c r="DG27" s="16"/>
      <c r="DH27" s="16"/>
      <c r="DI27" s="16"/>
      <c r="DJ27" s="16"/>
      <c r="DK27" s="16"/>
      <c r="DL27" s="16"/>
      <c r="DM27" s="16"/>
      <c r="DN27" s="16"/>
      <c r="DO27" s="16"/>
      <c r="DP27" s="16"/>
      <c r="DQ27" s="16"/>
      <c r="DR27" s="16"/>
      <c r="DS27" s="16"/>
      <c r="DT27" s="16"/>
      <c r="DU27" s="16"/>
      <c r="DV27" s="16"/>
      <c r="DW27" s="16"/>
      <c r="DX27" s="16"/>
      <c r="DY27" s="16"/>
      <c r="DZ27" s="16"/>
      <c r="EA27" s="16"/>
      <c r="EB27" s="16"/>
      <c r="EC27" s="16"/>
      <c r="ED27" s="16"/>
      <c r="EE27" s="16"/>
      <c r="EF27" s="16"/>
      <c r="EG27" s="16"/>
      <c r="EH27" s="16"/>
      <c r="EI27" s="16"/>
      <c r="EJ27" s="16"/>
      <c r="EK27" s="16"/>
      <c r="EL27" s="16"/>
      <c r="EM27" s="16"/>
      <c r="EN27" s="16"/>
      <c r="EO27" s="16"/>
      <c r="EP27" s="16"/>
      <c r="EQ27" s="16"/>
      <c r="ER27" s="16"/>
      <c r="ES27" s="16"/>
      <c r="ET27" s="16"/>
      <c r="EU27" s="16"/>
      <c r="EV27" s="16"/>
      <c r="EW27" s="16"/>
      <c r="EX27" s="16"/>
      <c r="EY27" s="16"/>
      <c r="EZ27" s="16"/>
      <c r="FA27" s="16"/>
      <c r="FB27" s="16"/>
      <c r="FC27" s="16"/>
      <c r="FD27" s="16"/>
      <c r="FE27" s="16"/>
    </row>
    <row r="28" spans="1:161" s="9" customFormat="1" ht="39.75" customHeight="1" x14ac:dyDescent="0.2">
      <c r="A28" s="10"/>
      <c r="B28" s="17"/>
      <c r="C28" s="17"/>
      <c r="D28" s="17"/>
      <c r="E28" s="17"/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8"/>
      <c r="R28" s="10"/>
      <c r="S28" s="19" t="s">
        <v>14</v>
      </c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20"/>
      <c r="AJ28" s="16"/>
      <c r="AK28" s="16"/>
      <c r="AL28" s="16"/>
      <c r="AM28" s="16"/>
      <c r="AN28" s="16"/>
      <c r="AO28" s="16"/>
      <c r="AP28" s="16"/>
      <c r="AQ28" s="16"/>
      <c r="AR28" s="16"/>
      <c r="AS28" s="16"/>
      <c r="AT28" s="16"/>
      <c r="AU28" s="16"/>
      <c r="AV28" s="16"/>
      <c r="AW28" s="16"/>
      <c r="AX28" s="16"/>
      <c r="AY28" s="16"/>
      <c r="AZ28" s="16"/>
      <c r="BA28" s="16"/>
      <c r="BB28" s="16"/>
      <c r="BC28" s="16"/>
      <c r="BD28" s="16"/>
      <c r="BE28" s="16"/>
      <c r="BF28" s="16"/>
      <c r="BG28" s="16"/>
      <c r="BH28" s="16"/>
      <c r="BI28" s="16"/>
      <c r="BJ28" s="16"/>
      <c r="BK28" s="16"/>
      <c r="BL28" s="16"/>
      <c r="BM28" s="16"/>
      <c r="BN28" s="16"/>
      <c r="BO28" s="16"/>
      <c r="BP28" s="16"/>
      <c r="BQ28" s="16"/>
      <c r="BR28" s="16"/>
      <c r="BS28" s="16"/>
      <c r="BT28" s="16"/>
      <c r="BU28" s="16"/>
      <c r="BV28" s="16"/>
      <c r="BW28" s="16"/>
      <c r="BX28" s="16"/>
      <c r="BY28" s="16"/>
      <c r="BZ28" s="16"/>
      <c r="CA28" s="16"/>
      <c r="CB28" s="16"/>
      <c r="CC28" s="16"/>
      <c r="CD28" s="16"/>
      <c r="CE28" s="16"/>
      <c r="CF28" s="16"/>
      <c r="CG28" s="16"/>
      <c r="CH28" s="16"/>
      <c r="CI28" s="16"/>
      <c r="CJ28" s="16"/>
      <c r="CK28" s="16"/>
      <c r="CL28" s="16"/>
      <c r="CM28" s="16"/>
      <c r="CN28" s="16"/>
      <c r="CO28" s="16"/>
      <c r="CP28" s="16"/>
      <c r="CQ28" s="16"/>
      <c r="CR28" s="16"/>
      <c r="CS28" s="16"/>
      <c r="CT28" s="16"/>
      <c r="CU28" s="16"/>
      <c r="CV28" s="16"/>
      <c r="CW28" s="16"/>
      <c r="CX28" s="16"/>
      <c r="CY28" s="16"/>
      <c r="CZ28" s="16"/>
      <c r="DA28" s="16"/>
      <c r="DB28" s="16"/>
      <c r="DC28" s="16"/>
      <c r="DD28" s="16"/>
      <c r="DE28" s="16"/>
      <c r="DF28" s="16"/>
      <c r="DG28" s="16"/>
      <c r="DH28" s="16"/>
      <c r="DI28" s="16"/>
      <c r="DJ28" s="16"/>
      <c r="DK28" s="16"/>
      <c r="DL28" s="16"/>
      <c r="DM28" s="16"/>
      <c r="DN28" s="16"/>
      <c r="DO28" s="16"/>
      <c r="DP28" s="16"/>
      <c r="DQ28" s="16"/>
      <c r="DR28" s="16"/>
      <c r="DS28" s="16"/>
      <c r="DT28" s="16"/>
      <c r="DU28" s="16"/>
      <c r="DV28" s="16"/>
      <c r="DW28" s="16"/>
      <c r="DX28" s="16"/>
      <c r="DY28" s="16"/>
      <c r="DZ28" s="16"/>
      <c r="EA28" s="16"/>
      <c r="EB28" s="16"/>
      <c r="EC28" s="16"/>
      <c r="ED28" s="16"/>
      <c r="EE28" s="16"/>
      <c r="EF28" s="16"/>
      <c r="EG28" s="16"/>
      <c r="EH28" s="16"/>
      <c r="EI28" s="16"/>
      <c r="EJ28" s="16"/>
      <c r="EK28" s="16"/>
      <c r="EL28" s="16"/>
      <c r="EM28" s="16"/>
      <c r="EN28" s="16"/>
      <c r="EO28" s="16"/>
      <c r="EP28" s="16"/>
      <c r="EQ28" s="16"/>
      <c r="ER28" s="16"/>
      <c r="ES28" s="16"/>
      <c r="ET28" s="16"/>
      <c r="EU28" s="16"/>
      <c r="EV28" s="16"/>
      <c r="EW28" s="16"/>
      <c r="EX28" s="16"/>
      <c r="EY28" s="16"/>
      <c r="EZ28" s="16"/>
      <c r="FA28" s="16"/>
      <c r="FB28" s="16"/>
      <c r="FC28" s="16"/>
      <c r="FD28" s="16"/>
      <c r="FE28" s="16"/>
    </row>
    <row r="29" spans="1:161" s="9" customFormat="1" ht="53.25" customHeight="1" x14ac:dyDescent="0.2">
      <c r="A29" s="10"/>
      <c r="B29" s="17"/>
      <c r="C29" s="17"/>
      <c r="D29" s="17"/>
      <c r="E29" s="17"/>
      <c r="F29" s="17"/>
      <c r="G29" s="17"/>
      <c r="H29" s="17"/>
      <c r="I29" s="17"/>
      <c r="J29" s="17"/>
      <c r="K29" s="17"/>
      <c r="L29" s="17"/>
      <c r="M29" s="17"/>
      <c r="N29" s="17"/>
      <c r="O29" s="17"/>
      <c r="P29" s="17"/>
      <c r="Q29" s="18"/>
      <c r="R29" s="10"/>
      <c r="S29" s="19" t="s">
        <v>25</v>
      </c>
      <c r="T29" s="19"/>
      <c r="U29" s="19"/>
      <c r="V29" s="19"/>
      <c r="W29" s="19"/>
      <c r="X29" s="19"/>
      <c r="Y29" s="19"/>
      <c r="Z29" s="19"/>
      <c r="AA29" s="19"/>
      <c r="AB29" s="19"/>
      <c r="AC29" s="19"/>
      <c r="AD29" s="19"/>
      <c r="AE29" s="19"/>
      <c r="AF29" s="19"/>
      <c r="AG29" s="19"/>
      <c r="AH29" s="19"/>
      <c r="AI29" s="20"/>
      <c r="AJ29" s="16"/>
      <c r="AK29" s="16"/>
      <c r="AL29" s="16"/>
      <c r="AM29" s="16"/>
      <c r="AN29" s="16"/>
      <c r="AO29" s="16"/>
      <c r="AP29" s="16"/>
      <c r="AQ29" s="16"/>
      <c r="AR29" s="16"/>
      <c r="AS29" s="16"/>
      <c r="AT29" s="16"/>
      <c r="AU29" s="16"/>
      <c r="AV29" s="16"/>
      <c r="AW29" s="16"/>
      <c r="AX29" s="16"/>
      <c r="AY29" s="16"/>
      <c r="AZ29" s="16"/>
      <c r="BA29" s="16"/>
      <c r="BB29" s="16"/>
      <c r="BC29" s="16"/>
      <c r="BD29" s="16"/>
      <c r="BE29" s="16"/>
      <c r="BF29" s="16"/>
      <c r="BG29" s="16"/>
      <c r="BH29" s="16"/>
      <c r="BI29" s="16"/>
      <c r="BJ29" s="16"/>
      <c r="BK29" s="16"/>
      <c r="BL29" s="16"/>
      <c r="BM29" s="16"/>
      <c r="BN29" s="16"/>
      <c r="BO29" s="16"/>
      <c r="BP29" s="16"/>
      <c r="BQ29" s="16"/>
      <c r="BR29" s="16"/>
      <c r="BS29" s="16"/>
      <c r="BT29" s="16"/>
      <c r="BU29" s="16"/>
      <c r="BV29" s="16"/>
      <c r="BW29" s="16"/>
      <c r="BX29" s="16"/>
      <c r="BY29" s="16"/>
      <c r="BZ29" s="16"/>
      <c r="CA29" s="16"/>
      <c r="CB29" s="16"/>
      <c r="CC29" s="16"/>
      <c r="CD29" s="16"/>
      <c r="CE29" s="16"/>
      <c r="CF29" s="16"/>
      <c r="CG29" s="16"/>
      <c r="CH29" s="16"/>
      <c r="CI29" s="16"/>
      <c r="CJ29" s="16"/>
      <c r="CK29" s="16"/>
      <c r="CL29" s="16"/>
      <c r="CM29" s="16"/>
      <c r="CN29" s="16"/>
      <c r="CO29" s="16"/>
      <c r="CP29" s="16"/>
      <c r="CQ29" s="16"/>
      <c r="CR29" s="16"/>
      <c r="CS29" s="16"/>
      <c r="CT29" s="16"/>
      <c r="CU29" s="16"/>
      <c r="CV29" s="16"/>
      <c r="CW29" s="16"/>
      <c r="CX29" s="16"/>
      <c r="CY29" s="16"/>
      <c r="CZ29" s="16"/>
      <c r="DA29" s="16"/>
      <c r="DB29" s="16"/>
      <c r="DC29" s="16"/>
      <c r="DD29" s="16"/>
      <c r="DE29" s="16"/>
      <c r="DF29" s="16"/>
      <c r="DG29" s="16"/>
      <c r="DH29" s="16"/>
      <c r="DI29" s="16"/>
      <c r="DJ29" s="16"/>
      <c r="DK29" s="16"/>
      <c r="DL29" s="16"/>
      <c r="DM29" s="16"/>
      <c r="DN29" s="16"/>
      <c r="DO29" s="16"/>
      <c r="DP29" s="16"/>
      <c r="DQ29" s="16"/>
      <c r="DR29" s="16"/>
      <c r="DS29" s="16"/>
      <c r="DT29" s="16"/>
      <c r="DU29" s="16"/>
      <c r="DV29" s="16"/>
      <c r="DW29" s="16"/>
      <c r="DX29" s="16"/>
      <c r="DY29" s="16"/>
      <c r="DZ29" s="16"/>
      <c r="EA29" s="16"/>
      <c r="EB29" s="16"/>
      <c r="EC29" s="16"/>
      <c r="ED29" s="16"/>
      <c r="EE29" s="16"/>
      <c r="EF29" s="16"/>
      <c r="EG29" s="16"/>
      <c r="EH29" s="16"/>
      <c r="EI29" s="16"/>
      <c r="EJ29" s="16"/>
      <c r="EK29" s="16"/>
      <c r="EL29" s="16"/>
      <c r="EM29" s="16"/>
      <c r="EN29" s="16"/>
      <c r="EO29" s="16"/>
      <c r="EP29" s="16"/>
      <c r="EQ29" s="16"/>
      <c r="ER29" s="16"/>
      <c r="ES29" s="16"/>
      <c r="ET29" s="16"/>
      <c r="EU29" s="16"/>
      <c r="EV29" s="16"/>
      <c r="EW29" s="16"/>
      <c r="EX29" s="16"/>
      <c r="EY29" s="16"/>
      <c r="EZ29" s="16"/>
      <c r="FA29" s="16"/>
      <c r="FB29" s="16"/>
      <c r="FC29" s="16"/>
      <c r="FD29" s="16"/>
      <c r="FE29" s="16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4" t="s">
        <v>27</v>
      </c>
      <c r="B32" s="15"/>
      <c r="C32" s="15"/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/>
      <c r="BA32" s="15"/>
      <c r="BB32" s="15"/>
      <c r="BC32" s="15"/>
      <c r="BD32" s="15"/>
      <c r="BE32" s="15"/>
      <c r="BF32" s="15"/>
      <c r="BG32" s="15"/>
      <c r="BH32" s="15"/>
      <c r="BI32" s="15"/>
      <c r="BJ32" s="15"/>
      <c r="BK32" s="15"/>
      <c r="BL32" s="15"/>
      <c r="BM32" s="15"/>
      <c r="BN32" s="15"/>
      <c r="BO32" s="15"/>
      <c r="BP32" s="15"/>
      <c r="BQ32" s="15"/>
      <c r="BR32" s="15"/>
      <c r="BS32" s="15"/>
      <c r="BT32" s="15"/>
      <c r="BU32" s="15"/>
      <c r="BV32" s="15"/>
      <c r="BW32" s="15"/>
      <c r="BX32" s="15"/>
      <c r="BY32" s="15"/>
      <c r="BZ32" s="15"/>
      <c r="CA32" s="15"/>
      <c r="CB32" s="15"/>
      <c r="CC32" s="15"/>
      <c r="CD32" s="15"/>
      <c r="CE32" s="15"/>
      <c r="CF32" s="15"/>
      <c r="CG32" s="15"/>
      <c r="CH32" s="15"/>
      <c r="CI32" s="15"/>
      <c r="CJ32" s="15"/>
      <c r="CK32" s="15"/>
      <c r="CL32" s="15"/>
      <c r="CM32" s="15"/>
      <c r="CN32" s="15"/>
      <c r="CO32" s="15"/>
      <c r="CP32" s="15"/>
      <c r="CQ32" s="15"/>
      <c r="CR32" s="15"/>
      <c r="CS32" s="15"/>
      <c r="CT32" s="15"/>
      <c r="CU32" s="15"/>
      <c r="CV32" s="15"/>
      <c r="CW32" s="15"/>
      <c r="CX32" s="15"/>
      <c r="CY32" s="15"/>
      <c r="CZ32" s="15"/>
      <c r="DA32" s="15"/>
      <c r="DB32" s="15"/>
      <c r="DC32" s="15"/>
      <c r="DD32" s="15"/>
      <c r="DE32" s="15"/>
      <c r="DF32" s="15"/>
      <c r="DG32" s="15"/>
      <c r="DH32" s="15"/>
      <c r="DI32" s="15"/>
      <c r="DJ32" s="15"/>
      <c r="DK32" s="15"/>
      <c r="DL32" s="15"/>
      <c r="DM32" s="15"/>
      <c r="DN32" s="15"/>
      <c r="DO32" s="15"/>
      <c r="DP32" s="15"/>
      <c r="DQ32" s="15"/>
      <c r="DR32" s="15"/>
      <c r="DS32" s="15"/>
      <c r="DT32" s="15"/>
      <c r="DU32" s="15"/>
      <c r="DV32" s="15"/>
      <c r="DW32" s="15"/>
      <c r="DX32" s="15"/>
      <c r="DY32" s="15"/>
      <c r="DZ32" s="15"/>
      <c r="EA32" s="15"/>
      <c r="EB32" s="15"/>
      <c r="EC32" s="15"/>
      <c r="ED32" s="15"/>
      <c r="EE32" s="15"/>
      <c r="EF32" s="15"/>
      <c r="EG32" s="15"/>
      <c r="EH32" s="15"/>
      <c r="EI32" s="15"/>
      <c r="EJ32" s="15"/>
      <c r="EK32" s="15"/>
      <c r="EL32" s="15"/>
      <c r="EM32" s="15"/>
      <c r="EN32" s="15"/>
      <c r="EO32" s="15"/>
      <c r="EP32" s="15"/>
      <c r="EQ32" s="15"/>
      <c r="ER32" s="15"/>
      <c r="ES32" s="15"/>
      <c r="ET32" s="15"/>
      <c r="EU32" s="15"/>
      <c r="EV32" s="15"/>
      <c r="EW32" s="15"/>
      <c r="EX32" s="15"/>
      <c r="EY32" s="15"/>
      <c r="EZ32" s="15"/>
      <c r="FA32" s="15"/>
      <c r="FB32" s="15"/>
      <c r="FC32" s="15"/>
      <c r="FD32" s="15"/>
      <c r="FE32" s="15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</mergeCells>
  <pageMargins left="0.7" right="0.7" top="0.75" bottom="0.75" header="0.3" footer="0.3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workbookViewId="0">
      <selection activeCell="AJ22" sqref="AJ22:BA22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58" t="s">
        <v>7</v>
      </c>
      <c r="B6" s="58"/>
      <c r="C6" s="58"/>
      <c r="D6" s="58"/>
      <c r="E6" s="58"/>
      <c r="F6" s="58"/>
      <c r="G6" s="58"/>
      <c r="H6" s="58"/>
      <c r="I6" s="58"/>
      <c r="J6" s="58"/>
      <c r="K6" s="58"/>
      <c r="L6" s="58"/>
      <c r="M6" s="58"/>
      <c r="N6" s="58"/>
      <c r="O6" s="58"/>
      <c r="P6" s="58"/>
      <c r="Q6" s="58"/>
      <c r="R6" s="58"/>
      <c r="S6" s="58"/>
      <c r="T6" s="58"/>
      <c r="U6" s="58"/>
      <c r="V6" s="58"/>
      <c r="W6" s="58"/>
      <c r="X6" s="58"/>
      <c r="Y6" s="58"/>
      <c r="Z6" s="58"/>
      <c r="AA6" s="58"/>
      <c r="AB6" s="58"/>
      <c r="AC6" s="58"/>
      <c r="AD6" s="58"/>
      <c r="AE6" s="58"/>
      <c r="AF6" s="58"/>
      <c r="AG6" s="58"/>
      <c r="AH6" s="58"/>
      <c r="AI6" s="58"/>
      <c r="AJ6" s="58"/>
      <c r="AK6" s="58"/>
      <c r="AL6" s="58"/>
      <c r="AM6" s="58"/>
      <c r="AN6" s="58"/>
      <c r="AO6" s="58"/>
      <c r="AP6" s="58"/>
      <c r="AQ6" s="58"/>
      <c r="AR6" s="58"/>
      <c r="AS6" s="58"/>
      <c r="AT6" s="58"/>
      <c r="AU6" s="58"/>
      <c r="AV6" s="58"/>
      <c r="AW6" s="58"/>
      <c r="AX6" s="58"/>
      <c r="AY6" s="58"/>
      <c r="AZ6" s="58"/>
      <c r="BA6" s="58"/>
      <c r="BB6" s="58"/>
      <c r="BC6" s="58"/>
      <c r="BD6" s="58"/>
      <c r="BE6" s="58"/>
      <c r="BF6" s="58"/>
      <c r="BG6" s="58"/>
      <c r="BH6" s="58"/>
      <c r="BI6" s="58"/>
      <c r="BJ6" s="58"/>
      <c r="BK6" s="58"/>
      <c r="BL6" s="58"/>
      <c r="BM6" s="58"/>
      <c r="BN6" s="58"/>
      <c r="BO6" s="58"/>
      <c r="BP6" s="58"/>
      <c r="BQ6" s="58"/>
      <c r="BR6" s="58"/>
      <c r="BS6" s="58"/>
      <c r="BT6" s="58"/>
      <c r="BU6" s="58"/>
      <c r="BV6" s="58"/>
      <c r="BW6" s="58"/>
      <c r="BX6" s="58"/>
      <c r="BY6" s="58"/>
      <c r="BZ6" s="58"/>
      <c r="CA6" s="58"/>
      <c r="CB6" s="58"/>
      <c r="CC6" s="58"/>
      <c r="CD6" s="58"/>
      <c r="CE6" s="58"/>
      <c r="CF6" s="58"/>
      <c r="CG6" s="58"/>
      <c r="CH6" s="58"/>
      <c r="CI6" s="58"/>
      <c r="CJ6" s="58"/>
      <c r="CK6" s="58"/>
      <c r="CL6" s="58"/>
      <c r="CM6" s="58"/>
      <c r="CN6" s="58"/>
      <c r="CO6" s="58"/>
      <c r="CP6" s="58"/>
      <c r="CQ6" s="58"/>
      <c r="CR6" s="58"/>
      <c r="CS6" s="58"/>
      <c r="CT6" s="58"/>
      <c r="CU6" s="58"/>
      <c r="CV6" s="58"/>
      <c r="CW6" s="58"/>
      <c r="CX6" s="58"/>
      <c r="CY6" s="58"/>
      <c r="CZ6" s="58"/>
      <c r="DA6" s="58"/>
      <c r="DB6" s="58"/>
      <c r="DC6" s="58"/>
      <c r="DD6" s="58"/>
      <c r="DE6" s="58"/>
      <c r="DF6" s="58"/>
      <c r="DG6" s="58"/>
      <c r="DH6" s="58"/>
      <c r="DI6" s="58"/>
      <c r="DJ6" s="58"/>
      <c r="DK6" s="58"/>
      <c r="DL6" s="58"/>
      <c r="DM6" s="58"/>
      <c r="DN6" s="58"/>
      <c r="DO6" s="58"/>
      <c r="DP6" s="58"/>
      <c r="DQ6" s="58"/>
      <c r="DR6" s="58"/>
      <c r="DS6" s="58"/>
      <c r="DT6" s="58"/>
      <c r="DU6" s="58"/>
      <c r="DV6" s="58"/>
      <c r="DW6" s="58"/>
      <c r="DX6" s="58"/>
      <c r="DY6" s="58"/>
      <c r="DZ6" s="58"/>
      <c r="EA6" s="58"/>
      <c r="EB6" s="58"/>
      <c r="EC6" s="58"/>
      <c r="ED6" s="58"/>
      <c r="EE6" s="58"/>
      <c r="EF6" s="58"/>
      <c r="EG6" s="58"/>
      <c r="EH6" s="58"/>
      <c r="EI6" s="58"/>
      <c r="EJ6" s="58"/>
      <c r="EK6" s="58"/>
      <c r="EL6" s="58"/>
      <c r="EM6" s="58"/>
      <c r="EN6" s="58"/>
      <c r="EO6" s="58"/>
      <c r="EP6" s="58"/>
      <c r="EQ6" s="58"/>
      <c r="ER6" s="58"/>
      <c r="ES6" s="58"/>
      <c r="ET6" s="58"/>
      <c r="EU6" s="58"/>
      <c r="EV6" s="58"/>
      <c r="EW6" s="58"/>
      <c r="EX6" s="58"/>
      <c r="EY6" s="58"/>
      <c r="EZ6" s="58"/>
      <c r="FA6" s="58"/>
      <c r="FB6" s="58"/>
      <c r="FC6" s="58"/>
      <c r="FD6" s="58"/>
      <c r="FE6" s="58"/>
    </row>
    <row r="7" spans="1:161" s="2" customFormat="1" ht="15.75" customHeight="1" x14ac:dyDescent="0.25">
      <c r="A7" s="58" t="s">
        <v>8</v>
      </c>
      <c r="B7" s="58"/>
      <c r="C7" s="58"/>
      <c r="D7" s="58"/>
      <c r="E7" s="58"/>
      <c r="F7" s="58"/>
      <c r="G7" s="58"/>
      <c r="H7" s="58"/>
      <c r="I7" s="58"/>
      <c r="J7" s="58"/>
      <c r="K7" s="58"/>
      <c r="L7" s="58"/>
      <c r="M7" s="58"/>
      <c r="N7" s="58"/>
      <c r="O7" s="58"/>
      <c r="P7" s="58"/>
      <c r="Q7" s="58"/>
      <c r="R7" s="58"/>
      <c r="S7" s="58"/>
      <c r="T7" s="58"/>
      <c r="U7" s="58"/>
      <c r="V7" s="58"/>
      <c r="W7" s="58"/>
      <c r="X7" s="58"/>
      <c r="Y7" s="58"/>
      <c r="Z7" s="58"/>
      <c r="AA7" s="58"/>
      <c r="AB7" s="58"/>
      <c r="AC7" s="58"/>
      <c r="AD7" s="58"/>
      <c r="AE7" s="58"/>
      <c r="AF7" s="58"/>
      <c r="AG7" s="58"/>
      <c r="AH7" s="58"/>
      <c r="AI7" s="58"/>
      <c r="AJ7" s="58"/>
      <c r="AK7" s="58"/>
      <c r="AL7" s="58"/>
      <c r="AM7" s="58"/>
      <c r="AN7" s="58"/>
      <c r="AO7" s="58"/>
      <c r="AP7" s="58"/>
      <c r="AQ7" s="58"/>
      <c r="AR7" s="58"/>
      <c r="AS7" s="58"/>
      <c r="AT7" s="58"/>
      <c r="AU7" s="58"/>
      <c r="AV7" s="58"/>
      <c r="AW7" s="58"/>
      <c r="AX7" s="58"/>
      <c r="AY7" s="58"/>
      <c r="AZ7" s="58"/>
      <c r="BA7" s="58"/>
      <c r="BB7" s="58"/>
      <c r="BC7" s="58"/>
      <c r="BD7" s="58"/>
      <c r="BE7" s="58"/>
      <c r="BF7" s="58"/>
      <c r="BG7" s="58"/>
      <c r="BH7" s="58"/>
      <c r="BI7" s="58"/>
      <c r="BJ7" s="58"/>
      <c r="BK7" s="58"/>
      <c r="BL7" s="58"/>
      <c r="BM7" s="58"/>
      <c r="BN7" s="58"/>
      <c r="BO7" s="58"/>
      <c r="BP7" s="58"/>
      <c r="BQ7" s="58"/>
      <c r="BR7" s="58"/>
      <c r="BS7" s="58"/>
      <c r="BT7" s="58"/>
      <c r="BU7" s="58"/>
      <c r="BV7" s="58"/>
      <c r="BW7" s="58"/>
      <c r="BX7" s="58"/>
      <c r="BY7" s="58"/>
      <c r="BZ7" s="58"/>
      <c r="CA7" s="58"/>
      <c r="CB7" s="58"/>
      <c r="CC7" s="58"/>
      <c r="CD7" s="58"/>
      <c r="CE7" s="58"/>
      <c r="CF7" s="58"/>
      <c r="CG7" s="58"/>
      <c r="CH7" s="58"/>
      <c r="CI7" s="58"/>
      <c r="CJ7" s="58"/>
      <c r="CK7" s="58"/>
      <c r="CL7" s="58"/>
      <c r="CM7" s="58"/>
      <c r="CN7" s="58"/>
      <c r="CO7" s="58"/>
      <c r="CP7" s="58"/>
      <c r="CQ7" s="58"/>
      <c r="CR7" s="58"/>
      <c r="CS7" s="58"/>
      <c r="CT7" s="58"/>
      <c r="CU7" s="58"/>
      <c r="CV7" s="58"/>
      <c r="CW7" s="58"/>
      <c r="CX7" s="58"/>
      <c r="CY7" s="58"/>
      <c r="CZ7" s="58"/>
      <c r="DA7" s="58"/>
      <c r="DB7" s="58"/>
      <c r="DC7" s="58"/>
      <c r="DD7" s="58"/>
      <c r="DE7" s="58"/>
      <c r="DF7" s="58"/>
      <c r="DG7" s="58"/>
      <c r="DH7" s="58"/>
      <c r="DI7" s="58"/>
      <c r="DJ7" s="58"/>
      <c r="DK7" s="58"/>
      <c r="DL7" s="58"/>
      <c r="DM7" s="58"/>
      <c r="DN7" s="58"/>
      <c r="DO7" s="58"/>
      <c r="DP7" s="58"/>
      <c r="DQ7" s="58"/>
      <c r="DR7" s="58"/>
      <c r="DS7" s="58"/>
      <c r="DT7" s="58"/>
      <c r="DU7" s="58"/>
      <c r="DV7" s="58"/>
      <c r="DW7" s="58"/>
      <c r="DX7" s="58"/>
      <c r="DY7" s="58"/>
      <c r="DZ7" s="58"/>
      <c r="EA7" s="58"/>
      <c r="EB7" s="58"/>
      <c r="EC7" s="58"/>
      <c r="ED7" s="58"/>
      <c r="EE7" s="58"/>
      <c r="EF7" s="58"/>
      <c r="EG7" s="58"/>
      <c r="EH7" s="58"/>
      <c r="EI7" s="58"/>
      <c r="EJ7" s="58"/>
      <c r="EK7" s="58"/>
      <c r="EL7" s="58"/>
      <c r="EM7" s="58"/>
      <c r="EN7" s="58"/>
      <c r="EO7" s="58"/>
      <c r="EP7" s="58"/>
      <c r="EQ7" s="58"/>
      <c r="ER7" s="58"/>
      <c r="ES7" s="58"/>
      <c r="ET7" s="58"/>
      <c r="EU7" s="58"/>
      <c r="EV7" s="58"/>
      <c r="EW7" s="58"/>
      <c r="EX7" s="58"/>
      <c r="EY7" s="58"/>
      <c r="EZ7" s="58"/>
      <c r="FA7" s="58"/>
      <c r="FB7" s="58"/>
      <c r="FC7" s="58"/>
      <c r="FD7" s="58"/>
      <c r="FE7" s="58"/>
    </row>
    <row r="8" spans="1:161" s="2" customFormat="1" ht="15.75" customHeight="1" x14ac:dyDescent="0.25">
      <c r="A8" s="58" t="s">
        <v>9</v>
      </c>
      <c r="B8" s="58"/>
      <c r="C8" s="58"/>
      <c r="D8" s="58"/>
      <c r="E8" s="58"/>
      <c r="F8" s="58"/>
      <c r="G8" s="58"/>
      <c r="H8" s="58"/>
      <c r="I8" s="58"/>
      <c r="J8" s="58"/>
      <c r="K8" s="58"/>
      <c r="L8" s="58"/>
      <c r="M8" s="58"/>
      <c r="N8" s="58"/>
      <c r="O8" s="58"/>
      <c r="P8" s="58"/>
      <c r="Q8" s="58"/>
      <c r="R8" s="58"/>
      <c r="S8" s="58"/>
      <c r="T8" s="58"/>
      <c r="U8" s="58"/>
      <c r="V8" s="58"/>
      <c r="W8" s="58"/>
      <c r="X8" s="58"/>
      <c r="Y8" s="58"/>
      <c r="Z8" s="58"/>
      <c r="AA8" s="58"/>
      <c r="AB8" s="58"/>
      <c r="AC8" s="58"/>
      <c r="AD8" s="58"/>
      <c r="AE8" s="58"/>
      <c r="AF8" s="58"/>
      <c r="AG8" s="58"/>
      <c r="AH8" s="58"/>
      <c r="AI8" s="58"/>
      <c r="AJ8" s="58"/>
      <c r="AK8" s="58"/>
      <c r="AL8" s="58"/>
      <c r="AM8" s="58"/>
      <c r="AN8" s="58"/>
      <c r="AO8" s="58"/>
      <c r="AP8" s="58"/>
      <c r="AQ8" s="58"/>
      <c r="AR8" s="58"/>
      <c r="AS8" s="58"/>
      <c r="AT8" s="58"/>
      <c r="AU8" s="58"/>
      <c r="AV8" s="58"/>
      <c r="AW8" s="58"/>
      <c r="AX8" s="58"/>
      <c r="AY8" s="58"/>
      <c r="AZ8" s="58"/>
      <c r="BA8" s="58"/>
      <c r="BB8" s="58"/>
      <c r="BC8" s="58"/>
      <c r="BD8" s="58"/>
      <c r="BE8" s="58"/>
      <c r="BF8" s="58"/>
      <c r="BG8" s="58"/>
      <c r="BH8" s="58"/>
      <c r="BI8" s="58"/>
      <c r="BJ8" s="58"/>
      <c r="BK8" s="58"/>
      <c r="BL8" s="58"/>
      <c r="BM8" s="58"/>
      <c r="BN8" s="58"/>
      <c r="BO8" s="58"/>
      <c r="BP8" s="58"/>
      <c r="BQ8" s="58"/>
      <c r="BR8" s="58"/>
      <c r="BS8" s="58"/>
      <c r="BT8" s="58"/>
      <c r="BU8" s="58"/>
      <c r="BV8" s="58"/>
      <c r="BW8" s="58"/>
      <c r="BX8" s="58"/>
      <c r="BY8" s="58"/>
      <c r="BZ8" s="58"/>
      <c r="CA8" s="58"/>
      <c r="CB8" s="58"/>
      <c r="CC8" s="58"/>
      <c r="CD8" s="58"/>
      <c r="CE8" s="58"/>
      <c r="CF8" s="58"/>
      <c r="CG8" s="58"/>
      <c r="CH8" s="58"/>
      <c r="CI8" s="58"/>
      <c r="CJ8" s="58"/>
      <c r="CK8" s="58"/>
      <c r="CL8" s="58"/>
      <c r="CM8" s="58"/>
      <c r="CN8" s="58"/>
      <c r="CO8" s="58"/>
      <c r="CP8" s="58"/>
      <c r="CQ8" s="58"/>
      <c r="CR8" s="58"/>
      <c r="CS8" s="58"/>
      <c r="CT8" s="58"/>
      <c r="CU8" s="58"/>
      <c r="CV8" s="58"/>
      <c r="CW8" s="58"/>
      <c r="CX8" s="58"/>
      <c r="CY8" s="58"/>
      <c r="CZ8" s="58"/>
      <c r="DA8" s="58"/>
      <c r="DB8" s="58"/>
      <c r="DC8" s="58"/>
      <c r="DD8" s="58"/>
      <c r="DE8" s="58"/>
      <c r="DF8" s="58"/>
      <c r="DG8" s="58"/>
      <c r="DH8" s="58"/>
      <c r="DI8" s="58"/>
      <c r="DJ8" s="58"/>
      <c r="DK8" s="58"/>
      <c r="DL8" s="58"/>
      <c r="DM8" s="58"/>
      <c r="DN8" s="58"/>
      <c r="DO8" s="58"/>
      <c r="DP8" s="58"/>
      <c r="DQ8" s="58"/>
      <c r="DR8" s="58"/>
      <c r="DS8" s="58"/>
      <c r="DT8" s="58"/>
      <c r="DU8" s="58"/>
      <c r="DV8" s="58"/>
      <c r="DW8" s="58"/>
      <c r="DX8" s="58"/>
      <c r="DY8" s="58"/>
      <c r="DZ8" s="58"/>
      <c r="EA8" s="58"/>
      <c r="EB8" s="58"/>
      <c r="EC8" s="58"/>
      <c r="ED8" s="58"/>
      <c r="EE8" s="58"/>
      <c r="EF8" s="58"/>
      <c r="EG8" s="58"/>
      <c r="EH8" s="58"/>
      <c r="EI8" s="58"/>
      <c r="EJ8" s="58"/>
      <c r="EK8" s="58"/>
      <c r="EL8" s="58"/>
      <c r="EM8" s="58"/>
      <c r="EN8" s="58"/>
      <c r="EO8" s="58"/>
      <c r="EP8" s="58"/>
      <c r="EQ8" s="58"/>
      <c r="ER8" s="58"/>
      <c r="ES8" s="58"/>
      <c r="ET8" s="58"/>
      <c r="EU8" s="58"/>
      <c r="EV8" s="58"/>
      <c r="EW8" s="58"/>
      <c r="EX8" s="58"/>
      <c r="EY8" s="58"/>
      <c r="EZ8" s="58"/>
      <c r="FA8" s="58"/>
      <c r="FB8" s="58"/>
      <c r="FC8" s="58"/>
      <c r="FD8" s="58"/>
      <c r="FE8" s="58"/>
    </row>
    <row r="10" spans="1:161" s="2" customFormat="1" ht="15.75" x14ac:dyDescent="0.25">
      <c r="A10" s="59" t="s">
        <v>10</v>
      </c>
      <c r="B10" s="59"/>
      <c r="C10" s="59"/>
      <c r="D10" s="59"/>
      <c r="E10" s="59"/>
      <c r="F10" s="59"/>
      <c r="G10" s="59"/>
      <c r="H10" s="59"/>
      <c r="I10" s="59"/>
      <c r="J10" s="59"/>
      <c r="K10" s="59"/>
      <c r="L10" s="59"/>
      <c r="M10" s="59"/>
      <c r="N10" s="59"/>
      <c r="O10" s="59"/>
      <c r="P10" s="59"/>
      <c r="Q10" s="59"/>
      <c r="R10" s="59"/>
      <c r="S10" s="59"/>
      <c r="T10" s="59"/>
      <c r="U10" s="59"/>
      <c r="V10" s="59"/>
      <c r="W10" s="59"/>
      <c r="X10" s="59"/>
      <c r="Y10" s="59"/>
      <c r="Z10" s="59"/>
      <c r="AA10" s="59"/>
      <c r="AB10" s="59"/>
      <c r="AC10" s="59"/>
      <c r="AD10" s="59"/>
      <c r="AE10" s="59"/>
      <c r="AF10" s="59"/>
      <c r="AG10" s="59"/>
      <c r="AH10" s="59"/>
      <c r="AI10" s="59"/>
      <c r="AJ10" s="59"/>
      <c r="AK10" s="59"/>
      <c r="AL10" s="59"/>
      <c r="AM10" s="59"/>
      <c r="AN10" s="59"/>
      <c r="AO10" s="59"/>
      <c r="AP10" s="59"/>
      <c r="AQ10" s="59"/>
      <c r="AR10" s="59"/>
      <c r="AS10" s="59"/>
      <c r="AT10" s="59"/>
      <c r="AU10" s="59"/>
      <c r="AV10" s="59"/>
      <c r="AW10" s="59"/>
      <c r="AX10" s="59"/>
      <c r="AY10" s="59"/>
      <c r="AZ10" s="59"/>
      <c r="BA10" s="59"/>
      <c r="BB10" s="59"/>
      <c r="BC10" s="59"/>
      <c r="BD10" s="59"/>
      <c r="BE10" s="59"/>
      <c r="BF10" s="59"/>
      <c r="BG10" s="59"/>
      <c r="BH10" s="59"/>
      <c r="BI10" s="59"/>
      <c r="BJ10" s="59"/>
      <c r="BK10" s="59"/>
      <c r="BL10" s="59"/>
      <c r="BM10" s="59"/>
      <c r="BN10" s="59"/>
      <c r="BO10" s="59"/>
      <c r="BP10" s="59"/>
      <c r="BQ10" s="59"/>
      <c r="BR10" s="59"/>
      <c r="BS10" s="59"/>
      <c r="BT10" s="59"/>
      <c r="BU10" s="59"/>
      <c r="BV10" s="59"/>
      <c r="BW10" s="59"/>
      <c r="BX10" s="59"/>
      <c r="BY10" s="59"/>
      <c r="BZ10" s="59"/>
      <c r="CA10" s="59"/>
      <c r="CB10" s="59"/>
      <c r="CC10" s="59"/>
      <c r="CD10" s="59"/>
      <c r="CE10" s="59"/>
      <c r="CF10" s="59"/>
      <c r="CG10" s="59"/>
      <c r="CH10" s="59"/>
      <c r="CI10" s="59"/>
      <c r="CJ10" s="59"/>
      <c r="CK10" s="59"/>
      <c r="CL10" s="59"/>
      <c r="CM10" s="59"/>
      <c r="CN10" s="59"/>
      <c r="CO10" s="59"/>
      <c r="CP10" s="59"/>
      <c r="CQ10" s="59"/>
      <c r="CR10" s="59"/>
      <c r="CS10" s="59"/>
      <c r="CT10" s="59"/>
      <c r="CU10" s="59"/>
      <c r="CV10" s="59"/>
      <c r="CW10" s="59"/>
      <c r="CX10" s="59"/>
      <c r="CY10" s="59"/>
      <c r="CZ10" s="59"/>
      <c r="DA10" s="59"/>
      <c r="DB10" s="59"/>
      <c r="DC10" s="59"/>
      <c r="DD10" s="59"/>
      <c r="DE10" s="59"/>
      <c r="DF10" s="59"/>
      <c r="DG10" s="59"/>
      <c r="DH10" s="59"/>
      <c r="DI10" s="59"/>
      <c r="DJ10" s="59"/>
      <c r="DK10" s="59"/>
      <c r="DL10" s="59"/>
      <c r="DM10" s="59"/>
      <c r="DN10" s="59"/>
      <c r="DO10" s="59"/>
      <c r="DP10" s="59"/>
      <c r="DQ10" s="59"/>
      <c r="DR10" s="59"/>
      <c r="DS10" s="59"/>
      <c r="DT10" s="59"/>
      <c r="DU10" s="59"/>
      <c r="DV10" s="59"/>
      <c r="DW10" s="59"/>
      <c r="DX10" s="59"/>
      <c r="DY10" s="59"/>
      <c r="DZ10" s="59"/>
      <c r="EA10" s="59"/>
      <c r="EB10" s="59"/>
      <c r="EC10" s="59"/>
      <c r="ED10" s="59"/>
      <c r="EE10" s="59"/>
      <c r="EF10" s="59"/>
      <c r="EG10" s="59"/>
      <c r="EH10" s="59"/>
      <c r="EI10" s="59"/>
      <c r="EJ10" s="59"/>
      <c r="EK10" s="59"/>
      <c r="EL10" s="59"/>
      <c r="EM10" s="59"/>
      <c r="EN10" s="59"/>
      <c r="EO10" s="59"/>
      <c r="EP10" s="59"/>
      <c r="EQ10" s="59"/>
      <c r="ER10" s="59"/>
      <c r="ES10" s="59"/>
      <c r="ET10" s="59"/>
      <c r="EU10" s="59"/>
      <c r="EV10" s="59"/>
      <c r="EW10" s="59"/>
      <c r="EX10" s="59"/>
      <c r="EY10" s="59"/>
      <c r="EZ10" s="59"/>
      <c r="FA10" s="59"/>
      <c r="FB10" s="59"/>
      <c r="FC10" s="59"/>
      <c r="FD10" s="59"/>
      <c r="FE10" s="59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60" t="s">
        <v>69</v>
      </c>
      <c r="AC12" s="60"/>
      <c r="AD12" s="60"/>
      <c r="AE12" s="60"/>
      <c r="AF12" s="60"/>
      <c r="AG12" s="60"/>
      <c r="AH12" s="60"/>
      <c r="AI12" s="60"/>
      <c r="AJ12" s="60"/>
      <c r="AK12" s="60"/>
      <c r="AL12" s="60"/>
      <c r="AM12" s="60"/>
      <c r="AN12" s="60"/>
      <c r="AO12" s="60"/>
      <c r="AP12" s="60"/>
      <c r="AQ12" s="60"/>
      <c r="AR12" s="60"/>
      <c r="AS12" s="60"/>
      <c r="AT12" s="60"/>
      <c r="AU12" s="60"/>
      <c r="AV12" s="60"/>
      <c r="AW12" s="60"/>
      <c r="AX12" s="60"/>
      <c r="AY12" s="60"/>
      <c r="AZ12" s="60"/>
      <c r="BA12" s="60"/>
      <c r="BB12" s="60"/>
      <c r="BC12" s="60"/>
      <c r="BD12" s="60"/>
      <c r="BE12" s="60"/>
      <c r="BF12" s="60"/>
      <c r="BG12" s="60"/>
      <c r="BH12" s="60"/>
      <c r="BI12" s="60"/>
      <c r="BJ12" s="60"/>
      <c r="BK12" s="60"/>
      <c r="BL12" s="60"/>
      <c r="BM12" s="60"/>
      <c r="BN12" s="60"/>
      <c r="BO12" s="60"/>
      <c r="BP12" s="60"/>
      <c r="BQ12" s="60"/>
      <c r="BR12" s="60"/>
      <c r="BS12" s="60"/>
      <c r="BT12" s="60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60" t="s">
        <v>31</v>
      </c>
      <c r="Z14" s="60"/>
      <c r="AA14" s="60"/>
      <c r="AB14" s="60"/>
      <c r="AC14" s="60"/>
      <c r="AD14" s="60"/>
      <c r="AE14" s="60"/>
      <c r="AF14" s="60"/>
      <c r="AG14" s="60"/>
      <c r="AH14" s="60"/>
      <c r="AI14" s="60"/>
      <c r="AJ14" s="60"/>
      <c r="AK14" s="60"/>
      <c r="AL14" s="60"/>
      <c r="AM14" s="60"/>
      <c r="AN14" s="60"/>
      <c r="AO14" s="60"/>
      <c r="AP14" s="60"/>
      <c r="AQ14" s="60"/>
      <c r="AR14" s="60"/>
      <c r="AS14" s="60"/>
      <c r="AT14" s="60"/>
      <c r="AU14" s="60"/>
      <c r="AV14" s="60"/>
      <c r="AW14" s="60"/>
      <c r="AX14" s="60"/>
      <c r="AY14" s="60"/>
      <c r="AZ14" s="60"/>
      <c r="BA14" s="60"/>
      <c r="BB14" s="60"/>
      <c r="BC14" s="60"/>
      <c r="BD14" s="60"/>
      <c r="BE14" s="60"/>
      <c r="BF14" s="60"/>
      <c r="BG14" s="60"/>
      <c r="BH14" s="60"/>
      <c r="BI14" s="60"/>
      <c r="BJ14" s="60"/>
      <c r="BK14" s="60"/>
      <c r="BL14" s="60"/>
      <c r="BM14" s="60"/>
      <c r="BN14" s="60"/>
      <c r="BO14" s="60"/>
      <c r="BP14" s="60"/>
      <c r="BQ14" s="60"/>
      <c r="BR14" s="60"/>
      <c r="BS14" s="60"/>
      <c r="BT14" s="60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48" t="s">
        <v>102</v>
      </c>
      <c r="U16" s="48"/>
      <c r="V16" s="48"/>
      <c r="W16" s="48"/>
      <c r="X16" s="48"/>
      <c r="Y16" s="48"/>
      <c r="Z16" s="48"/>
      <c r="AA16" s="48"/>
      <c r="AB16" s="48"/>
      <c r="AC16" s="48"/>
      <c r="AD16" s="48"/>
      <c r="AE16" s="48"/>
      <c r="AF16" s="48"/>
      <c r="AG16" s="48"/>
      <c r="AH16" s="48"/>
      <c r="AI16" s="48"/>
      <c r="AJ16" s="48"/>
      <c r="AK16" s="48"/>
      <c r="AL16" s="48"/>
      <c r="AM16" s="48"/>
      <c r="AN16" s="48"/>
      <c r="AO16" s="48"/>
      <c r="AP16" s="48"/>
      <c r="AQ16" s="48"/>
      <c r="AR16" s="48"/>
      <c r="AS16" s="48"/>
      <c r="AT16" s="48"/>
      <c r="AU16" s="48"/>
      <c r="AV16" s="48"/>
      <c r="AW16" s="48"/>
      <c r="AX16" s="48"/>
      <c r="AY16" s="48"/>
      <c r="AZ16" s="48"/>
      <c r="BA16" s="48"/>
      <c r="BB16" s="48"/>
      <c r="BC16" s="48"/>
      <c r="BD16" s="48"/>
      <c r="BE16" s="48"/>
      <c r="BF16" s="48"/>
      <c r="BG16" s="48"/>
      <c r="BH16" s="48"/>
      <c r="BI16" s="48"/>
      <c r="BJ16" s="48"/>
      <c r="BK16" s="48"/>
      <c r="BL16" s="48"/>
      <c r="BM16" s="48"/>
      <c r="BN16" s="48"/>
      <c r="BO16" s="48"/>
      <c r="BP16" s="48"/>
      <c r="BQ16" s="48"/>
      <c r="BR16" s="48"/>
      <c r="BS16" s="48"/>
      <c r="BT16" s="48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49"/>
      <c r="B18" s="50"/>
      <c r="C18" s="50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1"/>
      <c r="R18" s="26"/>
      <c r="S18" s="27"/>
      <c r="T18" s="27"/>
      <c r="U18" s="27"/>
      <c r="V18" s="27"/>
      <c r="W18" s="27"/>
      <c r="X18" s="27"/>
      <c r="Y18" s="27"/>
      <c r="Z18" s="27"/>
      <c r="AA18" s="27"/>
      <c r="AB18" s="27"/>
      <c r="AC18" s="27"/>
      <c r="AD18" s="27"/>
      <c r="AE18" s="27"/>
      <c r="AF18" s="27"/>
      <c r="AG18" s="27"/>
      <c r="AH18" s="27"/>
      <c r="AI18" s="28"/>
      <c r="AJ18" s="26" t="s">
        <v>15</v>
      </c>
      <c r="AK18" s="27"/>
      <c r="AL18" s="27"/>
      <c r="AM18" s="27"/>
      <c r="AN18" s="27"/>
      <c r="AO18" s="27"/>
      <c r="AP18" s="27"/>
      <c r="AQ18" s="27"/>
      <c r="AR18" s="27"/>
      <c r="AS18" s="27"/>
      <c r="AT18" s="27"/>
      <c r="AU18" s="27"/>
      <c r="AV18" s="27"/>
      <c r="AW18" s="27"/>
      <c r="AX18" s="27"/>
      <c r="AY18" s="27"/>
      <c r="AZ18" s="27"/>
      <c r="BA18" s="28"/>
      <c r="BB18" s="35" t="s">
        <v>20</v>
      </c>
      <c r="BC18" s="36"/>
      <c r="BD18" s="36"/>
      <c r="BE18" s="36"/>
      <c r="BF18" s="36"/>
      <c r="BG18" s="36"/>
      <c r="BH18" s="36"/>
      <c r="BI18" s="36"/>
      <c r="BJ18" s="36"/>
      <c r="BK18" s="36"/>
      <c r="BL18" s="36"/>
      <c r="BM18" s="36"/>
      <c r="BN18" s="36"/>
      <c r="BO18" s="36"/>
      <c r="BP18" s="36"/>
      <c r="BQ18" s="36"/>
      <c r="BR18" s="36"/>
      <c r="BS18" s="36"/>
      <c r="BT18" s="36"/>
      <c r="BU18" s="36"/>
      <c r="BV18" s="36"/>
      <c r="BW18" s="36"/>
      <c r="BX18" s="36"/>
      <c r="BY18" s="36"/>
      <c r="BZ18" s="36"/>
      <c r="CA18" s="36"/>
      <c r="CB18" s="36"/>
      <c r="CC18" s="36"/>
      <c r="CD18" s="36"/>
      <c r="CE18" s="36"/>
      <c r="CF18" s="36"/>
      <c r="CG18" s="37"/>
      <c r="CH18" s="26" t="s">
        <v>21</v>
      </c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27"/>
      <c r="CW18" s="27"/>
      <c r="CX18" s="27"/>
      <c r="CY18" s="27"/>
      <c r="CZ18" s="27"/>
      <c r="DA18" s="27"/>
      <c r="DB18" s="28"/>
      <c r="DC18" s="26" t="s">
        <v>22</v>
      </c>
      <c r="DD18" s="27"/>
      <c r="DE18" s="27"/>
      <c r="DF18" s="27"/>
      <c r="DG18" s="27"/>
      <c r="DH18" s="27"/>
      <c r="DI18" s="27"/>
      <c r="DJ18" s="27"/>
      <c r="DK18" s="27"/>
      <c r="DL18" s="27"/>
      <c r="DM18" s="27"/>
      <c r="DN18" s="27"/>
      <c r="DO18" s="27"/>
      <c r="DP18" s="27"/>
      <c r="DQ18" s="27"/>
      <c r="DR18" s="27"/>
      <c r="DS18" s="27"/>
      <c r="DT18" s="28"/>
      <c r="DU18" s="35" t="s">
        <v>23</v>
      </c>
      <c r="DV18" s="36"/>
      <c r="DW18" s="36"/>
      <c r="DX18" s="36"/>
      <c r="DY18" s="36"/>
      <c r="DZ18" s="36"/>
      <c r="EA18" s="36"/>
      <c r="EB18" s="36"/>
      <c r="EC18" s="36"/>
      <c r="ED18" s="36"/>
      <c r="EE18" s="36"/>
      <c r="EF18" s="36"/>
      <c r="EG18" s="36"/>
      <c r="EH18" s="36"/>
      <c r="EI18" s="36"/>
      <c r="EJ18" s="36"/>
      <c r="EK18" s="36"/>
      <c r="EL18" s="36"/>
      <c r="EM18" s="36"/>
      <c r="EN18" s="37"/>
      <c r="EO18" s="26" t="s">
        <v>24</v>
      </c>
      <c r="EP18" s="27"/>
      <c r="EQ18" s="27"/>
      <c r="ER18" s="27"/>
      <c r="ES18" s="27"/>
      <c r="ET18" s="27"/>
      <c r="EU18" s="27"/>
      <c r="EV18" s="27"/>
      <c r="EW18" s="27"/>
      <c r="EX18" s="27"/>
      <c r="EY18" s="27"/>
      <c r="EZ18" s="27"/>
      <c r="FA18" s="27"/>
      <c r="FB18" s="27"/>
      <c r="FC18" s="27"/>
      <c r="FD18" s="27"/>
      <c r="FE18" s="28"/>
    </row>
    <row r="19" spans="1:161" s="9" customFormat="1" ht="15" customHeight="1" x14ac:dyDescent="0.2">
      <c r="A19" s="52"/>
      <c r="B19" s="53"/>
      <c r="C19" s="53"/>
      <c r="D19" s="53"/>
      <c r="E19" s="53"/>
      <c r="F19" s="53"/>
      <c r="G19" s="53"/>
      <c r="H19" s="53"/>
      <c r="I19" s="53"/>
      <c r="J19" s="53"/>
      <c r="K19" s="53"/>
      <c r="L19" s="53"/>
      <c r="M19" s="53"/>
      <c r="N19" s="53"/>
      <c r="O19" s="53"/>
      <c r="P19" s="53"/>
      <c r="Q19" s="54"/>
      <c r="R19" s="29"/>
      <c r="S19" s="30"/>
      <c r="T19" s="30"/>
      <c r="U19" s="30"/>
      <c r="V19" s="30"/>
      <c r="W19" s="30"/>
      <c r="X19" s="30"/>
      <c r="Y19" s="30"/>
      <c r="Z19" s="30"/>
      <c r="AA19" s="30"/>
      <c r="AB19" s="30"/>
      <c r="AC19" s="30"/>
      <c r="AD19" s="30"/>
      <c r="AE19" s="30"/>
      <c r="AF19" s="30"/>
      <c r="AG19" s="30"/>
      <c r="AH19" s="30"/>
      <c r="AI19" s="31"/>
      <c r="AJ19" s="29"/>
      <c r="AK19" s="30"/>
      <c r="AL19" s="30"/>
      <c r="AM19" s="30"/>
      <c r="AN19" s="30"/>
      <c r="AO19" s="30"/>
      <c r="AP19" s="30"/>
      <c r="AQ19" s="30"/>
      <c r="AR19" s="30"/>
      <c r="AS19" s="30"/>
      <c r="AT19" s="30"/>
      <c r="AU19" s="30"/>
      <c r="AV19" s="30"/>
      <c r="AW19" s="30"/>
      <c r="AX19" s="30"/>
      <c r="AY19" s="30"/>
      <c r="AZ19" s="30"/>
      <c r="BA19" s="31"/>
      <c r="BB19" s="38" t="s">
        <v>16</v>
      </c>
      <c r="BC19" s="39"/>
      <c r="BD19" s="39"/>
      <c r="BE19" s="39"/>
      <c r="BF19" s="39"/>
      <c r="BG19" s="39"/>
      <c r="BH19" s="39"/>
      <c r="BI19" s="39"/>
      <c r="BJ19" s="39"/>
      <c r="BK19" s="39"/>
      <c r="BL19" s="39"/>
      <c r="BM19" s="39"/>
      <c r="BN19" s="39"/>
      <c r="BO19" s="39"/>
      <c r="BP19" s="39"/>
      <c r="BQ19" s="40"/>
      <c r="BR19" s="38" t="s">
        <v>17</v>
      </c>
      <c r="BS19" s="39"/>
      <c r="BT19" s="39"/>
      <c r="BU19" s="39"/>
      <c r="BV19" s="39"/>
      <c r="BW19" s="39"/>
      <c r="BX19" s="39"/>
      <c r="BY19" s="39"/>
      <c r="BZ19" s="39"/>
      <c r="CA19" s="39"/>
      <c r="CB19" s="39"/>
      <c r="CC19" s="39"/>
      <c r="CD19" s="39"/>
      <c r="CE19" s="39"/>
      <c r="CF19" s="39"/>
      <c r="CG19" s="40"/>
      <c r="CH19" s="29"/>
      <c r="CI19" s="30"/>
      <c r="CJ19" s="30"/>
      <c r="CK19" s="30"/>
      <c r="CL19" s="30"/>
      <c r="CM19" s="30"/>
      <c r="CN19" s="30"/>
      <c r="CO19" s="30"/>
      <c r="CP19" s="30"/>
      <c r="CQ19" s="30"/>
      <c r="CR19" s="30"/>
      <c r="CS19" s="30"/>
      <c r="CT19" s="30"/>
      <c r="CU19" s="30"/>
      <c r="CV19" s="30"/>
      <c r="CW19" s="30"/>
      <c r="CX19" s="30"/>
      <c r="CY19" s="30"/>
      <c r="CZ19" s="30"/>
      <c r="DA19" s="30"/>
      <c r="DB19" s="31"/>
      <c r="DC19" s="29"/>
      <c r="DD19" s="30"/>
      <c r="DE19" s="30"/>
      <c r="DF19" s="30"/>
      <c r="DG19" s="30"/>
      <c r="DH19" s="30"/>
      <c r="DI19" s="30"/>
      <c r="DJ19" s="30"/>
      <c r="DK19" s="30"/>
      <c r="DL19" s="30"/>
      <c r="DM19" s="30"/>
      <c r="DN19" s="30"/>
      <c r="DO19" s="30"/>
      <c r="DP19" s="30"/>
      <c r="DQ19" s="30"/>
      <c r="DR19" s="30"/>
      <c r="DS19" s="30"/>
      <c r="DT19" s="31"/>
      <c r="DU19" s="41" t="s">
        <v>18</v>
      </c>
      <c r="DV19" s="42"/>
      <c r="DW19" s="42"/>
      <c r="DX19" s="42"/>
      <c r="DY19" s="42"/>
      <c r="DZ19" s="42"/>
      <c r="EA19" s="42"/>
      <c r="EB19" s="42"/>
      <c r="EC19" s="42"/>
      <c r="ED19" s="43"/>
      <c r="EE19" s="41" t="s">
        <v>19</v>
      </c>
      <c r="EF19" s="42"/>
      <c r="EG19" s="42"/>
      <c r="EH19" s="42"/>
      <c r="EI19" s="42"/>
      <c r="EJ19" s="42"/>
      <c r="EK19" s="42"/>
      <c r="EL19" s="42"/>
      <c r="EM19" s="42"/>
      <c r="EN19" s="43"/>
      <c r="EO19" s="29"/>
      <c r="EP19" s="30"/>
      <c r="EQ19" s="30"/>
      <c r="ER19" s="30"/>
      <c r="ES19" s="30"/>
      <c r="ET19" s="30"/>
      <c r="EU19" s="30"/>
      <c r="EV19" s="30"/>
      <c r="EW19" s="30"/>
      <c r="EX19" s="30"/>
      <c r="EY19" s="30"/>
      <c r="EZ19" s="30"/>
      <c r="FA19" s="30"/>
      <c r="FB19" s="30"/>
      <c r="FC19" s="30"/>
      <c r="FD19" s="30"/>
      <c r="FE19" s="31"/>
    </row>
    <row r="20" spans="1:161" s="9" customFormat="1" ht="19.5" customHeight="1" x14ac:dyDescent="0.2">
      <c r="A20" s="55"/>
      <c r="B20" s="56"/>
      <c r="C20" s="56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7"/>
      <c r="R20" s="32"/>
      <c r="S20" s="33"/>
      <c r="T20" s="33"/>
      <c r="U20" s="33"/>
      <c r="V20" s="33"/>
      <c r="W20" s="33"/>
      <c r="X20" s="33"/>
      <c r="Y20" s="33"/>
      <c r="Z20" s="33"/>
      <c r="AA20" s="33"/>
      <c r="AB20" s="33"/>
      <c r="AC20" s="33"/>
      <c r="AD20" s="33"/>
      <c r="AE20" s="33"/>
      <c r="AF20" s="33"/>
      <c r="AG20" s="33"/>
      <c r="AH20" s="33"/>
      <c r="AI20" s="34"/>
      <c r="AJ20" s="32"/>
      <c r="AK20" s="33"/>
      <c r="AL20" s="33"/>
      <c r="AM20" s="33"/>
      <c r="AN20" s="33"/>
      <c r="AO20" s="33"/>
      <c r="AP20" s="33"/>
      <c r="AQ20" s="33"/>
      <c r="AR20" s="33"/>
      <c r="AS20" s="33"/>
      <c r="AT20" s="33"/>
      <c r="AU20" s="33"/>
      <c r="AV20" s="33"/>
      <c r="AW20" s="33"/>
      <c r="AX20" s="33"/>
      <c r="AY20" s="33"/>
      <c r="AZ20" s="33"/>
      <c r="BA20" s="34"/>
      <c r="BB20" s="47" t="s">
        <v>18</v>
      </c>
      <c r="BC20" s="47"/>
      <c r="BD20" s="47"/>
      <c r="BE20" s="47"/>
      <c r="BF20" s="47"/>
      <c r="BG20" s="47"/>
      <c r="BH20" s="47"/>
      <c r="BI20" s="47"/>
      <c r="BJ20" s="47" t="s">
        <v>19</v>
      </c>
      <c r="BK20" s="47"/>
      <c r="BL20" s="47"/>
      <c r="BM20" s="47"/>
      <c r="BN20" s="47"/>
      <c r="BO20" s="47"/>
      <c r="BP20" s="47"/>
      <c r="BQ20" s="47"/>
      <c r="BR20" s="47" t="s">
        <v>18</v>
      </c>
      <c r="BS20" s="47"/>
      <c r="BT20" s="47"/>
      <c r="BU20" s="47"/>
      <c r="BV20" s="47"/>
      <c r="BW20" s="47"/>
      <c r="BX20" s="47"/>
      <c r="BY20" s="47"/>
      <c r="BZ20" s="47" t="s">
        <v>19</v>
      </c>
      <c r="CA20" s="47"/>
      <c r="CB20" s="47"/>
      <c r="CC20" s="47"/>
      <c r="CD20" s="47"/>
      <c r="CE20" s="47"/>
      <c r="CF20" s="47"/>
      <c r="CG20" s="47"/>
      <c r="CH20" s="32"/>
      <c r="CI20" s="33"/>
      <c r="CJ20" s="33"/>
      <c r="CK20" s="33"/>
      <c r="CL20" s="33"/>
      <c r="CM20" s="33"/>
      <c r="CN20" s="33"/>
      <c r="CO20" s="33"/>
      <c r="CP20" s="33"/>
      <c r="CQ20" s="33"/>
      <c r="CR20" s="33"/>
      <c r="CS20" s="33"/>
      <c r="CT20" s="33"/>
      <c r="CU20" s="33"/>
      <c r="CV20" s="33"/>
      <c r="CW20" s="33"/>
      <c r="CX20" s="33"/>
      <c r="CY20" s="33"/>
      <c r="CZ20" s="33"/>
      <c r="DA20" s="33"/>
      <c r="DB20" s="34"/>
      <c r="DC20" s="32"/>
      <c r="DD20" s="33"/>
      <c r="DE20" s="33"/>
      <c r="DF20" s="33"/>
      <c r="DG20" s="33"/>
      <c r="DH20" s="33"/>
      <c r="DI20" s="33"/>
      <c r="DJ20" s="33"/>
      <c r="DK20" s="33"/>
      <c r="DL20" s="33"/>
      <c r="DM20" s="33"/>
      <c r="DN20" s="33"/>
      <c r="DO20" s="33"/>
      <c r="DP20" s="33"/>
      <c r="DQ20" s="33"/>
      <c r="DR20" s="33"/>
      <c r="DS20" s="33"/>
      <c r="DT20" s="34"/>
      <c r="DU20" s="44"/>
      <c r="DV20" s="45"/>
      <c r="DW20" s="45"/>
      <c r="DX20" s="45"/>
      <c r="DY20" s="45"/>
      <c r="DZ20" s="45"/>
      <c r="EA20" s="45"/>
      <c r="EB20" s="45"/>
      <c r="EC20" s="45"/>
      <c r="ED20" s="46"/>
      <c r="EE20" s="44"/>
      <c r="EF20" s="45"/>
      <c r="EG20" s="45"/>
      <c r="EH20" s="45"/>
      <c r="EI20" s="45"/>
      <c r="EJ20" s="45"/>
      <c r="EK20" s="45"/>
      <c r="EL20" s="45"/>
      <c r="EM20" s="45"/>
      <c r="EN20" s="46"/>
      <c r="EO20" s="32"/>
      <c r="EP20" s="33"/>
      <c r="EQ20" s="33"/>
      <c r="ER20" s="33"/>
      <c r="ES20" s="33"/>
      <c r="ET20" s="33"/>
      <c r="EU20" s="33"/>
      <c r="EV20" s="33"/>
      <c r="EW20" s="33"/>
      <c r="EX20" s="33"/>
      <c r="EY20" s="33"/>
      <c r="EZ20" s="33"/>
      <c r="FA20" s="33"/>
      <c r="FB20" s="33"/>
      <c r="FC20" s="33"/>
      <c r="FD20" s="33"/>
      <c r="FE20" s="34"/>
    </row>
    <row r="21" spans="1:161" s="9" customFormat="1" ht="14.25" customHeight="1" x14ac:dyDescent="0.2">
      <c r="A21" s="23">
        <v>1</v>
      </c>
      <c r="B21" s="24"/>
      <c r="C21" s="24"/>
      <c r="D21" s="24"/>
      <c r="E21" s="24"/>
      <c r="F21" s="24"/>
      <c r="G21" s="24"/>
      <c r="H21" s="24"/>
      <c r="I21" s="24"/>
      <c r="J21" s="24"/>
      <c r="K21" s="24"/>
      <c r="L21" s="24"/>
      <c r="M21" s="24"/>
      <c r="N21" s="24"/>
      <c r="O21" s="24"/>
      <c r="P21" s="24"/>
      <c r="Q21" s="25"/>
      <c r="R21" s="23">
        <v>2</v>
      </c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5"/>
      <c r="AJ21" s="16">
        <v>3</v>
      </c>
      <c r="AK21" s="16"/>
      <c r="AL21" s="16"/>
      <c r="AM21" s="16"/>
      <c r="AN21" s="16"/>
      <c r="AO21" s="16"/>
      <c r="AP21" s="16"/>
      <c r="AQ21" s="16"/>
      <c r="AR21" s="16"/>
      <c r="AS21" s="16"/>
      <c r="AT21" s="16"/>
      <c r="AU21" s="16"/>
      <c r="AV21" s="16"/>
      <c r="AW21" s="16"/>
      <c r="AX21" s="16"/>
      <c r="AY21" s="16"/>
      <c r="AZ21" s="16"/>
      <c r="BA21" s="16"/>
      <c r="BB21" s="16">
        <v>4</v>
      </c>
      <c r="BC21" s="16"/>
      <c r="BD21" s="16"/>
      <c r="BE21" s="16"/>
      <c r="BF21" s="16"/>
      <c r="BG21" s="16"/>
      <c r="BH21" s="16"/>
      <c r="BI21" s="16"/>
      <c r="BJ21" s="16">
        <v>5</v>
      </c>
      <c r="BK21" s="16"/>
      <c r="BL21" s="16"/>
      <c r="BM21" s="16"/>
      <c r="BN21" s="16"/>
      <c r="BO21" s="16"/>
      <c r="BP21" s="16"/>
      <c r="BQ21" s="16"/>
      <c r="BR21" s="16">
        <v>6</v>
      </c>
      <c r="BS21" s="16"/>
      <c r="BT21" s="16"/>
      <c r="BU21" s="16"/>
      <c r="BV21" s="16"/>
      <c r="BW21" s="16"/>
      <c r="BX21" s="16"/>
      <c r="BY21" s="16"/>
      <c r="BZ21" s="16">
        <v>7</v>
      </c>
      <c r="CA21" s="16"/>
      <c r="CB21" s="16"/>
      <c r="CC21" s="16"/>
      <c r="CD21" s="16"/>
      <c r="CE21" s="16"/>
      <c r="CF21" s="16"/>
      <c r="CG21" s="16"/>
      <c r="CH21" s="16">
        <v>8</v>
      </c>
      <c r="CI21" s="16"/>
      <c r="CJ21" s="16"/>
      <c r="CK21" s="16"/>
      <c r="CL21" s="16"/>
      <c r="CM21" s="16"/>
      <c r="CN21" s="16"/>
      <c r="CO21" s="16"/>
      <c r="CP21" s="16"/>
      <c r="CQ21" s="16"/>
      <c r="CR21" s="16"/>
      <c r="CS21" s="16"/>
      <c r="CT21" s="16"/>
      <c r="CU21" s="16"/>
      <c r="CV21" s="16"/>
      <c r="CW21" s="16"/>
      <c r="CX21" s="16"/>
      <c r="CY21" s="16"/>
      <c r="CZ21" s="16"/>
      <c r="DA21" s="16"/>
      <c r="DB21" s="16"/>
      <c r="DC21" s="16">
        <v>9</v>
      </c>
      <c r="DD21" s="16"/>
      <c r="DE21" s="16"/>
      <c r="DF21" s="16"/>
      <c r="DG21" s="16"/>
      <c r="DH21" s="16"/>
      <c r="DI21" s="16"/>
      <c r="DJ21" s="16"/>
      <c r="DK21" s="16"/>
      <c r="DL21" s="16"/>
      <c r="DM21" s="16"/>
      <c r="DN21" s="16"/>
      <c r="DO21" s="16"/>
      <c r="DP21" s="16"/>
      <c r="DQ21" s="16"/>
      <c r="DR21" s="16"/>
      <c r="DS21" s="16"/>
      <c r="DT21" s="16"/>
      <c r="DU21" s="16">
        <v>10</v>
      </c>
      <c r="DV21" s="16"/>
      <c r="DW21" s="16"/>
      <c r="DX21" s="16"/>
      <c r="DY21" s="16"/>
      <c r="DZ21" s="16"/>
      <c r="EA21" s="16"/>
      <c r="EB21" s="16"/>
      <c r="EC21" s="16"/>
      <c r="ED21" s="16"/>
      <c r="EE21" s="16">
        <v>11</v>
      </c>
      <c r="EF21" s="16"/>
      <c r="EG21" s="16"/>
      <c r="EH21" s="16"/>
      <c r="EI21" s="16"/>
      <c r="EJ21" s="16"/>
      <c r="EK21" s="16"/>
      <c r="EL21" s="16"/>
      <c r="EM21" s="16"/>
      <c r="EN21" s="16"/>
      <c r="EO21" s="16">
        <v>12</v>
      </c>
      <c r="EP21" s="16"/>
      <c r="EQ21" s="16"/>
      <c r="ER21" s="16"/>
      <c r="ES21" s="16"/>
      <c r="ET21" s="16"/>
      <c r="EU21" s="16"/>
      <c r="EV21" s="16"/>
      <c r="EW21" s="16"/>
      <c r="EX21" s="16"/>
      <c r="EY21" s="16"/>
      <c r="EZ21" s="16"/>
      <c r="FA21" s="16"/>
      <c r="FB21" s="16"/>
      <c r="FC21" s="16"/>
      <c r="FD21" s="16"/>
      <c r="FE21" s="16"/>
    </row>
    <row r="22" spans="1:161" s="9" customFormat="1" ht="13.5" customHeight="1" x14ac:dyDescent="0.2">
      <c r="A22" s="10"/>
      <c r="B22" s="17" t="s">
        <v>11</v>
      </c>
      <c r="C22" s="17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  <c r="O22" s="17"/>
      <c r="P22" s="17"/>
      <c r="Q22" s="18"/>
      <c r="R22" s="10"/>
      <c r="S22" s="19" t="s">
        <v>12</v>
      </c>
      <c r="T22" s="19"/>
      <c r="U22" s="19"/>
      <c r="V22" s="19"/>
      <c r="W22" s="19"/>
      <c r="X22" s="19"/>
      <c r="Y22" s="19"/>
      <c r="Z22" s="19"/>
      <c r="AA22" s="19"/>
      <c r="AB22" s="19"/>
      <c r="AC22" s="19"/>
      <c r="AD22" s="19"/>
      <c r="AE22" s="19"/>
      <c r="AF22" s="19"/>
      <c r="AG22" s="19"/>
      <c r="AH22" s="19"/>
      <c r="AI22" s="20"/>
      <c r="AJ22" s="61">
        <v>4.0999999999999996</v>
      </c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16"/>
      <c r="BC22" s="16"/>
      <c r="BD22" s="16"/>
      <c r="BE22" s="16"/>
      <c r="BF22" s="16"/>
      <c r="BG22" s="16"/>
      <c r="BH22" s="16"/>
      <c r="BI22" s="16"/>
      <c r="BJ22" s="16"/>
      <c r="BK22" s="16"/>
      <c r="BL22" s="16"/>
      <c r="BM22" s="16"/>
      <c r="BN22" s="16"/>
      <c r="BO22" s="16"/>
      <c r="BP22" s="16"/>
      <c r="BQ22" s="16"/>
      <c r="BR22" s="61">
        <v>19.100000000000001</v>
      </c>
      <c r="BS22" s="61"/>
      <c r="BT22" s="61"/>
      <c r="BU22" s="61"/>
      <c r="BV22" s="61"/>
      <c r="BW22" s="61"/>
      <c r="BX22" s="61"/>
      <c r="BY22" s="61"/>
      <c r="BZ22" s="61">
        <v>19.100000000000001</v>
      </c>
      <c r="CA22" s="61"/>
      <c r="CB22" s="61"/>
      <c r="CC22" s="61"/>
      <c r="CD22" s="61"/>
      <c r="CE22" s="61"/>
      <c r="CF22" s="61"/>
      <c r="CG22" s="61"/>
      <c r="CH22" s="61">
        <v>4.0999999999999996</v>
      </c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>
        <v>19.100000000000001</v>
      </c>
      <c r="DD22" s="61"/>
      <c r="DE22" s="61"/>
      <c r="DF22" s="61"/>
      <c r="DG22" s="61"/>
      <c r="DH22" s="61"/>
      <c r="DI22" s="61"/>
      <c r="DJ22" s="61"/>
      <c r="DK22" s="61"/>
      <c r="DL22" s="61"/>
      <c r="DM22" s="61"/>
      <c r="DN22" s="61"/>
      <c r="DO22" s="61"/>
      <c r="DP22" s="61"/>
      <c r="DQ22" s="61"/>
      <c r="DR22" s="61"/>
      <c r="DS22" s="61"/>
      <c r="DT22" s="61"/>
      <c r="DU22" s="16">
        <v>3</v>
      </c>
      <c r="DV22" s="16"/>
      <c r="DW22" s="16"/>
      <c r="DX22" s="16"/>
      <c r="DY22" s="16"/>
      <c r="DZ22" s="16"/>
      <c r="EA22" s="16"/>
      <c r="EB22" s="16"/>
      <c r="EC22" s="16"/>
      <c r="ED22" s="16"/>
      <c r="EE22" s="61">
        <f>2709/744</f>
        <v>3.6411290322580645</v>
      </c>
      <c r="EF22" s="61"/>
      <c r="EG22" s="61"/>
      <c r="EH22" s="61"/>
      <c r="EI22" s="61"/>
      <c r="EJ22" s="61"/>
      <c r="EK22" s="61"/>
      <c r="EL22" s="61"/>
      <c r="EM22" s="61"/>
      <c r="EN22" s="61"/>
      <c r="EO22" s="61">
        <f>AJ22+EE22</f>
        <v>7.7411290322580637</v>
      </c>
      <c r="EP22" s="16"/>
      <c r="EQ22" s="16"/>
      <c r="ER22" s="16"/>
      <c r="ES22" s="16"/>
      <c r="ET22" s="16"/>
      <c r="EU22" s="16"/>
      <c r="EV22" s="16"/>
      <c r="EW22" s="16"/>
      <c r="EX22" s="16"/>
      <c r="EY22" s="16"/>
      <c r="EZ22" s="16"/>
      <c r="FA22" s="16"/>
      <c r="FB22" s="16"/>
      <c r="FC22" s="16"/>
      <c r="FD22" s="16"/>
      <c r="FE22" s="16"/>
    </row>
    <row r="23" spans="1:161" s="9" customFormat="1" ht="39.75" customHeight="1" x14ac:dyDescent="0.2">
      <c r="A23" s="10"/>
      <c r="B23" s="17" t="s">
        <v>33</v>
      </c>
      <c r="C23" s="17"/>
      <c r="D23" s="17"/>
      <c r="E23" s="17"/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8"/>
      <c r="R23" s="10"/>
      <c r="S23" s="19" t="s">
        <v>13</v>
      </c>
      <c r="T23" s="19"/>
      <c r="U23" s="19"/>
      <c r="V23" s="19"/>
      <c r="W23" s="19"/>
      <c r="X23" s="19"/>
      <c r="Y23" s="19"/>
      <c r="Z23" s="19"/>
      <c r="AA23" s="19"/>
      <c r="AB23" s="19"/>
      <c r="AC23" s="19"/>
      <c r="AD23" s="19"/>
      <c r="AE23" s="19"/>
      <c r="AF23" s="19"/>
      <c r="AG23" s="19"/>
      <c r="AH23" s="19"/>
      <c r="AI23" s="20"/>
      <c r="AJ23" s="62">
        <f>1590/744</f>
        <v>2.1370967741935485</v>
      </c>
      <c r="AK23" s="62"/>
      <c r="AL23" s="62"/>
      <c r="AM23" s="62"/>
      <c r="AN23" s="62"/>
      <c r="AO23" s="62"/>
      <c r="AP23" s="62"/>
      <c r="AQ23" s="62"/>
      <c r="AR23" s="62"/>
      <c r="AS23" s="62"/>
      <c r="AT23" s="62"/>
      <c r="AU23" s="62"/>
      <c r="AV23" s="62"/>
      <c r="AW23" s="62"/>
      <c r="AX23" s="62"/>
      <c r="AY23" s="62"/>
      <c r="AZ23" s="62"/>
      <c r="BA23" s="62"/>
      <c r="BB23" s="16"/>
      <c r="BC23" s="16"/>
      <c r="BD23" s="16"/>
      <c r="BE23" s="16"/>
      <c r="BF23" s="16"/>
      <c r="BG23" s="16"/>
      <c r="BH23" s="16"/>
      <c r="BI23" s="16"/>
      <c r="BJ23" s="16"/>
      <c r="BK23" s="16"/>
      <c r="BL23" s="16"/>
      <c r="BM23" s="16"/>
      <c r="BN23" s="16"/>
      <c r="BO23" s="16"/>
      <c r="BP23" s="16"/>
      <c r="BQ23" s="16"/>
      <c r="BR23" s="16"/>
      <c r="BS23" s="16"/>
      <c r="BT23" s="16"/>
      <c r="BU23" s="16"/>
      <c r="BV23" s="16"/>
      <c r="BW23" s="16"/>
      <c r="BX23" s="16"/>
      <c r="BY23" s="16"/>
      <c r="BZ23" s="16"/>
      <c r="CA23" s="16"/>
      <c r="CB23" s="16"/>
      <c r="CC23" s="16"/>
      <c r="CD23" s="16"/>
      <c r="CE23" s="16"/>
      <c r="CF23" s="16"/>
      <c r="CG23" s="16"/>
      <c r="CH23" s="16"/>
      <c r="CI23" s="16"/>
      <c r="CJ23" s="16"/>
      <c r="CK23" s="16"/>
      <c r="CL23" s="16"/>
      <c r="CM23" s="16"/>
      <c r="CN23" s="16"/>
      <c r="CO23" s="16"/>
      <c r="CP23" s="16"/>
      <c r="CQ23" s="16"/>
      <c r="CR23" s="16"/>
      <c r="CS23" s="16"/>
      <c r="CT23" s="16"/>
      <c r="CU23" s="16"/>
      <c r="CV23" s="16"/>
      <c r="CW23" s="16"/>
      <c r="CX23" s="16"/>
      <c r="CY23" s="16"/>
      <c r="CZ23" s="16"/>
      <c r="DA23" s="16"/>
      <c r="DB23" s="16"/>
      <c r="DC23" s="16"/>
      <c r="DD23" s="16"/>
      <c r="DE23" s="16"/>
      <c r="DF23" s="16"/>
      <c r="DG23" s="16"/>
      <c r="DH23" s="16"/>
      <c r="DI23" s="16"/>
      <c r="DJ23" s="16"/>
      <c r="DK23" s="16"/>
      <c r="DL23" s="16"/>
      <c r="DM23" s="16"/>
      <c r="DN23" s="16"/>
      <c r="DO23" s="16"/>
      <c r="DP23" s="16"/>
      <c r="DQ23" s="16"/>
      <c r="DR23" s="16"/>
      <c r="DS23" s="16"/>
      <c r="DT23" s="16"/>
      <c r="DU23" s="62">
        <f>791/744</f>
        <v>1.0631720430107527</v>
      </c>
      <c r="DV23" s="62"/>
      <c r="DW23" s="62"/>
      <c r="DX23" s="62"/>
      <c r="DY23" s="62"/>
      <c r="DZ23" s="62"/>
      <c r="EA23" s="62"/>
      <c r="EB23" s="62"/>
      <c r="EC23" s="62"/>
      <c r="ED23" s="62"/>
      <c r="EE23" s="62">
        <f>791/744</f>
        <v>1.0631720430107527</v>
      </c>
      <c r="EF23" s="62"/>
      <c r="EG23" s="62"/>
      <c r="EH23" s="62"/>
      <c r="EI23" s="62"/>
      <c r="EJ23" s="62"/>
      <c r="EK23" s="62"/>
      <c r="EL23" s="62"/>
      <c r="EM23" s="62"/>
      <c r="EN23" s="62"/>
      <c r="EO23" s="61">
        <f>AJ23+EE23</f>
        <v>3.200268817204301</v>
      </c>
      <c r="EP23" s="61"/>
      <c r="EQ23" s="61"/>
      <c r="ER23" s="61"/>
      <c r="ES23" s="61"/>
      <c r="ET23" s="61"/>
      <c r="EU23" s="61"/>
      <c r="EV23" s="61"/>
      <c r="EW23" s="61"/>
      <c r="EX23" s="61"/>
      <c r="EY23" s="61"/>
      <c r="EZ23" s="61"/>
      <c r="FA23" s="61"/>
      <c r="FB23" s="61"/>
      <c r="FC23" s="61"/>
      <c r="FD23" s="61"/>
      <c r="FE23" s="61"/>
    </row>
    <row r="24" spans="1:161" s="9" customFormat="1" ht="39.75" customHeight="1" x14ac:dyDescent="0.2">
      <c r="A24" s="10"/>
      <c r="B24" s="17"/>
      <c r="C24" s="17"/>
      <c r="D24" s="17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8"/>
      <c r="R24" s="10"/>
      <c r="S24" s="19" t="s">
        <v>14</v>
      </c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  <c r="AE24" s="19"/>
      <c r="AF24" s="19"/>
      <c r="AG24" s="19"/>
      <c r="AH24" s="19"/>
      <c r="AI24" s="20"/>
      <c r="AJ24" s="16"/>
      <c r="AK24" s="16"/>
      <c r="AL24" s="16"/>
      <c r="AM24" s="16"/>
      <c r="AN24" s="16"/>
      <c r="AO24" s="16"/>
      <c r="AP24" s="16"/>
      <c r="AQ24" s="16"/>
      <c r="AR24" s="16"/>
      <c r="AS24" s="16"/>
      <c r="AT24" s="16"/>
      <c r="AU24" s="16"/>
      <c r="AV24" s="16"/>
      <c r="AW24" s="16"/>
      <c r="AX24" s="16"/>
      <c r="AY24" s="16"/>
      <c r="AZ24" s="16"/>
      <c r="BA24" s="16"/>
      <c r="BB24" s="16"/>
      <c r="BC24" s="16"/>
      <c r="BD24" s="16"/>
      <c r="BE24" s="16"/>
      <c r="BF24" s="16"/>
      <c r="BG24" s="16"/>
      <c r="BH24" s="16"/>
      <c r="BI24" s="16"/>
      <c r="BJ24" s="16"/>
      <c r="BK24" s="16"/>
      <c r="BL24" s="16"/>
      <c r="BM24" s="16"/>
      <c r="BN24" s="16"/>
      <c r="BO24" s="16"/>
      <c r="BP24" s="16"/>
      <c r="BQ24" s="16"/>
      <c r="BR24" s="16"/>
      <c r="BS24" s="16"/>
      <c r="BT24" s="16"/>
      <c r="BU24" s="16"/>
      <c r="BV24" s="16"/>
      <c r="BW24" s="16"/>
      <c r="BX24" s="16"/>
      <c r="BY24" s="16"/>
      <c r="BZ24" s="16"/>
      <c r="CA24" s="16"/>
      <c r="CB24" s="16"/>
      <c r="CC24" s="16"/>
      <c r="CD24" s="16"/>
      <c r="CE24" s="16"/>
      <c r="CF24" s="16"/>
      <c r="CG24" s="16"/>
      <c r="CH24" s="16"/>
      <c r="CI24" s="16"/>
      <c r="CJ24" s="16"/>
      <c r="CK24" s="16"/>
      <c r="CL24" s="16"/>
      <c r="CM24" s="16"/>
      <c r="CN24" s="16"/>
      <c r="CO24" s="16"/>
      <c r="CP24" s="16"/>
      <c r="CQ24" s="16"/>
      <c r="CR24" s="16"/>
      <c r="CS24" s="16"/>
      <c r="CT24" s="16"/>
      <c r="CU24" s="16"/>
      <c r="CV24" s="16"/>
      <c r="CW24" s="16"/>
      <c r="CX24" s="16"/>
      <c r="CY24" s="16"/>
      <c r="CZ24" s="16"/>
      <c r="DA24" s="16"/>
      <c r="DB24" s="16"/>
      <c r="DC24" s="16"/>
      <c r="DD24" s="16"/>
      <c r="DE24" s="16"/>
      <c r="DF24" s="16"/>
      <c r="DG24" s="16"/>
      <c r="DH24" s="16"/>
      <c r="DI24" s="16"/>
      <c r="DJ24" s="16"/>
      <c r="DK24" s="16"/>
      <c r="DL24" s="16"/>
      <c r="DM24" s="16"/>
      <c r="DN24" s="16"/>
      <c r="DO24" s="16"/>
      <c r="DP24" s="16"/>
      <c r="DQ24" s="16"/>
      <c r="DR24" s="16"/>
      <c r="DS24" s="16"/>
      <c r="DT24" s="16"/>
      <c r="DU24" s="16"/>
      <c r="DV24" s="16"/>
      <c r="DW24" s="16"/>
      <c r="DX24" s="16"/>
      <c r="DY24" s="16"/>
      <c r="DZ24" s="16"/>
      <c r="EA24" s="16"/>
      <c r="EB24" s="16"/>
      <c r="EC24" s="16"/>
      <c r="ED24" s="16"/>
      <c r="EE24" s="16"/>
      <c r="EF24" s="16"/>
      <c r="EG24" s="16"/>
      <c r="EH24" s="16"/>
      <c r="EI24" s="16"/>
      <c r="EJ24" s="16"/>
      <c r="EK24" s="16"/>
      <c r="EL24" s="16"/>
      <c r="EM24" s="16"/>
      <c r="EN24" s="16"/>
      <c r="EO24" s="16"/>
      <c r="EP24" s="16"/>
      <c r="EQ24" s="16"/>
      <c r="ER24" s="16"/>
      <c r="ES24" s="16"/>
      <c r="ET24" s="16"/>
      <c r="EU24" s="16"/>
      <c r="EV24" s="16"/>
      <c r="EW24" s="16"/>
      <c r="EX24" s="16"/>
      <c r="EY24" s="16"/>
      <c r="EZ24" s="16"/>
      <c r="FA24" s="16"/>
      <c r="FB24" s="16"/>
      <c r="FC24" s="16"/>
      <c r="FD24" s="16"/>
      <c r="FE24" s="16"/>
    </row>
    <row r="25" spans="1:161" s="9" customFormat="1" ht="53.25" customHeight="1" x14ac:dyDescent="0.2">
      <c r="A25" s="10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8"/>
      <c r="R25" s="10"/>
      <c r="S25" s="19" t="s">
        <v>25</v>
      </c>
      <c r="T25" s="19"/>
      <c r="U25" s="19"/>
      <c r="V25" s="19"/>
      <c r="W25" s="19"/>
      <c r="X25" s="19"/>
      <c r="Y25" s="19"/>
      <c r="Z25" s="19"/>
      <c r="AA25" s="19"/>
      <c r="AB25" s="19"/>
      <c r="AC25" s="19"/>
      <c r="AD25" s="19"/>
      <c r="AE25" s="19"/>
      <c r="AF25" s="19"/>
      <c r="AG25" s="19"/>
      <c r="AH25" s="19"/>
      <c r="AI25" s="20"/>
      <c r="AJ25" s="16"/>
      <c r="AK25" s="16"/>
      <c r="AL25" s="16"/>
      <c r="AM25" s="16"/>
      <c r="AN25" s="16"/>
      <c r="AO25" s="16"/>
      <c r="AP25" s="16"/>
      <c r="AQ25" s="16"/>
      <c r="AR25" s="16"/>
      <c r="AS25" s="16"/>
      <c r="AT25" s="16"/>
      <c r="AU25" s="16"/>
      <c r="AV25" s="16"/>
      <c r="AW25" s="16"/>
      <c r="AX25" s="16"/>
      <c r="AY25" s="16"/>
      <c r="AZ25" s="16"/>
      <c r="BA25" s="16"/>
      <c r="BB25" s="16"/>
      <c r="BC25" s="16"/>
      <c r="BD25" s="16"/>
      <c r="BE25" s="16"/>
      <c r="BF25" s="16"/>
      <c r="BG25" s="16"/>
      <c r="BH25" s="16"/>
      <c r="BI25" s="16"/>
      <c r="BJ25" s="16"/>
      <c r="BK25" s="16"/>
      <c r="BL25" s="16"/>
      <c r="BM25" s="16"/>
      <c r="BN25" s="16"/>
      <c r="BO25" s="16"/>
      <c r="BP25" s="16"/>
      <c r="BQ25" s="16"/>
      <c r="BR25" s="16"/>
      <c r="BS25" s="16"/>
      <c r="BT25" s="16"/>
      <c r="BU25" s="16"/>
      <c r="BV25" s="16"/>
      <c r="BW25" s="16"/>
      <c r="BX25" s="16"/>
      <c r="BY25" s="16"/>
      <c r="BZ25" s="16"/>
      <c r="CA25" s="16"/>
      <c r="CB25" s="16"/>
      <c r="CC25" s="16"/>
      <c r="CD25" s="16"/>
      <c r="CE25" s="16"/>
      <c r="CF25" s="16"/>
      <c r="CG25" s="16"/>
      <c r="CH25" s="16"/>
      <c r="CI25" s="16"/>
      <c r="CJ25" s="16"/>
      <c r="CK25" s="16"/>
      <c r="CL25" s="16"/>
      <c r="CM25" s="16"/>
      <c r="CN25" s="16"/>
      <c r="CO25" s="16"/>
      <c r="CP25" s="16"/>
      <c r="CQ25" s="16"/>
      <c r="CR25" s="16"/>
      <c r="CS25" s="16"/>
      <c r="CT25" s="16"/>
      <c r="CU25" s="16"/>
      <c r="CV25" s="16"/>
      <c r="CW25" s="16"/>
      <c r="CX25" s="16"/>
      <c r="CY25" s="16"/>
      <c r="CZ25" s="16"/>
      <c r="DA25" s="16"/>
      <c r="DB25" s="16"/>
      <c r="DC25" s="16"/>
      <c r="DD25" s="16"/>
      <c r="DE25" s="16"/>
      <c r="DF25" s="16"/>
      <c r="DG25" s="16"/>
      <c r="DH25" s="16"/>
      <c r="DI25" s="16"/>
      <c r="DJ25" s="16"/>
      <c r="DK25" s="16"/>
      <c r="DL25" s="16"/>
      <c r="DM25" s="16"/>
      <c r="DN25" s="16"/>
      <c r="DO25" s="16"/>
      <c r="DP25" s="16"/>
      <c r="DQ25" s="16"/>
      <c r="DR25" s="16"/>
      <c r="DS25" s="16"/>
      <c r="DT25" s="16"/>
      <c r="DU25" s="16"/>
      <c r="DV25" s="16"/>
      <c r="DW25" s="16"/>
      <c r="DX25" s="16"/>
      <c r="DY25" s="16"/>
      <c r="DZ25" s="16"/>
      <c r="EA25" s="16"/>
      <c r="EB25" s="16"/>
      <c r="EC25" s="16"/>
      <c r="ED25" s="16"/>
      <c r="EE25" s="16"/>
      <c r="EF25" s="16"/>
      <c r="EG25" s="16"/>
      <c r="EH25" s="16"/>
      <c r="EI25" s="16"/>
      <c r="EJ25" s="16"/>
      <c r="EK25" s="16"/>
      <c r="EL25" s="16"/>
      <c r="EM25" s="16"/>
      <c r="EN25" s="16"/>
      <c r="EO25" s="16"/>
      <c r="EP25" s="16"/>
      <c r="EQ25" s="16"/>
      <c r="ER25" s="16"/>
      <c r="ES25" s="16"/>
      <c r="ET25" s="16"/>
      <c r="EU25" s="16"/>
      <c r="EV25" s="16"/>
      <c r="EW25" s="16"/>
      <c r="EX25" s="16"/>
      <c r="EY25" s="16"/>
      <c r="EZ25" s="16"/>
      <c r="FA25" s="16"/>
      <c r="FB25" s="16"/>
      <c r="FC25" s="16"/>
      <c r="FD25" s="16"/>
      <c r="FE25" s="16"/>
    </row>
    <row r="26" spans="1:161" s="9" customFormat="1" ht="57" customHeight="1" x14ac:dyDescent="0.2">
      <c r="A26" s="10"/>
      <c r="B26" s="21" t="s">
        <v>26</v>
      </c>
      <c r="C26" s="21"/>
      <c r="D26" s="21"/>
      <c r="E26" s="21"/>
      <c r="F26" s="21"/>
      <c r="G26" s="21"/>
      <c r="H26" s="21"/>
      <c r="I26" s="21"/>
      <c r="J26" s="21"/>
      <c r="K26" s="21"/>
      <c r="L26" s="21"/>
      <c r="M26" s="21"/>
      <c r="N26" s="21"/>
      <c r="O26" s="21"/>
      <c r="P26" s="21"/>
      <c r="Q26" s="22"/>
      <c r="R26" s="10"/>
      <c r="S26" s="19" t="s">
        <v>12</v>
      </c>
      <c r="T26" s="19"/>
      <c r="U26" s="19"/>
      <c r="V26" s="19"/>
      <c r="W26" s="19"/>
      <c r="X26" s="19"/>
      <c r="Y26" s="19"/>
      <c r="Z26" s="19"/>
      <c r="AA26" s="19"/>
      <c r="AB26" s="19"/>
      <c r="AC26" s="19"/>
      <c r="AD26" s="19"/>
      <c r="AE26" s="19"/>
      <c r="AF26" s="19"/>
      <c r="AG26" s="19"/>
      <c r="AH26" s="19"/>
      <c r="AI26" s="20"/>
      <c r="AJ26" s="16"/>
      <c r="AK26" s="16"/>
      <c r="AL26" s="16"/>
      <c r="AM26" s="16"/>
      <c r="AN26" s="16"/>
      <c r="AO26" s="16"/>
      <c r="AP26" s="16"/>
      <c r="AQ26" s="16"/>
      <c r="AR26" s="16"/>
      <c r="AS26" s="16"/>
      <c r="AT26" s="16"/>
      <c r="AU26" s="16"/>
      <c r="AV26" s="16"/>
      <c r="AW26" s="16"/>
      <c r="AX26" s="16"/>
      <c r="AY26" s="16"/>
      <c r="AZ26" s="16"/>
      <c r="BA26" s="16"/>
      <c r="BB26" s="16"/>
      <c r="BC26" s="16"/>
      <c r="BD26" s="16"/>
      <c r="BE26" s="16"/>
      <c r="BF26" s="16"/>
      <c r="BG26" s="16"/>
      <c r="BH26" s="16"/>
      <c r="BI26" s="16"/>
      <c r="BJ26" s="16"/>
      <c r="BK26" s="16"/>
      <c r="BL26" s="16"/>
      <c r="BM26" s="16"/>
      <c r="BN26" s="16"/>
      <c r="BO26" s="16"/>
      <c r="BP26" s="16"/>
      <c r="BQ26" s="16"/>
      <c r="BR26" s="16"/>
      <c r="BS26" s="16"/>
      <c r="BT26" s="16"/>
      <c r="BU26" s="16"/>
      <c r="BV26" s="16"/>
      <c r="BW26" s="16"/>
      <c r="BX26" s="16"/>
      <c r="BY26" s="16"/>
      <c r="BZ26" s="16"/>
      <c r="CA26" s="16"/>
      <c r="CB26" s="16"/>
      <c r="CC26" s="16"/>
      <c r="CD26" s="16"/>
      <c r="CE26" s="16"/>
      <c r="CF26" s="16"/>
      <c r="CG26" s="16"/>
      <c r="CH26" s="16"/>
      <c r="CI26" s="16"/>
      <c r="CJ26" s="16"/>
      <c r="CK26" s="16"/>
      <c r="CL26" s="16"/>
      <c r="CM26" s="16"/>
      <c r="CN26" s="16"/>
      <c r="CO26" s="16"/>
      <c r="CP26" s="16"/>
      <c r="CQ26" s="16"/>
      <c r="CR26" s="16"/>
      <c r="CS26" s="16"/>
      <c r="CT26" s="16"/>
      <c r="CU26" s="16"/>
      <c r="CV26" s="16"/>
      <c r="CW26" s="16"/>
      <c r="CX26" s="16"/>
      <c r="CY26" s="16"/>
      <c r="CZ26" s="16"/>
      <c r="DA26" s="16"/>
      <c r="DB26" s="16"/>
      <c r="DC26" s="16"/>
      <c r="DD26" s="16"/>
      <c r="DE26" s="16"/>
      <c r="DF26" s="16"/>
      <c r="DG26" s="16"/>
      <c r="DH26" s="16"/>
      <c r="DI26" s="16"/>
      <c r="DJ26" s="16"/>
      <c r="DK26" s="16"/>
      <c r="DL26" s="16"/>
      <c r="DM26" s="16"/>
      <c r="DN26" s="16"/>
      <c r="DO26" s="16"/>
      <c r="DP26" s="16"/>
      <c r="DQ26" s="16"/>
      <c r="DR26" s="16"/>
      <c r="DS26" s="16"/>
      <c r="DT26" s="16"/>
      <c r="DU26" s="16"/>
      <c r="DV26" s="16"/>
      <c r="DW26" s="16"/>
      <c r="DX26" s="16"/>
      <c r="DY26" s="16"/>
      <c r="DZ26" s="16"/>
      <c r="EA26" s="16"/>
      <c r="EB26" s="16"/>
      <c r="EC26" s="16"/>
      <c r="ED26" s="16"/>
      <c r="EE26" s="16"/>
      <c r="EF26" s="16"/>
      <c r="EG26" s="16"/>
      <c r="EH26" s="16"/>
      <c r="EI26" s="16"/>
      <c r="EJ26" s="16"/>
      <c r="EK26" s="16"/>
      <c r="EL26" s="16"/>
      <c r="EM26" s="16"/>
      <c r="EN26" s="16"/>
      <c r="EO26" s="16"/>
      <c r="EP26" s="16"/>
      <c r="EQ26" s="16"/>
      <c r="ER26" s="16"/>
      <c r="ES26" s="16"/>
      <c r="ET26" s="16"/>
      <c r="EU26" s="16"/>
      <c r="EV26" s="16"/>
      <c r="EW26" s="16"/>
      <c r="EX26" s="16"/>
      <c r="EY26" s="16"/>
      <c r="EZ26" s="16"/>
      <c r="FA26" s="16"/>
      <c r="FB26" s="16"/>
      <c r="FC26" s="16"/>
      <c r="FD26" s="16"/>
      <c r="FE26" s="16"/>
    </row>
    <row r="27" spans="1:161" s="9" customFormat="1" ht="39.75" customHeight="1" x14ac:dyDescent="0.2">
      <c r="A27" s="10"/>
      <c r="B27" s="17"/>
      <c r="C27" s="17"/>
      <c r="D27" s="17"/>
      <c r="E27" s="17"/>
      <c r="F27" s="17"/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8"/>
      <c r="R27" s="10"/>
      <c r="S27" s="19" t="s">
        <v>13</v>
      </c>
      <c r="T27" s="19"/>
      <c r="U27" s="19"/>
      <c r="V27" s="19"/>
      <c r="W27" s="19"/>
      <c r="X27" s="19"/>
      <c r="Y27" s="19"/>
      <c r="Z27" s="19"/>
      <c r="AA27" s="19"/>
      <c r="AB27" s="19"/>
      <c r="AC27" s="19"/>
      <c r="AD27" s="19"/>
      <c r="AE27" s="19"/>
      <c r="AF27" s="19"/>
      <c r="AG27" s="19"/>
      <c r="AH27" s="19"/>
      <c r="AI27" s="20"/>
      <c r="AJ27" s="16"/>
      <c r="AK27" s="16"/>
      <c r="AL27" s="16"/>
      <c r="AM27" s="16"/>
      <c r="AN27" s="16"/>
      <c r="AO27" s="16"/>
      <c r="AP27" s="16"/>
      <c r="AQ27" s="16"/>
      <c r="AR27" s="16"/>
      <c r="AS27" s="16"/>
      <c r="AT27" s="16"/>
      <c r="AU27" s="16"/>
      <c r="AV27" s="16"/>
      <c r="AW27" s="16"/>
      <c r="AX27" s="16"/>
      <c r="AY27" s="16"/>
      <c r="AZ27" s="16"/>
      <c r="BA27" s="16"/>
      <c r="BB27" s="16"/>
      <c r="BC27" s="16"/>
      <c r="BD27" s="16"/>
      <c r="BE27" s="16"/>
      <c r="BF27" s="16"/>
      <c r="BG27" s="16"/>
      <c r="BH27" s="16"/>
      <c r="BI27" s="16"/>
      <c r="BJ27" s="16"/>
      <c r="BK27" s="16"/>
      <c r="BL27" s="16"/>
      <c r="BM27" s="16"/>
      <c r="BN27" s="16"/>
      <c r="BO27" s="16"/>
      <c r="BP27" s="16"/>
      <c r="BQ27" s="16"/>
      <c r="BR27" s="16"/>
      <c r="BS27" s="16"/>
      <c r="BT27" s="16"/>
      <c r="BU27" s="16"/>
      <c r="BV27" s="16"/>
      <c r="BW27" s="16"/>
      <c r="BX27" s="16"/>
      <c r="BY27" s="16"/>
      <c r="BZ27" s="16"/>
      <c r="CA27" s="16"/>
      <c r="CB27" s="16"/>
      <c r="CC27" s="16"/>
      <c r="CD27" s="16"/>
      <c r="CE27" s="16"/>
      <c r="CF27" s="16"/>
      <c r="CG27" s="16"/>
      <c r="CH27" s="16"/>
      <c r="CI27" s="16"/>
      <c r="CJ27" s="16"/>
      <c r="CK27" s="16"/>
      <c r="CL27" s="16"/>
      <c r="CM27" s="16"/>
      <c r="CN27" s="16"/>
      <c r="CO27" s="16"/>
      <c r="CP27" s="16"/>
      <c r="CQ27" s="16"/>
      <c r="CR27" s="16"/>
      <c r="CS27" s="16"/>
      <c r="CT27" s="16"/>
      <c r="CU27" s="16"/>
      <c r="CV27" s="16"/>
      <c r="CW27" s="16"/>
      <c r="CX27" s="16"/>
      <c r="CY27" s="16"/>
      <c r="CZ27" s="16"/>
      <c r="DA27" s="16"/>
      <c r="DB27" s="16"/>
      <c r="DC27" s="16"/>
      <c r="DD27" s="16"/>
      <c r="DE27" s="16"/>
      <c r="DF27" s="16"/>
      <c r="DG27" s="16"/>
      <c r="DH27" s="16"/>
      <c r="DI27" s="16"/>
      <c r="DJ27" s="16"/>
      <c r="DK27" s="16"/>
      <c r="DL27" s="16"/>
      <c r="DM27" s="16"/>
      <c r="DN27" s="16"/>
      <c r="DO27" s="16"/>
      <c r="DP27" s="16"/>
      <c r="DQ27" s="16"/>
      <c r="DR27" s="16"/>
      <c r="DS27" s="16"/>
      <c r="DT27" s="16"/>
      <c r="DU27" s="16"/>
      <c r="DV27" s="16"/>
      <c r="DW27" s="16"/>
      <c r="DX27" s="16"/>
      <c r="DY27" s="16"/>
      <c r="DZ27" s="16"/>
      <c r="EA27" s="16"/>
      <c r="EB27" s="16"/>
      <c r="EC27" s="16"/>
      <c r="ED27" s="16"/>
      <c r="EE27" s="16"/>
      <c r="EF27" s="16"/>
      <c r="EG27" s="16"/>
      <c r="EH27" s="16"/>
      <c r="EI27" s="16"/>
      <c r="EJ27" s="16"/>
      <c r="EK27" s="16"/>
      <c r="EL27" s="16"/>
      <c r="EM27" s="16"/>
      <c r="EN27" s="16"/>
      <c r="EO27" s="16"/>
      <c r="EP27" s="16"/>
      <c r="EQ27" s="16"/>
      <c r="ER27" s="16"/>
      <c r="ES27" s="16"/>
      <c r="ET27" s="16"/>
      <c r="EU27" s="16"/>
      <c r="EV27" s="16"/>
      <c r="EW27" s="16"/>
      <c r="EX27" s="16"/>
      <c r="EY27" s="16"/>
      <c r="EZ27" s="16"/>
      <c r="FA27" s="16"/>
      <c r="FB27" s="16"/>
      <c r="FC27" s="16"/>
      <c r="FD27" s="16"/>
      <c r="FE27" s="16"/>
    </row>
    <row r="28" spans="1:161" s="9" customFormat="1" ht="39.75" customHeight="1" x14ac:dyDescent="0.2">
      <c r="A28" s="10"/>
      <c r="B28" s="17"/>
      <c r="C28" s="17"/>
      <c r="D28" s="17"/>
      <c r="E28" s="17"/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8"/>
      <c r="R28" s="10"/>
      <c r="S28" s="19" t="s">
        <v>14</v>
      </c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20"/>
      <c r="AJ28" s="16"/>
      <c r="AK28" s="16"/>
      <c r="AL28" s="16"/>
      <c r="AM28" s="16"/>
      <c r="AN28" s="16"/>
      <c r="AO28" s="16"/>
      <c r="AP28" s="16"/>
      <c r="AQ28" s="16"/>
      <c r="AR28" s="16"/>
      <c r="AS28" s="16"/>
      <c r="AT28" s="16"/>
      <c r="AU28" s="16"/>
      <c r="AV28" s="16"/>
      <c r="AW28" s="16"/>
      <c r="AX28" s="16"/>
      <c r="AY28" s="16"/>
      <c r="AZ28" s="16"/>
      <c r="BA28" s="16"/>
      <c r="BB28" s="16"/>
      <c r="BC28" s="16"/>
      <c r="BD28" s="16"/>
      <c r="BE28" s="16"/>
      <c r="BF28" s="16"/>
      <c r="BG28" s="16"/>
      <c r="BH28" s="16"/>
      <c r="BI28" s="16"/>
      <c r="BJ28" s="16"/>
      <c r="BK28" s="16"/>
      <c r="BL28" s="16"/>
      <c r="BM28" s="16"/>
      <c r="BN28" s="16"/>
      <c r="BO28" s="16"/>
      <c r="BP28" s="16"/>
      <c r="BQ28" s="16"/>
      <c r="BR28" s="16"/>
      <c r="BS28" s="16"/>
      <c r="BT28" s="16"/>
      <c r="BU28" s="16"/>
      <c r="BV28" s="16"/>
      <c r="BW28" s="16"/>
      <c r="BX28" s="16"/>
      <c r="BY28" s="16"/>
      <c r="BZ28" s="16"/>
      <c r="CA28" s="16"/>
      <c r="CB28" s="16"/>
      <c r="CC28" s="16"/>
      <c r="CD28" s="16"/>
      <c r="CE28" s="16"/>
      <c r="CF28" s="16"/>
      <c r="CG28" s="16"/>
      <c r="CH28" s="16"/>
      <c r="CI28" s="16"/>
      <c r="CJ28" s="16"/>
      <c r="CK28" s="16"/>
      <c r="CL28" s="16"/>
      <c r="CM28" s="16"/>
      <c r="CN28" s="16"/>
      <c r="CO28" s="16"/>
      <c r="CP28" s="16"/>
      <c r="CQ28" s="16"/>
      <c r="CR28" s="16"/>
      <c r="CS28" s="16"/>
      <c r="CT28" s="16"/>
      <c r="CU28" s="16"/>
      <c r="CV28" s="16"/>
      <c r="CW28" s="16"/>
      <c r="CX28" s="16"/>
      <c r="CY28" s="16"/>
      <c r="CZ28" s="16"/>
      <c r="DA28" s="16"/>
      <c r="DB28" s="16"/>
      <c r="DC28" s="16"/>
      <c r="DD28" s="16"/>
      <c r="DE28" s="16"/>
      <c r="DF28" s="16"/>
      <c r="DG28" s="16"/>
      <c r="DH28" s="16"/>
      <c r="DI28" s="16"/>
      <c r="DJ28" s="16"/>
      <c r="DK28" s="16"/>
      <c r="DL28" s="16"/>
      <c r="DM28" s="16"/>
      <c r="DN28" s="16"/>
      <c r="DO28" s="16"/>
      <c r="DP28" s="16"/>
      <c r="DQ28" s="16"/>
      <c r="DR28" s="16"/>
      <c r="DS28" s="16"/>
      <c r="DT28" s="16"/>
      <c r="DU28" s="16"/>
      <c r="DV28" s="16"/>
      <c r="DW28" s="16"/>
      <c r="DX28" s="16"/>
      <c r="DY28" s="16"/>
      <c r="DZ28" s="16"/>
      <c r="EA28" s="16"/>
      <c r="EB28" s="16"/>
      <c r="EC28" s="16"/>
      <c r="ED28" s="16"/>
      <c r="EE28" s="16"/>
      <c r="EF28" s="16"/>
      <c r="EG28" s="16"/>
      <c r="EH28" s="16"/>
      <c r="EI28" s="16"/>
      <c r="EJ28" s="16"/>
      <c r="EK28" s="16"/>
      <c r="EL28" s="16"/>
      <c r="EM28" s="16"/>
      <c r="EN28" s="16"/>
      <c r="EO28" s="16"/>
      <c r="EP28" s="16"/>
      <c r="EQ28" s="16"/>
      <c r="ER28" s="16"/>
      <c r="ES28" s="16"/>
      <c r="ET28" s="16"/>
      <c r="EU28" s="16"/>
      <c r="EV28" s="16"/>
      <c r="EW28" s="16"/>
      <c r="EX28" s="16"/>
      <c r="EY28" s="16"/>
      <c r="EZ28" s="16"/>
      <c r="FA28" s="16"/>
      <c r="FB28" s="16"/>
      <c r="FC28" s="16"/>
      <c r="FD28" s="16"/>
      <c r="FE28" s="16"/>
    </row>
    <row r="29" spans="1:161" s="9" customFormat="1" ht="53.25" customHeight="1" x14ac:dyDescent="0.2">
      <c r="A29" s="10"/>
      <c r="B29" s="17"/>
      <c r="C29" s="17"/>
      <c r="D29" s="17"/>
      <c r="E29" s="17"/>
      <c r="F29" s="17"/>
      <c r="G29" s="17"/>
      <c r="H29" s="17"/>
      <c r="I29" s="17"/>
      <c r="J29" s="17"/>
      <c r="K29" s="17"/>
      <c r="L29" s="17"/>
      <c r="M29" s="17"/>
      <c r="N29" s="17"/>
      <c r="O29" s="17"/>
      <c r="P29" s="17"/>
      <c r="Q29" s="18"/>
      <c r="R29" s="10"/>
      <c r="S29" s="19" t="s">
        <v>25</v>
      </c>
      <c r="T29" s="19"/>
      <c r="U29" s="19"/>
      <c r="V29" s="19"/>
      <c r="W29" s="19"/>
      <c r="X29" s="19"/>
      <c r="Y29" s="19"/>
      <c r="Z29" s="19"/>
      <c r="AA29" s="19"/>
      <c r="AB29" s="19"/>
      <c r="AC29" s="19"/>
      <c r="AD29" s="19"/>
      <c r="AE29" s="19"/>
      <c r="AF29" s="19"/>
      <c r="AG29" s="19"/>
      <c r="AH29" s="19"/>
      <c r="AI29" s="20"/>
      <c r="AJ29" s="16"/>
      <c r="AK29" s="16"/>
      <c r="AL29" s="16"/>
      <c r="AM29" s="16"/>
      <c r="AN29" s="16"/>
      <c r="AO29" s="16"/>
      <c r="AP29" s="16"/>
      <c r="AQ29" s="16"/>
      <c r="AR29" s="16"/>
      <c r="AS29" s="16"/>
      <c r="AT29" s="16"/>
      <c r="AU29" s="16"/>
      <c r="AV29" s="16"/>
      <c r="AW29" s="16"/>
      <c r="AX29" s="16"/>
      <c r="AY29" s="16"/>
      <c r="AZ29" s="16"/>
      <c r="BA29" s="16"/>
      <c r="BB29" s="16"/>
      <c r="BC29" s="16"/>
      <c r="BD29" s="16"/>
      <c r="BE29" s="16"/>
      <c r="BF29" s="16"/>
      <c r="BG29" s="16"/>
      <c r="BH29" s="16"/>
      <c r="BI29" s="16"/>
      <c r="BJ29" s="16"/>
      <c r="BK29" s="16"/>
      <c r="BL29" s="16"/>
      <c r="BM29" s="16"/>
      <c r="BN29" s="16"/>
      <c r="BO29" s="16"/>
      <c r="BP29" s="16"/>
      <c r="BQ29" s="16"/>
      <c r="BR29" s="16"/>
      <c r="BS29" s="16"/>
      <c r="BT29" s="16"/>
      <c r="BU29" s="16"/>
      <c r="BV29" s="16"/>
      <c r="BW29" s="16"/>
      <c r="BX29" s="16"/>
      <c r="BY29" s="16"/>
      <c r="BZ29" s="16"/>
      <c r="CA29" s="16"/>
      <c r="CB29" s="16"/>
      <c r="CC29" s="16"/>
      <c r="CD29" s="16"/>
      <c r="CE29" s="16"/>
      <c r="CF29" s="16"/>
      <c r="CG29" s="16"/>
      <c r="CH29" s="16"/>
      <c r="CI29" s="16"/>
      <c r="CJ29" s="16"/>
      <c r="CK29" s="16"/>
      <c r="CL29" s="16"/>
      <c r="CM29" s="16"/>
      <c r="CN29" s="16"/>
      <c r="CO29" s="16"/>
      <c r="CP29" s="16"/>
      <c r="CQ29" s="16"/>
      <c r="CR29" s="16"/>
      <c r="CS29" s="16"/>
      <c r="CT29" s="16"/>
      <c r="CU29" s="16"/>
      <c r="CV29" s="16"/>
      <c r="CW29" s="16"/>
      <c r="CX29" s="16"/>
      <c r="CY29" s="16"/>
      <c r="CZ29" s="16"/>
      <c r="DA29" s="16"/>
      <c r="DB29" s="16"/>
      <c r="DC29" s="16"/>
      <c r="DD29" s="16"/>
      <c r="DE29" s="16"/>
      <c r="DF29" s="16"/>
      <c r="DG29" s="16"/>
      <c r="DH29" s="16"/>
      <c r="DI29" s="16"/>
      <c r="DJ29" s="16"/>
      <c r="DK29" s="16"/>
      <c r="DL29" s="16"/>
      <c r="DM29" s="16"/>
      <c r="DN29" s="16"/>
      <c r="DO29" s="16"/>
      <c r="DP29" s="16"/>
      <c r="DQ29" s="16"/>
      <c r="DR29" s="16"/>
      <c r="DS29" s="16"/>
      <c r="DT29" s="16"/>
      <c r="DU29" s="16"/>
      <c r="DV29" s="16"/>
      <c r="DW29" s="16"/>
      <c r="DX29" s="16"/>
      <c r="DY29" s="16"/>
      <c r="DZ29" s="16"/>
      <c r="EA29" s="16"/>
      <c r="EB29" s="16"/>
      <c r="EC29" s="16"/>
      <c r="ED29" s="16"/>
      <c r="EE29" s="16"/>
      <c r="EF29" s="16"/>
      <c r="EG29" s="16"/>
      <c r="EH29" s="16"/>
      <c r="EI29" s="16"/>
      <c r="EJ29" s="16"/>
      <c r="EK29" s="16"/>
      <c r="EL29" s="16"/>
      <c r="EM29" s="16"/>
      <c r="EN29" s="16"/>
      <c r="EO29" s="16"/>
      <c r="EP29" s="16"/>
      <c r="EQ29" s="16"/>
      <c r="ER29" s="16"/>
      <c r="ES29" s="16"/>
      <c r="ET29" s="16"/>
      <c r="EU29" s="16"/>
      <c r="EV29" s="16"/>
      <c r="EW29" s="16"/>
      <c r="EX29" s="16"/>
      <c r="EY29" s="16"/>
      <c r="EZ29" s="16"/>
      <c r="FA29" s="16"/>
      <c r="FB29" s="16"/>
      <c r="FC29" s="16"/>
      <c r="FD29" s="16"/>
      <c r="FE29" s="16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4" t="s">
        <v>27</v>
      </c>
      <c r="B32" s="15"/>
      <c r="C32" s="15"/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/>
      <c r="BA32" s="15"/>
      <c r="BB32" s="15"/>
      <c r="BC32" s="15"/>
      <c r="BD32" s="15"/>
      <c r="BE32" s="15"/>
      <c r="BF32" s="15"/>
      <c r="BG32" s="15"/>
      <c r="BH32" s="15"/>
      <c r="BI32" s="15"/>
      <c r="BJ32" s="15"/>
      <c r="BK32" s="15"/>
      <c r="BL32" s="15"/>
      <c r="BM32" s="15"/>
      <c r="BN32" s="15"/>
      <c r="BO32" s="15"/>
      <c r="BP32" s="15"/>
      <c r="BQ32" s="15"/>
      <c r="BR32" s="15"/>
      <c r="BS32" s="15"/>
      <c r="BT32" s="15"/>
      <c r="BU32" s="15"/>
      <c r="BV32" s="15"/>
      <c r="BW32" s="15"/>
      <c r="BX32" s="15"/>
      <c r="BY32" s="15"/>
      <c r="BZ32" s="15"/>
      <c r="CA32" s="15"/>
      <c r="CB32" s="15"/>
      <c r="CC32" s="15"/>
      <c r="CD32" s="15"/>
      <c r="CE32" s="15"/>
      <c r="CF32" s="15"/>
      <c r="CG32" s="15"/>
      <c r="CH32" s="15"/>
      <c r="CI32" s="15"/>
      <c r="CJ32" s="15"/>
      <c r="CK32" s="15"/>
      <c r="CL32" s="15"/>
      <c r="CM32" s="15"/>
      <c r="CN32" s="15"/>
      <c r="CO32" s="15"/>
      <c r="CP32" s="15"/>
      <c r="CQ32" s="15"/>
      <c r="CR32" s="15"/>
      <c r="CS32" s="15"/>
      <c r="CT32" s="15"/>
      <c r="CU32" s="15"/>
      <c r="CV32" s="15"/>
      <c r="CW32" s="15"/>
      <c r="CX32" s="15"/>
      <c r="CY32" s="15"/>
      <c r="CZ32" s="15"/>
      <c r="DA32" s="15"/>
      <c r="DB32" s="15"/>
      <c r="DC32" s="15"/>
      <c r="DD32" s="15"/>
      <c r="DE32" s="15"/>
      <c r="DF32" s="15"/>
      <c r="DG32" s="15"/>
      <c r="DH32" s="15"/>
      <c r="DI32" s="15"/>
      <c r="DJ32" s="15"/>
      <c r="DK32" s="15"/>
      <c r="DL32" s="15"/>
      <c r="DM32" s="15"/>
      <c r="DN32" s="15"/>
      <c r="DO32" s="15"/>
      <c r="DP32" s="15"/>
      <c r="DQ32" s="15"/>
      <c r="DR32" s="15"/>
      <c r="DS32" s="15"/>
      <c r="DT32" s="15"/>
      <c r="DU32" s="15"/>
      <c r="DV32" s="15"/>
      <c r="DW32" s="15"/>
      <c r="DX32" s="15"/>
      <c r="DY32" s="15"/>
      <c r="DZ32" s="15"/>
      <c r="EA32" s="15"/>
      <c r="EB32" s="15"/>
      <c r="EC32" s="15"/>
      <c r="ED32" s="15"/>
      <c r="EE32" s="15"/>
      <c r="EF32" s="15"/>
      <c r="EG32" s="15"/>
      <c r="EH32" s="15"/>
      <c r="EI32" s="15"/>
      <c r="EJ32" s="15"/>
      <c r="EK32" s="15"/>
      <c r="EL32" s="15"/>
      <c r="EM32" s="15"/>
      <c r="EN32" s="15"/>
      <c r="EO32" s="15"/>
      <c r="EP32" s="15"/>
      <c r="EQ32" s="15"/>
      <c r="ER32" s="15"/>
      <c r="ES32" s="15"/>
      <c r="ET32" s="15"/>
      <c r="EU32" s="15"/>
      <c r="EV32" s="15"/>
      <c r="EW32" s="15"/>
      <c r="EX32" s="15"/>
      <c r="EY32" s="15"/>
      <c r="EZ32" s="15"/>
      <c r="FA32" s="15"/>
      <c r="FB32" s="15"/>
      <c r="FC32" s="15"/>
      <c r="FD32" s="15"/>
      <c r="FE32" s="15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zoomScaleNormal="100" zoomScaleSheetLayoutView="100" workbookViewId="0">
      <selection activeCell="GI14" sqref="GI14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58" t="s">
        <v>7</v>
      </c>
      <c r="B6" s="58"/>
      <c r="C6" s="58"/>
      <c r="D6" s="58"/>
      <c r="E6" s="58"/>
      <c r="F6" s="58"/>
      <c r="G6" s="58"/>
      <c r="H6" s="58"/>
      <c r="I6" s="58"/>
      <c r="J6" s="58"/>
      <c r="K6" s="58"/>
      <c r="L6" s="58"/>
      <c r="M6" s="58"/>
      <c r="N6" s="58"/>
      <c r="O6" s="58"/>
      <c r="P6" s="58"/>
      <c r="Q6" s="58"/>
      <c r="R6" s="58"/>
      <c r="S6" s="58"/>
      <c r="T6" s="58"/>
      <c r="U6" s="58"/>
      <c r="V6" s="58"/>
      <c r="W6" s="58"/>
      <c r="X6" s="58"/>
      <c r="Y6" s="58"/>
      <c r="Z6" s="58"/>
      <c r="AA6" s="58"/>
      <c r="AB6" s="58"/>
      <c r="AC6" s="58"/>
      <c r="AD6" s="58"/>
      <c r="AE6" s="58"/>
      <c r="AF6" s="58"/>
      <c r="AG6" s="58"/>
      <c r="AH6" s="58"/>
      <c r="AI6" s="58"/>
      <c r="AJ6" s="58"/>
      <c r="AK6" s="58"/>
      <c r="AL6" s="58"/>
      <c r="AM6" s="58"/>
      <c r="AN6" s="58"/>
      <c r="AO6" s="58"/>
      <c r="AP6" s="58"/>
      <c r="AQ6" s="58"/>
      <c r="AR6" s="58"/>
      <c r="AS6" s="58"/>
      <c r="AT6" s="58"/>
      <c r="AU6" s="58"/>
      <c r="AV6" s="58"/>
      <c r="AW6" s="58"/>
      <c r="AX6" s="58"/>
      <c r="AY6" s="58"/>
      <c r="AZ6" s="58"/>
      <c r="BA6" s="58"/>
      <c r="BB6" s="58"/>
      <c r="BC6" s="58"/>
      <c r="BD6" s="58"/>
      <c r="BE6" s="58"/>
      <c r="BF6" s="58"/>
      <c r="BG6" s="58"/>
      <c r="BH6" s="58"/>
      <c r="BI6" s="58"/>
      <c r="BJ6" s="58"/>
      <c r="BK6" s="58"/>
      <c r="BL6" s="58"/>
      <c r="BM6" s="58"/>
      <c r="BN6" s="58"/>
      <c r="BO6" s="58"/>
      <c r="BP6" s="58"/>
      <c r="BQ6" s="58"/>
      <c r="BR6" s="58"/>
      <c r="BS6" s="58"/>
      <c r="BT6" s="58"/>
      <c r="BU6" s="58"/>
      <c r="BV6" s="58"/>
      <c r="BW6" s="58"/>
      <c r="BX6" s="58"/>
      <c r="BY6" s="58"/>
      <c r="BZ6" s="58"/>
      <c r="CA6" s="58"/>
      <c r="CB6" s="58"/>
      <c r="CC6" s="58"/>
      <c r="CD6" s="58"/>
      <c r="CE6" s="58"/>
      <c r="CF6" s="58"/>
      <c r="CG6" s="58"/>
      <c r="CH6" s="58"/>
      <c r="CI6" s="58"/>
      <c r="CJ6" s="58"/>
      <c r="CK6" s="58"/>
      <c r="CL6" s="58"/>
      <c r="CM6" s="58"/>
      <c r="CN6" s="58"/>
      <c r="CO6" s="58"/>
      <c r="CP6" s="58"/>
      <c r="CQ6" s="58"/>
      <c r="CR6" s="58"/>
      <c r="CS6" s="58"/>
      <c r="CT6" s="58"/>
      <c r="CU6" s="58"/>
      <c r="CV6" s="58"/>
      <c r="CW6" s="58"/>
      <c r="CX6" s="58"/>
      <c r="CY6" s="58"/>
      <c r="CZ6" s="58"/>
      <c r="DA6" s="58"/>
      <c r="DB6" s="58"/>
      <c r="DC6" s="58"/>
      <c r="DD6" s="58"/>
      <c r="DE6" s="58"/>
      <c r="DF6" s="58"/>
      <c r="DG6" s="58"/>
      <c r="DH6" s="58"/>
      <c r="DI6" s="58"/>
      <c r="DJ6" s="58"/>
      <c r="DK6" s="58"/>
      <c r="DL6" s="58"/>
      <c r="DM6" s="58"/>
      <c r="DN6" s="58"/>
      <c r="DO6" s="58"/>
      <c r="DP6" s="58"/>
      <c r="DQ6" s="58"/>
      <c r="DR6" s="58"/>
      <c r="DS6" s="58"/>
      <c r="DT6" s="58"/>
      <c r="DU6" s="58"/>
      <c r="DV6" s="58"/>
      <c r="DW6" s="58"/>
      <c r="DX6" s="58"/>
      <c r="DY6" s="58"/>
      <c r="DZ6" s="58"/>
      <c r="EA6" s="58"/>
      <c r="EB6" s="58"/>
      <c r="EC6" s="58"/>
      <c r="ED6" s="58"/>
      <c r="EE6" s="58"/>
      <c r="EF6" s="58"/>
      <c r="EG6" s="58"/>
      <c r="EH6" s="58"/>
      <c r="EI6" s="58"/>
      <c r="EJ6" s="58"/>
      <c r="EK6" s="58"/>
      <c r="EL6" s="58"/>
      <c r="EM6" s="58"/>
      <c r="EN6" s="58"/>
      <c r="EO6" s="58"/>
      <c r="EP6" s="58"/>
      <c r="EQ6" s="58"/>
      <c r="ER6" s="58"/>
      <c r="ES6" s="58"/>
      <c r="ET6" s="58"/>
      <c r="EU6" s="58"/>
      <c r="EV6" s="58"/>
      <c r="EW6" s="58"/>
      <c r="EX6" s="58"/>
      <c r="EY6" s="58"/>
      <c r="EZ6" s="58"/>
      <c r="FA6" s="58"/>
      <c r="FB6" s="58"/>
      <c r="FC6" s="58"/>
      <c r="FD6" s="58"/>
      <c r="FE6" s="58"/>
    </row>
    <row r="7" spans="1:161" s="2" customFormat="1" ht="15.75" customHeight="1" x14ac:dyDescent="0.25">
      <c r="A7" s="58" t="s">
        <v>8</v>
      </c>
      <c r="B7" s="58"/>
      <c r="C7" s="58"/>
      <c r="D7" s="58"/>
      <c r="E7" s="58"/>
      <c r="F7" s="58"/>
      <c r="G7" s="58"/>
      <c r="H7" s="58"/>
      <c r="I7" s="58"/>
      <c r="J7" s="58"/>
      <c r="K7" s="58"/>
      <c r="L7" s="58"/>
      <c r="M7" s="58"/>
      <c r="N7" s="58"/>
      <c r="O7" s="58"/>
      <c r="P7" s="58"/>
      <c r="Q7" s="58"/>
      <c r="R7" s="58"/>
      <c r="S7" s="58"/>
      <c r="T7" s="58"/>
      <c r="U7" s="58"/>
      <c r="V7" s="58"/>
      <c r="W7" s="58"/>
      <c r="X7" s="58"/>
      <c r="Y7" s="58"/>
      <c r="Z7" s="58"/>
      <c r="AA7" s="58"/>
      <c r="AB7" s="58"/>
      <c r="AC7" s="58"/>
      <c r="AD7" s="58"/>
      <c r="AE7" s="58"/>
      <c r="AF7" s="58"/>
      <c r="AG7" s="58"/>
      <c r="AH7" s="58"/>
      <c r="AI7" s="58"/>
      <c r="AJ7" s="58"/>
      <c r="AK7" s="58"/>
      <c r="AL7" s="58"/>
      <c r="AM7" s="58"/>
      <c r="AN7" s="58"/>
      <c r="AO7" s="58"/>
      <c r="AP7" s="58"/>
      <c r="AQ7" s="58"/>
      <c r="AR7" s="58"/>
      <c r="AS7" s="58"/>
      <c r="AT7" s="58"/>
      <c r="AU7" s="58"/>
      <c r="AV7" s="58"/>
      <c r="AW7" s="58"/>
      <c r="AX7" s="58"/>
      <c r="AY7" s="58"/>
      <c r="AZ7" s="58"/>
      <c r="BA7" s="58"/>
      <c r="BB7" s="58"/>
      <c r="BC7" s="58"/>
      <c r="BD7" s="58"/>
      <c r="BE7" s="58"/>
      <c r="BF7" s="58"/>
      <c r="BG7" s="58"/>
      <c r="BH7" s="58"/>
      <c r="BI7" s="58"/>
      <c r="BJ7" s="58"/>
      <c r="BK7" s="58"/>
      <c r="BL7" s="58"/>
      <c r="BM7" s="58"/>
      <c r="BN7" s="58"/>
      <c r="BO7" s="58"/>
      <c r="BP7" s="58"/>
      <c r="BQ7" s="58"/>
      <c r="BR7" s="58"/>
      <c r="BS7" s="58"/>
      <c r="BT7" s="58"/>
      <c r="BU7" s="58"/>
      <c r="BV7" s="58"/>
      <c r="BW7" s="58"/>
      <c r="BX7" s="58"/>
      <c r="BY7" s="58"/>
      <c r="BZ7" s="58"/>
      <c r="CA7" s="58"/>
      <c r="CB7" s="58"/>
      <c r="CC7" s="58"/>
      <c r="CD7" s="58"/>
      <c r="CE7" s="58"/>
      <c r="CF7" s="58"/>
      <c r="CG7" s="58"/>
      <c r="CH7" s="58"/>
      <c r="CI7" s="58"/>
      <c r="CJ7" s="58"/>
      <c r="CK7" s="58"/>
      <c r="CL7" s="58"/>
      <c r="CM7" s="58"/>
      <c r="CN7" s="58"/>
      <c r="CO7" s="58"/>
      <c r="CP7" s="58"/>
      <c r="CQ7" s="58"/>
      <c r="CR7" s="58"/>
      <c r="CS7" s="58"/>
      <c r="CT7" s="58"/>
      <c r="CU7" s="58"/>
      <c r="CV7" s="58"/>
      <c r="CW7" s="58"/>
      <c r="CX7" s="58"/>
      <c r="CY7" s="58"/>
      <c r="CZ7" s="58"/>
      <c r="DA7" s="58"/>
      <c r="DB7" s="58"/>
      <c r="DC7" s="58"/>
      <c r="DD7" s="58"/>
      <c r="DE7" s="58"/>
      <c r="DF7" s="58"/>
      <c r="DG7" s="58"/>
      <c r="DH7" s="58"/>
      <c r="DI7" s="58"/>
      <c r="DJ7" s="58"/>
      <c r="DK7" s="58"/>
      <c r="DL7" s="58"/>
      <c r="DM7" s="58"/>
      <c r="DN7" s="58"/>
      <c r="DO7" s="58"/>
      <c r="DP7" s="58"/>
      <c r="DQ7" s="58"/>
      <c r="DR7" s="58"/>
      <c r="DS7" s="58"/>
      <c r="DT7" s="58"/>
      <c r="DU7" s="58"/>
      <c r="DV7" s="58"/>
      <c r="DW7" s="58"/>
      <c r="DX7" s="58"/>
      <c r="DY7" s="58"/>
      <c r="DZ7" s="58"/>
      <c r="EA7" s="58"/>
      <c r="EB7" s="58"/>
      <c r="EC7" s="58"/>
      <c r="ED7" s="58"/>
      <c r="EE7" s="58"/>
      <c r="EF7" s="58"/>
      <c r="EG7" s="58"/>
      <c r="EH7" s="58"/>
      <c r="EI7" s="58"/>
      <c r="EJ7" s="58"/>
      <c r="EK7" s="58"/>
      <c r="EL7" s="58"/>
      <c r="EM7" s="58"/>
      <c r="EN7" s="58"/>
      <c r="EO7" s="58"/>
      <c r="EP7" s="58"/>
      <c r="EQ7" s="58"/>
      <c r="ER7" s="58"/>
      <c r="ES7" s="58"/>
      <c r="ET7" s="58"/>
      <c r="EU7" s="58"/>
      <c r="EV7" s="58"/>
      <c r="EW7" s="58"/>
      <c r="EX7" s="58"/>
      <c r="EY7" s="58"/>
      <c r="EZ7" s="58"/>
      <c r="FA7" s="58"/>
      <c r="FB7" s="58"/>
      <c r="FC7" s="58"/>
      <c r="FD7" s="58"/>
      <c r="FE7" s="58"/>
    </row>
    <row r="8" spans="1:161" s="2" customFormat="1" ht="15.75" customHeight="1" x14ac:dyDescent="0.25">
      <c r="A8" s="58" t="s">
        <v>9</v>
      </c>
      <c r="B8" s="58"/>
      <c r="C8" s="58"/>
      <c r="D8" s="58"/>
      <c r="E8" s="58"/>
      <c r="F8" s="58"/>
      <c r="G8" s="58"/>
      <c r="H8" s="58"/>
      <c r="I8" s="58"/>
      <c r="J8" s="58"/>
      <c r="K8" s="58"/>
      <c r="L8" s="58"/>
      <c r="M8" s="58"/>
      <c r="N8" s="58"/>
      <c r="O8" s="58"/>
      <c r="P8" s="58"/>
      <c r="Q8" s="58"/>
      <c r="R8" s="58"/>
      <c r="S8" s="58"/>
      <c r="T8" s="58"/>
      <c r="U8" s="58"/>
      <c r="V8" s="58"/>
      <c r="W8" s="58"/>
      <c r="X8" s="58"/>
      <c r="Y8" s="58"/>
      <c r="Z8" s="58"/>
      <c r="AA8" s="58"/>
      <c r="AB8" s="58"/>
      <c r="AC8" s="58"/>
      <c r="AD8" s="58"/>
      <c r="AE8" s="58"/>
      <c r="AF8" s="58"/>
      <c r="AG8" s="58"/>
      <c r="AH8" s="58"/>
      <c r="AI8" s="58"/>
      <c r="AJ8" s="58"/>
      <c r="AK8" s="58"/>
      <c r="AL8" s="58"/>
      <c r="AM8" s="58"/>
      <c r="AN8" s="58"/>
      <c r="AO8" s="58"/>
      <c r="AP8" s="58"/>
      <c r="AQ8" s="58"/>
      <c r="AR8" s="58"/>
      <c r="AS8" s="58"/>
      <c r="AT8" s="58"/>
      <c r="AU8" s="58"/>
      <c r="AV8" s="58"/>
      <c r="AW8" s="58"/>
      <c r="AX8" s="58"/>
      <c r="AY8" s="58"/>
      <c r="AZ8" s="58"/>
      <c r="BA8" s="58"/>
      <c r="BB8" s="58"/>
      <c r="BC8" s="58"/>
      <c r="BD8" s="58"/>
      <c r="BE8" s="58"/>
      <c r="BF8" s="58"/>
      <c r="BG8" s="58"/>
      <c r="BH8" s="58"/>
      <c r="BI8" s="58"/>
      <c r="BJ8" s="58"/>
      <c r="BK8" s="58"/>
      <c r="BL8" s="58"/>
      <c r="BM8" s="58"/>
      <c r="BN8" s="58"/>
      <c r="BO8" s="58"/>
      <c r="BP8" s="58"/>
      <c r="BQ8" s="58"/>
      <c r="BR8" s="58"/>
      <c r="BS8" s="58"/>
      <c r="BT8" s="58"/>
      <c r="BU8" s="58"/>
      <c r="BV8" s="58"/>
      <c r="BW8" s="58"/>
      <c r="BX8" s="58"/>
      <c r="BY8" s="58"/>
      <c r="BZ8" s="58"/>
      <c r="CA8" s="58"/>
      <c r="CB8" s="58"/>
      <c r="CC8" s="58"/>
      <c r="CD8" s="58"/>
      <c r="CE8" s="58"/>
      <c r="CF8" s="58"/>
      <c r="CG8" s="58"/>
      <c r="CH8" s="58"/>
      <c r="CI8" s="58"/>
      <c r="CJ8" s="58"/>
      <c r="CK8" s="58"/>
      <c r="CL8" s="58"/>
      <c r="CM8" s="58"/>
      <c r="CN8" s="58"/>
      <c r="CO8" s="58"/>
      <c r="CP8" s="58"/>
      <c r="CQ8" s="58"/>
      <c r="CR8" s="58"/>
      <c r="CS8" s="58"/>
      <c r="CT8" s="58"/>
      <c r="CU8" s="58"/>
      <c r="CV8" s="58"/>
      <c r="CW8" s="58"/>
      <c r="CX8" s="58"/>
      <c r="CY8" s="58"/>
      <c r="CZ8" s="58"/>
      <c r="DA8" s="58"/>
      <c r="DB8" s="58"/>
      <c r="DC8" s="58"/>
      <c r="DD8" s="58"/>
      <c r="DE8" s="58"/>
      <c r="DF8" s="58"/>
      <c r="DG8" s="58"/>
      <c r="DH8" s="58"/>
      <c r="DI8" s="58"/>
      <c r="DJ8" s="58"/>
      <c r="DK8" s="58"/>
      <c r="DL8" s="58"/>
      <c r="DM8" s="58"/>
      <c r="DN8" s="58"/>
      <c r="DO8" s="58"/>
      <c r="DP8" s="58"/>
      <c r="DQ8" s="58"/>
      <c r="DR8" s="58"/>
      <c r="DS8" s="58"/>
      <c r="DT8" s="58"/>
      <c r="DU8" s="58"/>
      <c r="DV8" s="58"/>
      <c r="DW8" s="58"/>
      <c r="DX8" s="58"/>
      <c r="DY8" s="58"/>
      <c r="DZ8" s="58"/>
      <c r="EA8" s="58"/>
      <c r="EB8" s="58"/>
      <c r="EC8" s="58"/>
      <c r="ED8" s="58"/>
      <c r="EE8" s="58"/>
      <c r="EF8" s="58"/>
      <c r="EG8" s="58"/>
      <c r="EH8" s="58"/>
      <c r="EI8" s="58"/>
      <c r="EJ8" s="58"/>
      <c r="EK8" s="58"/>
      <c r="EL8" s="58"/>
      <c r="EM8" s="58"/>
      <c r="EN8" s="58"/>
      <c r="EO8" s="58"/>
      <c r="EP8" s="58"/>
      <c r="EQ8" s="58"/>
      <c r="ER8" s="58"/>
      <c r="ES8" s="58"/>
      <c r="ET8" s="58"/>
      <c r="EU8" s="58"/>
      <c r="EV8" s="58"/>
      <c r="EW8" s="58"/>
      <c r="EX8" s="58"/>
      <c r="EY8" s="58"/>
      <c r="EZ8" s="58"/>
      <c r="FA8" s="58"/>
      <c r="FB8" s="58"/>
      <c r="FC8" s="58"/>
      <c r="FD8" s="58"/>
      <c r="FE8" s="58"/>
    </row>
    <row r="10" spans="1:161" s="2" customFormat="1" ht="15.75" x14ac:dyDescent="0.25">
      <c r="A10" s="59" t="s">
        <v>10</v>
      </c>
      <c r="B10" s="59"/>
      <c r="C10" s="59"/>
      <c r="D10" s="59"/>
      <c r="E10" s="59"/>
      <c r="F10" s="59"/>
      <c r="G10" s="59"/>
      <c r="H10" s="59"/>
      <c r="I10" s="59"/>
      <c r="J10" s="59"/>
      <c r="K10" s="59"/>
      <c r="L10" s="59"/>
      <c r="M10" s="59"/>
      <c r="N10" s="59"/>
      <c r="O10" s="59"/>
      <c r="P10" s="59"/>
      <c r="Q10" s="59"/>
      <c r="R10" s="59"/>
      <c r="S10" s="59"/>
      <c r="T10" s="59"/>
      <c r="U10" s="59"/>
      <c r="V10" s="59"/>
      <c r="W10" s="59"/>
      <c r="X10" s="59"/>
      <c r="Y10" s="59"/>
      <c r="Z10" s="59"/>
      <c r="AA10" s="59"/>
      <c r="AB10" s="59"/>
      <c r="AC10" s="59"/>
      <c r="AD10" s="59"/>
      <c r="AE10" s="59"/>
      <c r="AF10" s="59"/>
      <c r="AG10" s="59"/>
      <c r="AH10" s="59"/>
      <c r="AI10" s="59"/>
      <c r="AJ10" s="59"/>
      <c r="AK10" s="59"/>
      <c r="AL10" s="59"/>
      <c r="AM10" s="59"/>
      <c r="AN10" s="59"/>
      <c r="AO10" s="59"/>
      <c r="AP10" s="59"/>
      <c r="AQ10" s="59"/>
      <c r="AR10" s="59"/>
      <c r="AS10" s="59"/>
      <c r="AT10" s="59"/>
      <c r="AU10" s="59"/>
      <c r="AV10" s="59"/>
      <c r="AW10" s="59"/>
      <c r="AX10" s="59"/>
      <c r="AY10" s="59"/>
      <c r="AZ10" s="59"/>
      <c r="BA10" s="59"/>
      <c r="BB10" s="59"/>
      <c r="BC10" s="59"/>
      <c r="BD10" s="59"/>
      <c r="BE10" s="59"/>
      <c r="BF10" s="59"/>
      <c r="BG10" s="59"/>
      <c r="BH10" s="59"/>
      <c r="BI10" s="59"/>
      <c r="BJ10" s="59"/>
      <c r="BK10" s="59"/>
      <c r="BL10" s="59"/>
      <c r="BM10" s="59"/>
      <c r="BN10" s="59"/>
      <c r="BO10" s="59"/>
      <c r="BP10" s="59"/>
      <c r="BQ10" s="59"/>
      <c r="BR10" s="59"/>
      <c r="BS10" s="59"/>
      <c r="BT10" s="59"/>
      <c r="BU10" s="59"/>
      <c r="BV10" s="59"/>
      <c r="BW10" s="59"/>
      <c r="BX10" s="59"/>
      <c r="BY10" s="59"/>
      <c r="BZ10" s="59"/>
      <c r="CA10" s="59"/>
      <c r="CB10" s="59"/>
      <c r="CC10" s="59"/>
      <c r="CD10" s="59"/>
      <c r="CE10" s="59"/>
      <c r="CF10" s="59"/>
      <c r="CG10" s="59"/>
      <c r="CH10" s="59"/>
      <c r="CI10" s="59"/>
      <c r="CJ10" s="59"/>
      <c r="CK10" s="59"/>
      <c r="CL10" s="59"/>
      <c r="CM10" s="59"/>
      <c r="CN10" s="59"/>
      <c r="CO10" s="59"/>
      <c r="CP10" s="59"/>
      <c r="CQ10" s="59"/>
      <c r="CR10" s="59"/>
      <c r="CS10" s="59"/>
      <c r="CT10" s="59"/>
      <c r="CU10" s="59"/>
      <c r="CV10" s="59"/>
      <c r="CW10" s="59"/>
      <c r="CX10" s="59"/>
      <c r="CY10" s="59"/>
      <c r="CZ10" s="59"/>
      <c r="DA10" s="59"/>
      <c r="DB10" s="59"/>
      <c r="DC10" s="59"/>
      <c r="DD10" s="59"/>
      <c r="DE10" s="59"/>
      <c r="DF10" s="59"/>
      <c r="DG10" s="59"/>
      <c r="DH10" s="59"/>
      <c r="DI10" s="59"/>
      <c r="DJ10" s="59"/>
      <c r="DK10" s="59"/>
      <c r="DL10" s="59"/>
      <c r="DM10" s="59"/>
      <c r="DN10" s="59"/>
      <c r="DO10" s="59"/>
      <c r="DP10" s="59"/>
      <c r="DQ10" s="59"/>
      <c r="DR10" s="59"/>
      <c r="DS10" s="59"/>
      <c r="DT10" s="59"/>
      <c r="DU10" s="59"/>
      <c r="DV10" s="59"/>
      <c r="DW10" s="59"/>
      <c r="DX10" s="59"/>
      <c r="DY10" s="59"/>
      <c r="DZ10" s="59"/>
      <c r="EA10" s="59"/>
      <c r="EB10" s="59"/>
      <c r="EC10" s="59"/>
      <c r="ED10" s="59"/>
      <c r="EE10" s="59"/>
      <c r="EF10" s="59"/>
      <c r="EG10" s="59"/>
      <c r="EH10" s="59"/>
      <c r="EI10" s="59"/>
      <c r="EJ10" s="59"/>
      <c r="EK10" s="59"/>
      <c r="EL10" s="59"/>
      <c r="EM10" s="59"/>
      <c r="EN10" s="59"/>
      <c r="EO10" s="59"/>
      <c r="EP10" s="59"/>
      <c r="EQ10" s="59"/>
      <c r="ER10" s="59"/>
      <c r="ES10" s="59"/>
      <c r="ET10" s="59"/>
      <c r="EU10" s="59"/>
      <c r="EV10" s="59"/>
      <c r="EW10" s="59"/>
      <c r="EX10" s="59"/>
      <c r="EY10" s="59"/>
      <c r="EZ10" s="59"/>
      <c r="FA10" s="59"/>
      <c r="FB10" s="59"/>
      <c r="FC10" s="59"/>
      <c r="FD10" s="59"/>
      <c r="FE10" s="59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60" t="s">
        <v>30</v>
      </c>
      <c r="AC12" s="60"/>
      <c r="AD12" s="60"/>
      <c r="AE12" s="60"/>
      <c r="AF12" s="60"/>
      <c r="AG12" s="60"/>
      <c r="AH12" s="60"/>
      <c r="AI12" s="60"/>
      <c r="AJ12" s="60"/>
      <c r="AK12" s="60"/>
      <c r="AL12" s="60"/>
      <c r="AM12" s="60"/>
      <c r="AN12" s="60"/>
      <c r="AO12" s="60"/>
      <c r="AP12" s="60"/>
      <c r="AQ12" s="60"/>
      <c r="AR12" s="60"/>
      <c r="AS12" s="60"/>
      <c r="AT12" s="60"/>
      <c r="AU12" s="60"/>
      <c r="AV12" s="60"/>
      <c r="AW12" s="60"/>
      <c r="AX12" s="60"/>
      <c r="AY12" s="60"/>
      <c r="AZ12" s="60"/>
      <c r="BA12" s="60"/>
      <c r="BB12" s="60"/>
      <c r="BC12" s="60"/>
      <c r="BD12" s="60"/>
      <c r="BE12" s="60"/>
      <c r="BF12" s="60"/>
      <c r="BG12" s="60"/>
      <c r="BH12" s="60"/>
      <c r="BI12" s="60"/>
      <c r="BJ12" s="60"/>
      <c r="BK12" s="60"/>
      <c r="BL12" s="60"/>
      <c r="BM12" s="60"/>
      <c r="BN12" s="60"/>
      <c r="BO12" s="60"/>
      <c r="BP12" s="60"/>
      <c r="BQ12" s="60"/>
      <c r="BR12" s="60"/>
      <c r="BS12" s="60"/>
      <c r="BT12" s="60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60" t="s">
        <v>31</v>
      </c>
      <c r="Z14" s="60"/>
      <c r="AA14" s="60"/>
      <c r="AB14" s="60"/>
      <c r="AC14" s="60"/>
      <c r="AD14" s="60"/>
      <c r="AE14" s="60"/>
      <c r="AF14" s="60"/>
      <c r="AG14" s="60"/>
      <c r="AH14" s="60"/>
      <c r="AI14" s="60"/>
      <c r="AJ14" s="60"/>
      <c r="AK14" s="60"/>
      <c r="AL14" s="60"/>
      <c r="AM14" s="60"/>
      <c r="AN14" s="60"/>
      <c r="AO14" s="60"/>
      <c r="AP14" s="60"/>
      <c r="AQ14" s="60"/>
      <c r="AR14" s="60"/>
      <c r="AS14" s="60"/>
      <c r="AT14" s="60"/>
      <c r="AU14" s="60"/>
      <c r="AV14" s="60"/>
      <c r="AW14" s="60"/>
      <c r="AX14" s="60"/>
      <c r="AY14" s="60"/>
      <c r="AZ14" s="60"/>
      <c r="BA14" s="60"/>
      <c r="BB14" s="60"/>
      <c r="BC14" s="60"/>
      <c r="BD14" s="60"/>
      <c r="BE14" s="60"/>
      <c r="BF14" s="60"/>
      <c r="BG14" s="60"/>
      <c r="BH14" s="60"/>
      <c r="BI14" s="60"/>
      <c r="BJ14" s="60"/>
      <c r="BK14" s="60"/>
      <c r="BL14" s="60"/>
      <c r="BM14" s="60"/>
      <c r="BN14" s="60"/>
      <c r="BO14" s="60"/>
      <c r="BP14" s="60"/>
      <c r="BQ14" s="60"/>
      <c r="BR14" s="60"/>
      <c r="BS14" s="60"/>
      <c r="BT14" s="60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48" t="s">
        <v>39</v>
      </c>
      <c r="U16" s="48"/>
      <c r="V16" s="48"/>
      <c r="W16" s="48"/>
      <c r="X16" s="48"/>
      <c r="Y16" s="48"/>
      <c r="Z16" s="48"/>
      <c r="AA16" s="48"/>
      <c r="AB16" s="48"/>
      <c r="AC16" s="48"/>
      <c r="AD16" s="48"/>
      <c r="AE16" s="48"/>
      <c r="AF16" s="48"/>
      <c r="AG16" s="48"/>
      <c r="AH16" s="48"/>
      <c r="AI16" s="48"/>
      <c r="AJ16" s="48"/>
      <c r="AK16" s="48"/>
      <c r="AL16" s="48"/>
      <c r="AM16" s="48"/>
      <c r="AN16" s="48"/>
      <c r="AO16" s="48"/>
      <c r="AP16" s="48"/>
      <c r="AQ16" s="48"/>
      <c r="AR16" s="48"/>
      <c r="AS16" s="48"/>
      <c r="AT16" s="48"/>
      <c r="AU16" s="48"/>
      <c r="AV16" s="48"/>
      <c r="AW16" s="48"/>
      <c r="AX16" s="48"/>
      <c r="AY16" s="48"/>
      <c r="AZ16" s="48"/>
      <c r="BA16" s="48"/>
      <c r="BB16" s="48"/>
      <c r="BC16" s="48"/>
      <c r="BD16" s="48"/>
      <c r="BE16" s="48"/>
      <c r="BF16" s="48"/>
      <c r="BG16" s="48"/>
      <c r="BH16" s="48"/>
      <c r="BI16" s="48"/>
      <c r="BJ16" s="48"/>
      <c r="BK16" s="48"/>
      <c r="BL16" s="48"/>
      <c r="BM16" s="48"/>
      <c r="BN16" s="48"/>
      <c r="BO16" s="48"/>
      <c r="BP16" s="48"/>
      <c r="BQ16" s="48"/>
      <c r="BR16" s="48"/>
      <c r="BS16" s="48"/>
      <c r="BT16" s="48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49"/>
      <c r="B18" s="50"/>
      <c r="C18" s="50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1"/>
      <c r="R18" s="26"/>
      <c r="S18" s="27"/>
      <c r="T18" s="27"/>
      <c r="U18" s="27"/>
      <c r="V18" s="27"/>
      <c r="W18" s="27"/>
      <c r="X18" s="27"/>
      <c r="Y18" s="27"/>
      <c r="Z18" s="27"/>
      <c r="AA18" s="27"/>
      <c r="AB18" s="27"/>
      <c r="AC18" s="27"/>
      <c r="AD18" s="27"/>
      <c r="AE18" s="27"/>
      <c r="AF18" s="27"/>
      <c r="AG18" s="27"/>
      <c r="AH18" s="27"/>
      <c r="AI18" s="28"/>
      <c r="AJ18" s="26" t="s">
        <v>15</v>
      </c>
      <c r="AK18" s="27"/>
      <c r="AL18" s="27"/>
      <c r="AM18" s="27"/>
      <c r="AN18" s="27"/>
      <c r="AO18" s="27"/>
      <c r="AP18" s="27"/>
      <c r="AQ18" s="27"/>
      <c r="AR18" s="27"/>
      <c r="AS18" s="27"/>
      <c r="AT18" s="27"/>
      <c r="AU18" s="27"/>
      <c r="AV18" s="27"/>
      <c r="AW18" s="27"/>
      <c r="AX18" s="27"/>
      <c r="AY18" s="27"/>
      <c r="AZ18" s="27"/>
      <c r="BA18" s="28"/>
      <c r="BB18" s="35" t="s">
        <v>20</v>
      </c>
      <c r="BC18" s="36"/>
      <c r="BD18" s="36"/>
      <c r="BE18" s="36"/>
      <c r="BF18" s="36"/>
      <c r="BG18" s="36"/>
      <c r="BH18" s="36"/>
      <c r="BI18" s="36"/>
      <c r="BJ18" s="36"/>
      <c r="BK18" s="36"/>
      <c r="BL18" s="36"/>
      <c r="BM18" s="36"/>
      <c r="BN18" s="36"/>
      <c r="BO18" s="36"/>
      <c r="BP18" s="36"/>
      <c r="BQ18" s="36"/>
      <c r="BR18" s="36"/>
      <c r="BS18" s="36"/>
      <c r="BT18" s="36"/>
      <c r="BU18" s="36"/>
      <c r="BV18" s="36"/>
      <c r="BW18" s="36"/>
      <c r="BX18" s="36"/>
      <c r="BY18" s="36"/>
      <c r="BZ18" s="36"/>
      <c r="CA18" s="36"/>
      <c r="CB18" s="36"/>
      <c r="CC18" s="36"/>
      <c r="CD18" s="36"/>
      <c r="CE18" s="36"/>
      <c r="CF18" s="36"/>
      <c r="CG18" s="37"/>
      <c r="CH18" s="26" t="s">
        <v>21</v>
      </c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27"/>
      <c r="CW18" s="27"/>
      <c r="CX18" s="27"/>
      <c r="CY18" s="27"/>
      <c r="CZ18" s="27"/>
      <c r="DA18" s="27"/>
      <c r="DB18" s="28"/>
      <c r="DC18" s="26" t="s">
        <v>22</v>
      </c>
      <c r="DD18" s="27"/>
      <c r="DE18" s="27"/>
      <c r="DF18" s="27"/>
      <c r="DG18" s="27"/>
      <c r="DH18" s="27"/>
      <c r="DI18" s="27"/>
      <c r="DJ18" s="27"/>
      <c r="DK18" s="27"/>
      <c r="DL18" s="27"/>
      <c r="DM18" s="27"/>
      <c r="DN18" s="27"/>
      <c r="DO18" s="27"/>
      <c r="DP18" s="27"/>
      <c r="DQ18" s="27"/>
      <c r="DR18" s="27"/>
      <c r="DS18" s="27"/>
      <c r="DT18" s="28"/>
      <c r="DU18" s="35" t="s">
        <v>23</v>
      </c>
      <c r="DV18" s="36"/>
      <c r="DW18" s="36"/>
      <c r="DX18" s="36"/>
      <c r="DY18" s="36"/>
      <c r="DZ18" s="36"/>
      <c r="EA18" s="36"/>
      <c r="EB18" s="36"/>
      <c r="EC18" s="36"/>
      <c r="ED18" s="36"/>
      <c r="EE18" s="36"/>
      <c r="EF18" s="36"/>
      <c r="EG18" s="36"/>
      <c r="EH18" s="36"/>
      <c r="EI18" s="36"/>
      <c r="EJ18" s="36"/>
      <c r="EK18" s="36"/>
      <c r="EL18" s="36"/>
      <c r="EM18" s="36"/>
      <c r="EN18" s="37"/>
      <c r="EO18" s="26" t="s">
        <v>24</v>
      </c>
      <c r="EP18" s="27"/>
      <c r="EQ18" s="27"/>
      <c r="ER18" s="27"/>
      <c r="ES18" s="27"/>
      <c r="ET18" s="27"/>
      <c r="EU18" s="27"/>
      <c r="EV18" s="27"/>
      <c r="EW18" s="27"/>
      <c r="EX18" s="27"/>
      <c r="EY18" s="27"/>
      <c r="EZ18" s="27"/>
      <c r="FA18" s="27"/>
      <c r="FB18" s="27"/>
      <c r="FC18" s="27"/>
      <c r="FD18" s="27"/>
      <c r="FE18" s="28"/>
    </row>
    <row r="19" spans="1:161" s="9" customFormat="1" ht="15" customHeight="1" x14ac:dyDescent="0.2">
      <c r="A19" s="52"/>
      <c r="B19" s="53"/>
      <c r="C19" s="53"/>
      <c r="D19" s="53"/>
      <c r="E19" s="53"/>
      <c r="F19" s="53"/>
      <c r="G19" s="53"/>
      <c r="H19" s="53"/>
      <c r="I19" s="53"/>
      <c r="J19" s="53"/>
      <c r="K19" s="53"/>
      <c r="L19" s="53"/>
      <c r="M19" s="53"/>
      <c r="N19" s="53"/>
      <c r="O19" s="53"/>
      <c r="P19" s="53"/>
      <c r="Q19" s="54"/>
      <c r="R19" s="29"/>
      <c r="S19" s="30"/>
      <c r="T19" s="30"/>
      <c r="U19" s="30"/>
      <c r="V19" s="30"/>
      <c r="W19" s="30"/>
      <c r="X19" s="30"/>
      <c r="Y19" s="30"/>
      <c r="Z19" s="30"/>
      <c r="AA19" s="30"/>
      <c r="AB19" s="30"/>
      <c r="AC19" s="30"/>
      <c r="AD19" s="30"/>
      <c r="AE19" s="30"/>
      <c r="AF19" s="30"/>
      <c r="AG19" s="30"/>
      <c r="AH19" s="30"/>
      <c r="AI19" s="31"/>
      <c r="AJ19" s="29"/>
      <c r="AK19" s="30"/>
      <c r="AL19" s="30"/>
      <c r="AM19" s="30"/>
      <c r="AN19" s="30"/>
      <c r="AO19" s="30"/>
      <c r="AP19" s="30"/>
      <c r="AQ19" s="30"/>
      <c r="AR19" s="30"/>
      <c r="AS19" s="30"/>
      <c r="AT19" s="30"/>
      <c r="AU19" s="30"/>
      <c r="AV19" s="30"/>
      <c r="AW19" s="30"/>
      <c r="AX19" s="30"/>
      <c r="AY19" s="30"/>
      <c r="AZ19" s="30"/>
      <c r="BA19" s="31"/>
      <c r="BB19" s="38" t="s">
        <v>16</v>
      </c>
      <c r="BC19" s="39"/>
      <c r="BD19" s="39"/>
      <c r="BE19" s="39"/>
      <c r="BF19" s="39"/>
      <c r="BG19" s="39"/>
      <c r="BH19" s="39"/>
      <c r="BI19" s="39"/>
      <c r="BJ19" s="39"/>
      <c r="BK19" s="39"/>
      <c r="BL19" s="39"/>
      <c r="BM19" s="39"/>
      <c r="BN19" s="39"/>
      <c r="BO19" s="39"/>
      <c r="BP19" s="39"/>
      <c r="BQ19" s="40"/>
      <c r="BR19" s="38" t="s">
        <v>17</v>
      </c>
      <c r="BS19" s="39"/>
      <c r="BT19" s="39"/>
      <c r="BU19" s="39"/>
      <c r="BV19" s="39"/>
      <c r="BW19" s="39"/>
      <c r="BX19" s="39"/>
      <c r="BY19" s="39"/>
      <c r="BZ19" s="39"/>
      <c r="CA19" s="39"/>
      <c r="CB19" s="39"/>
      <c r="CC19" s="39"/>
      <c r="CD19" s="39"/>
      <c r="CE19" s="39"/>
      <c r="CF19" s="39"/>
      <c r="CG19" s="40"/>
      <c r="CH19" s="29"/>
      <c r="CI19" s="30"/>
      <c r="CJ19" s="30"/>
      <c r="CK19" s="30"/>
      <c r="CL19" s="30"/>
      <c r="CM19" s="30"/>
      <c r="CN19" s="30"/>
      <c r="CO19" s="30"/>
      <c r="CP19" s="30"/>
      <c r="CQ19" s="30"/>
      <c r="CR19" s="30"/>
      <c r="CS19" s="30"/>
      <c r="CT19" s="30"/>
      <c r="CU19" s="30"/>
      <c r="CV19" s="30"/>
      <c r="CW19" s="30"/>
      <c r="CX19" s="30"/>
      <c r="CY19" s="30"/>
      <c r="CZ19" s="30"/>
      <c r="DA19" s="30"/>
      <c r="DB19" s="31"/>
      <c r="DC19" s="29"/>
      <c r="DD19" s="30"/>
      <c r="DE19" s="30"/>
      <c r="DF19" s="30"/>
      <c r="DG19" s="30"/>
      <c r="DH19" s="30"/>
      <c r="DI19" s="30"/>
      <c r="DJ19" s="30"/>
      <c r="DK19" s="30"/>
      <c r="DL19" s="30"/>
      <c r="DM19" s="30"/>
      <c r="DN19" s="30"/>
      <c r="DO19" s="30"/>
      <c r="DP19" s="30"/>
      <c r="DQ19" s="30"/>
      <c r="DR19" s="30"/>
      <c r="DS19" s="30"/>
      <c r="DT19" s="31"/>
      <c r="DU19" s="41" t="s">
        <v>18</v>
      </c>
      <c r="DV19" s="42"/>
      <c r="DW19" s="42"/>
      <c r="DX19" s="42"/>
      <c r="DY19" s="42"/>
      <c r="DZ19" s="42"/>
      <c r="EA19" s="42"/>
      <c r="EB19" s="42"/>
      <c r="EC19" s="42"/>
      <c r="ED19" s="43"/>
      <c r="EE19" s="41" t="s">
        <v>19</v>
      </c>
      <c r="EF19" s="42"/>
      <c r="EG19" s="42"/>
      <c r="EH19" s="42"/>
      <c r="EI19" s="42"/>
      <c r="EJ19" s="42"/>
      <c r="EK19" s="42"/>
      <c r="EL19" s="42"/>
      <c r="EM19" s="42"/>
      <c r="EN19" s="43"/>
      <c r="EO19" s="29"/>
      <c r="EP19" s="30"/>
      <c r="EQ19" s="30"/>
      <c r="ER19" s="30"/>
      <c r="ES19" s="30"/>
      <c r="ET19" s="30"/>
      <c r="EU19" s="30"/>
      <c r="EV19" s="30"/>
      <c r="EW19" s="30"/>
      <c r="EX19" s="30"/>
      <c r="EY19" s="30"/>
      <c r="EZ19" s="30"/>
      <c r="FA19" s="30"/>
      <c r="FB19" s="30"/>
      <c r="FC19" s="30"/>
      <c r="FD19" s="30"/>
      <c r="FE19" s="31"/>
    </row>
    <row r="20" spans="1:161" s="9" customFormat="1" ht="15" customHeight="1" x14ac:dyDescent="0.2">
      <c r="A20" s="55"/>
      <c r="B20" s="56"/>
      <c r="C20" s="56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7"/>
      <c r="R20" s="32"/>
      <c r="S20" s="33"/>
      <c r="T20" s="33"/>
      <c r="U20" s="33"/>
      <c r="V20" s="33"/>
      <c r="W20" s="33"/>
      <c r="X20" s="33"/>
      <c r="Y20" s="33"/>
      <c r="Z20" s="33"/>
      <c r="AA20" s="33"/>
      <c r="AB20" s="33"/>
      <c r="AC20" s="33"/>
      <c r="AD20" s="33"/>
      <c r="AE20" s="33"/>
      <c r="AF20" s="33"/>
      <c r="AG20" s="33"/>
      <c r="AH20" s="33"/>
      <c r="AI20" s="34"/>
      <c r="AJ20" s="32"/>
      <c r="AK20" s="33"/>
      <c r="AL20" s="33"/>
      <c r="AM20" s="33"/>
      <c r="AN20" s="33"/>
      <c r="AO20" s="33"/>
      <c r="AP20" s="33"/>
      <c r="AQ20" s="33"/>
      <c r="AR20" s="33"/>
      <c r="AS20" s="33"/>
      <c r="AT20" s="33"/>
      <c r="AU20" s="33"/>
      <c r="AV20" s="33"/>
      <c r="AW20" s="33"/>
      <c r="AX20" s="33"/>
      <c r="AY20" s="33"/>
      <c r="AZ20" s="33"/>
      <c r="BA20" s="34"/>
      <c r="BB20" s="47" t="s">
        <v>18</v>
      </c>
      <c r="BC20" s="47"/>
      <c r="BD20" s="47"/>
      <c r="BE20" s="47"/>
      <c r="BF20" s="47"/>
      <c r="BG20" s="47"/>
      <c r="BH20" s="47"/>
      <c r="BI20" s="47"/>
      <c r="BJ20" s="47" t="s">
        <v>19</v>
      </c>
      <c r="BK20" s="47"/>
      <c r="BL20" s="47"/>
      <c r="BM20" s="47"/>
      <c r="BN20" s="47"/>
      <c r="BO20" s="47"/>
      <c r="BP20" s="47"/>
      <c r="BQ20" s="47"/>
      <c r="BR20" s="47" t="s">
        <v>18</v>
      </c>
      <c r="BS20" s="47"/>
      <c r="BT20" s="47"/>
      <c r="BU20" s="47"/>
      <c r="BV20" s="47"/>
      <c r="BW20" s="47"/>
      <c r="BX20" s="47"/>
      <c r="BY20" s="47"/>
      <c r="BZ20" s="47" t="s">
        <v>19</v>
      </c>
      <c r="CA20" s="47"/>
      <c r="CB20" s="47"/>
      <c r="CC20" s="47"/>
      <c r="CD20" s="47"/>
      <c r="CE20" s="47"/>
      <c r="CF20" s="47"/>
      <c r="CG20" s="47"/>
      <c r="CH20" s="32"/>
      <c r="CI20" s="33"/>
      <c r="CJ20" s="33"/>
      <c r="CK20" s="33"/>
      <c r="CL20" s="33"/>
      <c r="CM20" s="33"/>
      <c r="CN20" s="33"/>
      <c r="CO20" s="33"/>
      <c r="CP20" s="33"/>
      <c r="CQ20" s="33"/>
      <c r="CR20" s="33"/>
      <c r="CS20" s="33"/>
      <c r="CT20" s="33"/>
      <c r="CU20" s="33"/>
      <c r="CV20" s="33"/>
      <c r="CW20" s="33"/>
      <c r="CX20" s="33"/>
      <c r="CY20" s="33"/>
      <c r="CZ20" s="33"/>
      <c r="DA20" s="33"/>
      <c r="DB20" s="34"/>
      <c r="DC20" s="32"/>
      <c r="DD20" s="33"/>
      <c r="DE20" s="33"/>
      <c r="DF20" s="33"/>
      <c r="DG20" s="33"/>
      <c r="DH20" s="33"/>
      <c r="DI20" s="33"/>
      <c r="DJ20" s="33"/>
      <c r="DK20" s="33"/>
      <c r="DL20" s="33"/>
      <c r="DM20" s="33"/>
      <c r="DN20" s="33"/>
      <c r="DO20" s="33"/>
      <c r="DP20" s="33"/>
      <c r="DQ20" s="33"/>
      <c r="DR20" s="33"/>
      <c r="DS20" s="33"/>
      <c r="DT20" s="34"/>
      <c r="DU20" s="44"/>
      <c r="DV20" s="45"/>
      <c r="DW20" s="45"/>
      <c r="DX20" s="45"/>
      <c r="DY20" s="45"/>
      <c r="DZ20" s="45"/>
      <c r="EA20" s="45"/>
      <c r="EB20" s="45"/>
      <c r="EC20" s="45"/>
      <c r="ED20" s="46"/>
      <c r="EE20" s="44"/>
      <c r="EF20" s="45"/>
      <c r="EG20" s="45"/>
      <c r="EH20" s="45"/>
      <c r="EI20" s="45"/>
      <c r="EJ20" s="45"/>
      <c r="EK20" s="45"/>
      <c r="EL20" s="45"/>
      <c r="EM20" s="45"/>
      <c r="EN20" s="46"/>
      <c r="EO20" s="32"/>
      <c r="EP20" s="33"/>
      <c r="EQ20" s="33"/>
      <c r="ER20" s="33"/>
      <c r="ES20" s="33"/>
      <c r="ET20" s="33"/>
      <c r="EU20" s="33"/>
      <c r="EV20" s="33"/>
      <c r="EW20" s="33"/>
      <c r="EX20" s="33"/>
      <c r="EY20" s="33"/>
      <c r="EZ20" s="33"/>
      <c r="FA20" s="33"/>
      <c r="FB20" s="33"/>
      <c r="FC20" s="33"/>
      <c r="FD20" s="33"/>
      <c r="FE20" s="34"/>
    </row>
    <row r="21" spans="1:161" s="9" customFormat="1" ht="14.25" customHeight="1" x14ac:dyDescent="0.2">
      <c r="A21" s="23">
        <v>1</v>
      </c>
      <c r="B21" s="24"/>
      <c r="C21" s="24"/>
      <c r="D21" s="24"/>
      <c r="E21" s="24"/>
      <c r="F21" s="24"/>
      <c r="G21" s="24"/>
      <c r="H21" s="24"/>
      <c r="I21" s="24"/>
      <c r="J21" s="24"/>
      <c r="K21" s="24"/>
      <c r="L21" s="24"/>
      <c r="M21" s="24"/>
      <c r="N21" s="24"/>
      <c r="O21" s="24"/>
      <c r="P21" s="24"/>
      <c r="Q21" s="25"/>
      <c r="R21" s="23">
        <v>2</v>
      </c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5"/>
      <c r="AJ21" s="16">
        <v>3</v>
      </c>
      <c r="AK21" s="16"/>
      <c r="AL21" s="16"/>
      <c r="AM21" s="16"/>
      <c r="AN21" s="16"/>
      <c r="AO21" s="16"/>
      <c r="AP21" s="16"/>
      <c r="AQ21" s="16"/>
      <c r="AR21" s="16"/>
      <c r="AS21" s="16"/>
      <c r="AT21" s="16"/>
      <c r="AU21" s="16"/>
      <c r="AV21" s="16"/>
      <c r="AW21" s="16"/>
      <c r="AX21" s="16"/>
      <c r="AY21" s="16"/>
      <c r="AZ21" s="16"/>
      <c r="BA21" s="16"/>
      <c r="BB21" s="16">
        <v>4</v>
      </c>
      <c r="BC21" s="16"/>
      <c r="BD21" s="16"/>
      <c r="BE21" s="16"/>
      <c r="BF21" s="16"/>
      <c r="BG21" s="16"/>
      <c r="BH21" s="16"/>
      <c r="BI21" s="16"/>
      <c r="BJ21" s="16">
        <v>5</v>
      </c>
      <c r="BK21" s="16"/>
      <c r="BL21" s="16"/>
      <c r="BM21" s="16"/>
      <c r="BN21" s="16"/>
      <c r="BO21" s="16"/>
      <c r="BP21" s="16"/>
      <c r="BQ21" s="16"/>
      <c r="BR21" s="16">
        <v>6</v>
      </c>
      <c r="BS21" s="16"/>
      <c r="BT21" s="16"/>
      <c r="BU21" s="16"/>
      <c r="BV21" s="16"/>
      <c r="BW21" s="16"/>
      <c r="BX21" s="16"/>
      <c r="BY21" s="16"/>
      <c r="BZ21" s="16">
        <v>7</v>
      </c>
      <c r="CA21" s="16"/>
      <c r="CB21" s="16"/>
      <c r="CC21" s="16"/>
      <c r="CD21" s="16"/>
      <c r="CE21" s="16"/>
      <c r="CF21" s="16"/>
      <c r="CG21" s="16"/>
      <c r="CH21" s="16">
        <v>8</v>
      </c>
      <c r="CI21" s="16"/>
      <c r="CJ21" s="16"/>
      <c r="CK21" s="16"/>
      <c r="CL21" s="16"/>
      <c r="CM21" s="16"/>
      <c r="CN21" s="16"/>
      <c r="CO21" s="16"/>
      <c r="CP21" s="16"/>
      <c r="CQ21" s="16"/>
      <c r="CR21" s="16"/>
      <c r="CS21" s="16"/>
      <c r="CT21" s="16"/>
      <c r="CU21" s="16"/>
      <c r="CV21" s="16"/>
      <c r="CW21" s="16"/>
      <c r="CX21" s="16"/>
      <c r="CY21" s="16"/>
      <c r="CZ21" s="16"/>
      <c r="DA21" s="16"/>
      <c r="DB21" s="16"/>
      <c r="DC21" s="16">
        <v>9</v>
      </c>
      <c r="DD21" s="16"/>
      <c r="DE21" s="16"/>
      <c r="DF21" s="16"/>
      <c r="DG21" s="16"/>
      <c r="DH21" s="16"/>
      <c r="DI21" s="16"/>
      <c r="DJ21" s="16"/>
      <c r="DK21" s="16"/>
      <c r="DL21" s="16"/>
      <c r="DM21" s="16"/>
      <c r="DN21" s="16"/>
      <c r="DO21" s="16"/>
      <c r="DP21" s="16"/>
      <c r="DQ21" s="16"/>
      <c r="DR21" s="16"/>
      <c r="DS21" s="16"/>
      <c r="DT21" s="16"/>
      <c r="DU21" s="16">
        <v>10</v>
      </c>
      <c r="DV21" s="16"/>
      <c r="DW21" s="16"/>
      <c r="DX21" s="16"/>
      <c r="DY21" s="16"/>
      <c r="DZ21" s="16"/>
      <c r="EA21" s="16"/>
      <c r="EB21" s="16"/>
      <c r="EC21" s="16"/>
      <c r="ED21" s="16"/>
      <c r="EE21" s="16">
        <v>11</v>
      </c>
      <c r="EF21" s="16"/>
      <c r="EG21" s="16"/>
      <c r="EH21" s="16"/>
      <c r="EI21" s="16"/>
      <c r="EJ21" s="16"/>
      <c r="EK21" s="16"/>
      <c r="EL21" s="16"/>
      <c r="EM21" s="16"/>
      <c r="EN21" s="16"/>
      <c r="EO21" s="16">
        <v>12</v>
      </c>
      <c r="EP21" s="16"/>
      <c r="EQ21" s="16"/>
      <c r="ER21" s="16"/>
      <c r="ES21" s="16"/>
      <c r="ET21" s="16"/>
      <c r="EU21" s="16"/>
      <c r="EV21" s="16"/>
      <c r="EW21" s="16"/>
      <c r="EX21" s="16"/>
      <c r="EY21" s="16"/>
      <c r="EZ21" s="16"/>
      <c r="FA21" s="16"/>
      <c r="FB21" s="16"/>
      <c r="FC21" s="16"/>
      <c r="FD21" s="16"/>
      <c r="FE21" s="16"/>
    </row>
    <row r="22" spans="1:161" s="9" customFormat="1" ht="13.5" customHeight="1" x14ac:dyDescent="0.2">
      <c r="A22" s="10"/>
      <c r="B22" s="17" t="s">
        <v>11</v>
      </c>
      <c r="C22" s="17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  <c r="O22" s="17"/>
      <c r="P22" s="17"/>
      <c r="Q22" s="18"/>
      <c r="R22" s="10"/>
      <c r="S22" s="19" t="s">
        <v>12</v>
      </c>
      <c r="T22" s="19"/>
      <c r="U22" s="19"/>
      <c r="V22" s="19"/>
      <c r="W22" s="19"/>
      <c r="X22" s="19"/>
      <c r="Y22" s="19"/>
      <c r="Z22" s="19"/>
      <c r="AA22" s="19"/>
      <c r="AB22" s="19"/>
      <c r="AC22" s="19"/>
      <c r="AD22" s="19"/>
      <c r="AE22" s="19"/>
      <c r="AF22" s="19"/>
      <c r="AG22" s="19"/>
      <c r="AH22" s="19"/>
      <c r="AI22" s="20"/>
      <c r="AJ22" s="16">
        <v>1.6</v>
      </c>
      <c r="AK22" s="16"/>
      <c r="AL22" s="16"/>
      <c r="AM22" s="16"/>
      <c r="AN22" s="16"/>
      <c r="AO22" s="16"/>
      <c r="AP22" s="16"/>
      <c r="AQ22" s="16"/>
      <c r="AR22" s="16"/>
      <c r="AS22" s="16"/>
      <c r="AT22" s="16"/>
      <c r="AU22" s="16"/>
      <c r="AV22" s="16"/>
      <c r="AW22" s="16"/>
      <c r="AX22" s="16"/>
      <c r="AY22" s="16"/>
      <c r="AZ22" s="16"/>
      <c r="BA22" s="16"/>
      <c r="BB22" s="16"/>
      <c r="BC22" s="16"/>
      <c r="BD22" s="16"/>
      <c r="BE22" s="16"/>
      <c r="BF22" s="16"/>
      <c r="BG22" s="16"/>
      <c r="BH22" s="16"/>
      <c r="BI22" s="16"/>
      <c r="BJ22" s="16"/>
      <c r="BK22" s="16"/>
      <c r="BL22" s="16"/>
      <c r="BM22" s="16"/>
      <c r="BN22" s="16"/>
      <c r="BO22" s="16"/>
      <c r="BP22" s="16"/>
      <c r="BQ22" s="16"/>
      <c r="BR22" s="61">
        <v>9</v>
      </c>
      <c r="BS22" s="61"/>
      <c r="BT22" s="61"/>
      <c r="BU22" s="61"/>
      <c r="BV22" s="61"/>
      <c r="BW22" s="61"/>
      <c r="BX22" s="61"/>
      <c r="BY22" s="61"/>
      <c r="BZ22" s="61">
        <v>9</v>
      </c>
      <c r="CA22" s="61"/>
      <c r="CB22" s="61"/>
      <c r="CC22" s="61"/>
      <c r="CD22" s="61"/>
      <c r="CE22" s="61"/>
      <c r="CF22" s="61"/>
      <c r="CG22" s="61"/>
      <c r="CH22" s="16">
        <v>1.6</v>
      </c>
      <c r="CI22" s="16"/>
      <c r="CJ22" s="16"/>
      <c r="CK22" s="16"/>
      <c r="CL22" s="16"/>
      <c r="CM22" s="16"/>
      <c r="CN22" s="16"/>
      <c r="CO22" s="16"/>
      <c r="CP22" s="16"/>
      <c r="CQ22" s="16"/>
      <c r="CR22" s="16"/>
      <c r="CS22" s="16"/>
      <c r="CT22" s="16"/>
      <c r="CU22" s="16"/>
      <c r="CV22" s="16"/>
      <c r="CW22" s="16"/>
      <c r="CX22" s="16"/>
      <c r="CY22" s="16"/>
      <c r="CZ22" s="16"/>
      <c r="DA22" s="16"/>
      <c r="DB22" s="16"/>
      <c r="DC22" s="61">
        <v>9</v>
      </c>
      <c r="DD22" s="61"/>
      <c r="DE22" s="61"/>
      <c r="DF22" s="61"/>
      <c r="DG22" s="61"/>
      <c r="DH22" s="61"/>
      <c r="DI22" s="61"/>
      <c r="DJ22" s="61"/>
      <c r="DK22" s="61"/>
      <c r="DL22" s="61"/>
      <c r="DM22" s="61"/>
      <c r="DN22" s="61"/>
      <c r="DO22" s="61"/>
      <c r="DP22" s="61"/>
      <c r="DQ22" s="61"/>
      <c r="DR22" s="61"/>
      <c r="DS22" s="61"/>
      <c r="DT22" s="61"/>
      <c r="DU22" s="16">
        <v>3</v>
      </c>
      <c r="DV22" s="16"/>
      <c r="DW22" s="16"/>
      <c r="DX22" s="16"/>
      <c r="DY22" s="16"/>
      <c r="DZ22" s="16"/>
      <c r="EA22" s="16"/>
      <c r="EB22" s="16"/>
      <c r="EC22" s="16"/>
      <c r="ED22" s="16"/>
      <c r="EE22" s="61">
        <f>1017/744</f>
        <v>1.3669354838709677</v>
      </c>
      <c r="EF22" s="61"/>
      <c r="EG22" s="61"/>
      <c r="EH22" s="61"/>
      <c r="EI22" s="61"/>
      <c r="EJ22" s="61"/>
      <c r="EK22" s="61"/>
      <c r="EL22" s="61"/>
      <c r="EM22" s="61"/>
      <c r="EN22" s="61"/>
      <c r="EO22" s="61">
        <f>AJ22+EE22</f>
        <v>2.9669354838709676</v>
      </c>
      <c r="EP22" s="16"/>
      <c r="EQ22" s="16"/>
      <c r="ER22" s="16"/>
      <c r="ES22" s="16"/>
      <c r="ET22" s="16"/>
      <c r="EU22" s="16"/>
      <c r="EV22" s="16"/>
      <c r="EW22" s="16"/>
      <c r="EX22" s="16"/>
      <c r="EY22" s="16"/>
      <c r="EZ22" s="16"/>
      <c r="FA22" s="16"/>
      <c r="FB22" s="16"/>
      <c r="FC22" s="16"/>
      <c r="FD22" s="16"/>
      <c r="FE22" s="16"/>
    </row>
    <row r="23" spans="1:161" s="9" customFormat="1" ht="39.75" customHeight="1" x14ac:dyDescent="0.2">
      <c r="A23" s="10"/>
      <c r="B23" s="17" t="s">
        <v>33</v>
      </c>
      <c r="C23" s="17"/>
      <c r="D23" s="17"/>
      <c r="E23" s="17"/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8"/>
      <c r="R23" s="10"/>
      <c r="S23" s="19" t="s">
        <v>13</v>
      </c>
      <c r="T23" s="19"/>
      <c r="U23" s="19"/>
      <c r="V23" s="19"/>
      <c r="W23" s="19"/>
      <c r="X23" s="19"/>
      <c r="Y23" s="19"/>
      <c r="Z23" s="19"/>
      <c r="AA23" s="19"/>
      <c r="AB23" s="19"/>
      <c r="AC23" s="19"/>
      <c r="AD23" s="19"/>
      <c r="AE23" s="19"/>
      <c r="AF23" s="19"/>
      <c r="AG23" s="19"/>
      <c r="AH23" s="19"/>
      <c r="AI23" s="20"/>
      <c r="AJ23" s="61">
        <f>339/744</f>
        <v>0.45564516129032256</v>
      </c>
      <c r="AK23" s="61"/>
      <c r="AL23" s="61"/>
      <c r="AM23" s="61"/>
      <c r="AN23" s="61"/>
      <c r="AO23" s="61"/>
      <c r="AP23" s="61"/>
      <c r="AQ23" s="61"/>
      <c r="AR23" s="61"/>
      <c r="AS23" s="61"/>
      <c r="AT23" s="61"/>
      <c r="AU23" s="61"/>
      <c r="AV23" s="61"/>
      <c r="AW23" s="61"/>
      <c r="AX23" s="61"/>
      <c r="AY23" s="61"/>
      <c r="AZ23" s="61"/>
      <c r="BA23" s="61"/>
      <c r="BB23" s="16"/>
      <c r="BC23" s="16"/>
      <c r="BD23" s="16"/>
      <c r="BE23" s="16"/>
      <c r="BF23" s="16"/>
      <c r="BG23" s="16"/>
      <c r="BH23" s="16"/>
      <c r="BI23" s="16"/>
      <c r="BJ23" s="16"/>
      <c r="BK23" s="16"/>
      <c r="BL23" s="16"/>
      <c r="BM23" s="16"/>
      <c r="BN23" s="16"/>
      <c r="BO23" s="16"/>
      <c r="BP23" s="16"/>
      <c r="BQ23" s="16"/>
      <c r="BR23" s="16"/>
      <c r="BS23" s="16"/>
      <c r="BT23" s="16"/>
      <c r="BU23" s="16"/>
      <c r="BV23" s="16"/>
      <c r="BW23" s="16"/>
      <c r="BX23" s="16"/>
      <c r="BY23" s="16"/>
      <c r="BZ23" s="16"/>
      <c r="CA23" s="16"/>
      <c r="CB23" s="16"/>
      <c r="CC23" s="16"/>
      <c r="CD23" s="16"/>
      <c r="CE23" s="16"/>
      <c r="CF23" s="16"/>
      <c r="CG23" s="16"/>
      <c r="CH23" s="16"/>
      <c r="CI23" s="16"/>
      <c r="CJ23" s="16"/>
      <c r="CK23" s="16"/>
      <c r="CL23" s="16"/>
      <c r="CM23" s="16"/>
      <c r="CN23" s="16"/>
      <c r="CO23" s="16"/>
      <c r="CP23" s="16"/>
      <c r="CQ23" s="16"/>
      <c r="CR23" s="16"/>
      <c r="CS23" s="16"/>
      <c r="CT23" s="16"/>
      <c r="CU23" s="16"/>
      <c r="CV23" s="16"/>
      <c r="CW23" s="16"/>
      <c r="CX23" s="16"/>
      <c r="CY23" s="16"/>
      <c r="CZ23" s="16"/>
      <c r="DA23" s="16"/>
      <c r="DB23" s="16"/>
      <c r="DC23" s="16"/>
      <c r="DD23" s="16"/>
      <c r="DE23" s="16"/>
      <c r="DF23" s="16"/>
      <c r="DG23" s="16"/>
      <c r="DH23" s="16"/>
      <c r="DI23" s="16"/>
      <c r="DJ23" s="16"/>
      <c r="DK23" s="16"/>
      <c r="DL23" s="16"/>
      <c r="DM23" s="16"/>
      <c r="DN23" s="16"/>
      <c r="DO23" s="16"/>
      <c r="DP23" s="16"/>
      <c r="DQ23" s="16"/>
      <c r="DR23" s="16"/>
      <c r="DS23" s="16"/>
      <c r="DT23" s="16"/>
      <c r="DU23" s="16">
        <v>0.2</v>
      </c>
      <c r="DV23" s="16"/>
      <c r="DW23" s="16"/>
      <c r="DX23" s="16"/>
      <c r="DY23" s="16"/>
      <c r="DZ23" s="16"/>
      <c r="EA23" s="16"/>
      <c r="EB23" s="16"/>
      <c r="EC23" s="16"/>
      <c r="ED23" s="16"/>
      <c r="EE23" s="61">
        <f>138/744</f>
        <v>0.18548387096774194</v>
      </c>
      <c r="EF23" s="61"/>
      <c r="EG23" s="61"/>
      <c r="EH23" s="61"/>
      <c r="EI23" s="61"/>
      <c r="EJ23" s="61"/>
      <c r="EK23" s="61"/>
      <c r="EL23" s="61"/>
      <c r="EM23" s="61"/>
      <c r="EN23" s="61"/>
      <c r="EO23" s="61">
        <f>AJ23+EE23</f>
        <v>0.6411290322580645</v>
      </c>
      <c r="EP23" s="61"/>
      <c r="EQ23" s="61"/>
      <c r="ER23" s="61"/>
      <c r="ES23" s="61"/>
      <c r="ET23" s="61"/>
      <c r="EU23" s="61"/>
      <c r="EV23" s="61"/>
      <c r="EW23" s="61"/>
      <c r="EX23" s="61"/>
      <c r="EY23" s="61"/>
      <c r="EZ23" s="61"/>
      <c r="FA23" s="61"/>
      <c r="FB23" s="61"/>
      <c r="FC23" s="61"/>
      <c r="FD23" s="61"/>
      <c r="FE23" s="61"/>
    </row>
    <row r="24" spans="1:161" s="9" customFormat="1" ht="39.75" customHeight="1" x14ac:dyDescent="0.2">
      <c r="A24" s="10"/>
      <c r="B24" s="17"/>
      <c r="C24" s="17"/>
      <c r="D24" s="17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8"/>
      <c r="R24" s="10"/>
      <c r="S24" s="19" t="s">
        <v>14</v>
      </c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  <c r="AE24" s="19"/>
      <c r="AF24" s="19"/>
      <c r="AG24" s="19"/>
      <c r="AH24" s="19"/>
      <c r="AI24" s="20"/>
      <c r="AJ24" s="16"/>
      <c r="AK24" s="16"/>
      <c r="AL24" s="16"/>
      <c r="AM24" s="16"/>
      <c r="AN24" s="16"/>
      <c r="AO24" s="16"/>
      <c r="AP24" s="16"/>
      <c r="AQ24" s="16"/>
      <c r="AR24" s="16"/>
      <c r="AS24" s="16"/>
      <c r="AT24" s="16"/>
      <c r="AU24" s="16"/>
      <c r="AV24" s="16"/>
      <c r="AW24" s="16"/>
      <c r="AX24" s="16"/>
      <c r="AY24" s="16"/>
      <c r="AZ24" s="16"/>
      <c r="BA24" s="16"/>
      <c r="BB24" s="16"/>
      <c r="BC24" s="16"/>
      <c r="BD24" s="16"/>
      <c r="BE24" s="16"/>
      <c r="BF24" s="16"/>
      <c r="BG24" s="16"/>
      <c r="BH24" s="16"/>
      <c r="BI24" s="16"/>
      <c r="BJ24" s="16"/>
      <c r="BK24" s="16"/>
      <c r="BL24" s="16"/>
      <c r="BM24" s="16"/>
      <c r="BN24" s="16"/>
      <c r="BO24" s="16"/>
      <c r="BP24" s="16"/>
      <c r="BQ24" s="16"/>
      <c r="BR24" s="16"/>
      <c r="BS24" s="16"/>
      <c r="BT24" s="16"/>
      <c r="BU24" s="16"/>
      <c r="BV24" s="16"/>
      <c r="BW24" s="16"/>
      <c r="BX24" s="16"/>
      <c r="BY24" s="16"/>
      <c r="BZ24" s="16"/>
      <c r="CA24" s="16"/>
      <c r="CB24" s="16"/>
      <c r="CC24" s="16"/>
      <c r="CD24" s="16"/>
      <c r="CE24" s="16"/>
      <c r="CF24" s="16"/>
      <c r="CG24" s="16"/>
      <c r="CH24" s="16"/>
      <c r="CI24" s="16"/>
      <c r="CJ24" s="16"/>
      <c r="CK24" s="16"/>
      <c r="CL24" s="16"/>
      <c r="CM24" s="16"/>
      <c r="CN24" s="16"/>
      <c r="CO24" s="16"/>
      <c r="CP24" s="16"/>
      <c r="CQ24" s="16"/>
      <c r="CR24" s="16"/>
      <c r="CS24" s="16"/>
      <c r="CT24" s="16"/>
      <c r="CU24" s="16"/>
      <c r="CV24" s="16"/>
      <c r="CW24" s="16"/>
      <c r="CX24" s="16"/>
      <c r="CY24" s="16"/>
      <c r="CZ24" s="16"/>
      <c r="DA24" s="16"/>
      <c r="DB24" s="16"/>
      <c r="DC24" s="16"/>
      <c r="DD24" s="16"/>
      <c r="DE24" s="16"/>
      <c r="DF24" s="16"/>
      <c r="DG24" s="16"/>
      <c r="DH24" s="16"/>
      <c r="DI24" s="16"/>
      <c r="DJ24" s="16"/>
      <c r="DK24" s="16"/>
      <c r="DL24" s="16"/>
      <c r="DM24" s="16"/>
      <c r="DN24" s="16"/>
      <c r="DO24" s="16"/>
      <c r="DP24" s="16"/>
      <c r="DQ24" s="16"/>
      <c r="DR24" s="16"/>
      <c r="DS24" s="16"/>
      <c r="DT24" s="16"/>
      <c r="DU24" s="16"/>
      <c r="DV24" s="16"/>
      <c r="DW24" s="16"/>
      <c r="DX24" s="16"/>
      <c r="DY24" s="16"/>
      <c r="DZ24" s="16"/>
      <c r="EA24" s="16"/>
      <c r="EB24" s="16"/>
      <c r="EC24" s="16"/>
      <c r="ED24" s="16"/>
      <c r="EE24" s="16"/>
      <c r="EF24" s="16"/>
      <c r="EG24" s="16"/>
      <c r="EH24" s="16"/>
      <c r="EI24" s="16"/>
      <c r="EJ24" s="16"/>
      <c r="EK24" s="16"/>
      <c r="EL24" s="16"/>
      <c r="EM24" s="16"/>
      <c r="EN24" s="16"/>
      <c r="EO24" s="16"/>
      <c r="EP24" s="16"/>
      <c r="EQ24" s="16"/>
      <c r="ER24" s="16"/>
      <c r="ES24" s="16"/>
      <c r="ET24" s="16"/>
      <c r="EU24" s="16"/>
      <c r="EV24" s="16"/>
      <c r="EW24" s="16"/>
      <c r="EX24" s="16"/>
      <c r="EY24" s="16"/>
      <c r="EZ24" s="16"/>
      <c r="FA24" s="16"/>
      <c r="FB24" s="16"/>
      <c r="FC24" s="16"/>
      <c r="FD24" s="16"/>
      <c r="FE24" s="16"/>
    </row>
    <row r="25" spans="1:161" s="9" customFormat="1" ht="53.25" customHeight="1" x14ac:dyDescent="0.2">
      <c r="A25" s="10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8"/>
      <c r="R25" s="10"/>
      <c r="S25" s="19" t="s">
        <v>25</v>
      </c>
      <c r="T25" s="19"/>
      <c r="U25" s="19"/>
      <c r="V25" s="19"/>
      <c r="W25" s="19"/>
      <c r="X25" s="19"/>
      <c r="Y25" s="19"/>
      <c r="Z25" s="19"/>
      <c r="AA25" s="19"/>
      <c r="AB25" s="19"/>
      <c r="AC25" s="19"/>
      <c r="AD25" s="19"/>
      <c r="AE25" s="19"/>
      <c r="AF25" s="19"/>
      <c r="AG25" s="19"/>
      <c r="AH25" s="19"/>
      <c r="AI25" s="20"/>
      <c r="AJ25" s="16"/>
      <c r="AK25" s="16"/>
      <c r="AL25" s="16"/>
      <c r="AM25" s="16"/>
      <c r="AN25" s="16"/>
      <c r="AO25" s="16"/>
      <c r="AP25" s="16"/>
      <c r="AQ25" s="16"/>
      <c r="AR25" s="16"/>
      <c r="AS25" s="16"/>
      <c r="AT25" s="16"/>
      <c r="AU25" s="16"/>
      <c r="AV25" s="16"/>
      <c r="AW25" s="16"/>
      <c r="AX25" s="16"/>
      <c r="AY25" s="16"/>
      <c r="AZ25" s="16"/>
      <c r="BA25" s="16"/>
      <c r="BB25" s="16"/>
      <c r="BC25" s="16"/>
      <c r="BD25" s="16"/>
      <c r="BE25" s="16"/>
      <c r="BF25" s="16"/>
      <c r="BG25" s="16"/>
      <c r="BH25" s="16"/>
      <c r="BI25" s="16"/>
      <c r="BJ25" s="16"/>
      <c r="BK25" s="16"/>
      <c r="BL25" s="16"/>
      <c r="BM25" s="16"/>
      <c r="BN25" s="16"/>
      <c r="BO25" s="16"/>
      <c r="BP25" s="16"/>
      <c r="BQ25" s="16"/>
      <c r="BR25" s="16"/>
      <c r="BS25" s="16"/>
      <c r="BT25" s="16"/>
      <c r="BU25" s="16"/>
      <c r="BV25" s="16"/>
      <c r="BW25" s="16"/>
      <c r="BX25" s="16"/>
      <c r="BY25" s="16"/>
      <c r="BZ25" s="16"/>
      <c r="CA25" s="16"/>
      <c r="CB25" s="16"/>
      <c r="CC25" s="16"/>
      <c r="CD25" s="16"/>
      <c r="CE25" s="16"/>
      <c r="CF25" s="16"/>
      <c r="CG25" s="16"/>
      <c r="CH25" s="16"/>
      <c r="CI25" s="16"/>
      <c r="CJ25" s="16"/>
      <c r="CK25" s="16"/>
      <c r="CL25" s="16"/>
      <c r="CM25" s="16"/>
      <c r="CN25" s="16"/>
      <c r="CO25" s="16"/>
      <c r="CP25" s="16"/>
      <c r="CQ25" s="16"/>
      <c r="CR25" s="16"/>
      <c r="CS25" s="16"/>
      <c r="CT25" s="16"/>
      <c r="CU25" s="16"/>
      <c r="CV25" s="16"/>
      <c r="CW25" s="16"/>
      <c r="CX25" s="16"/>
      <c r="CY25" s="16"/>
      <c r="CZ25" s="16"/>
      <c r="DA25" s="16"/>
      <c r="DB25" s="16"/>
      <c r="DC25" s="16"/>
      <c r="DD25" s="16"/>
      <c r="DE25" s="16"/>
      <c r="DF25" s="16"/>
      <c r="DG25" s="16"/>
      <c r="DH25" s="16"/>
      <c r="DI25" s="16"/>
      <c r="DJ25" s="16"/>
      <c r="DK25" s="16"/>
      <c r="DL25" s="16"/>
      <c r="DM25" s="16"/>
      <c r="DN25" s="16"/>
      <c r="DO25" s="16"/>
      <c r="DP25" s="16"/>
      <c r="DQ25" s="16"/>
      <c r="DR25" s="16"/>
      <c r="DS25" s="16"/>
      <c r="DT25" s="16"/>
      <c r="DU25" s="16"/>
      <c r="DV25" s="16"/>
      <c r="DW25" s="16"/>
      <c r="DX25" s="16"/>
      <c r="DY25" s="16"/>
      <c r="DZ25" s="16"/>
      <c r="EA25" s="16"/>
      <c r="EB25" s="16"/>
      <c r="EC25" s="16"/>
      <c r="ED25" s="16"/>
      <c r="EE25" s="16"/>
      <c r="EF25" s="16"/>
      <c r="EG25" s="16"/>
      <c r="EH25" s="16"/>
      <c r="EI25" s="16"/>
      <c r="EJ25" s="16"/>
      <c r="EK25" s="16"/>
      <c r="EL25" s="16"/>
      <c r="EM25" s="16"/>
      <c r="EN25" s="16"/>
      <c r="EO25" s="16"/>
      <c r="EP25" s="16"/>
      <c r="EQ25" s="16"/>
      <c r="ER25" s="16"/>
      <c r="ES25" s="16"/>
      <c r="ET25" s="16"/>
      <c r="EU25" s="16"/>
      <c r="EV25" s="16"/>
      <c r="EW25" s="16"/>
      <c r="EX25" s="16"/>
      <c r="EY25" s="16"/>
      <c r="EZ25" s="16"/>
      <c r="FA25" s="16"/>
      <c r="FB25" s="16"/>
      <c r="FC25" s="16"/>
      <c r="FD25" s="16"/>
      <c r="FE25" s="16"/>
    </row>
    <row r="26" spans="1:161" s="9" customFormat="1" ht="57" customHeight="1" x14ac:dyDescent="0.2">
      <c r="A26" s="10"/>
      <c r="B26" s="21" t="s">
        <v>26</v>
      </c>
      <c r="C26" s="21"/>
      <c r="D26" s="21"/>
      <c r="E26" s="21"/>
      <c r="F26" s="21"/>
      <c r="G26" s="21"/>
      <c r="H26" s="21"/>
      <c r="I26" s="21"/>
      <c r="J26" s="21"/>
      <c r="K26" s="21"/>
      <c r="L26" s="21"/>
      <c r="M26" s="21"/>
      <c r="N26" s="21"/>
      <c r="O26" s="21"/>
      <c r="P26" s="21"/>
      <c r="Q26" s="22"/>
      <c r="R26" s="10"/>
      <c r="S26" s="19" t="s">
        <v>12</v>
      </c>
      <c r="T26" s="19"/>
      <c r="U26" s="19"/>
      <c r="V26" s="19"/>
      <c r="W26" s="19"/>
      <c r="X26" s="19"/>
      <c r="Y26" s="19"/>
      <c r="Z26" s="19"/>
      <c r="AA26" s="19"/>
      <c r="AB26" s="19"/>
      <c r="AC26" s="19"/>
      <c r="AD26" s="19"/>
      <c r="AE26" s="19"/>
      <c r="AF26" s="19"/>
      <c r="AG26" s="19"/>
      <c r="AH26" s="19"/>
      <c r="AI26" s="20"/>
      <c r="AJ26" s="16"/>
      <c r="AK26" s="16"/>
      <c r="AL26" s="16"/>
      <c r="AM26" s="16"/>
      <c r="AN26" s="16"/>
      <c r="AO26" s="16"/>
      <c r="AP26" s="16"/>
      <c r="AQ26" s="16"/>
      <c r="AR26" s="16"/>
      <c r="AS26" s="16"/>
      <c r="AT26" s="16"/>
      <c r="AU26" s="16"/>
      <c r="AV26" s="16"/>
      <c r="AW26" s="16"/>
      <c r="AX26" s="16"/>
      <c r="AY26" s="16"/>
      <c r="AZ26" s="16"/>
      <c r="BA26" s="16"/>
      <c r="BB26" s="16"/>
      <c r="BC26" s="16"/>
      <c r="BD26" s="16"/>
      <c r="BE26" s="16"/>
      <c r="BF26" s="16"/>
      <c r="BG26" s="16"/>
      <c r="BH26" s="16"/>
      <c r="BI26" s="16"/>
      <c r="BJ26" s="16"/>
      <c r="BK26" s="16"/>
      <c r="BL26" s="16"/>
      <c r="BM26" s="16"/>
      <c r="BN26" s="16"/>
      <c r="BO26" s="16"/>
      <c r="BP26" s="16"/>
      <c r="BQ26" s="16"/>
      <c r="BR26" s="16"/>
      <c r="BS26" s="16"/>
      <c r="BT26" s="16"/>
      <c r="BU26" s="16"/>
      <c r="BV26" s="16"/>
      <c r="BW26" s="16"/>
      <c r="BX26" s="16"/>
      <c r="BY26" s="16"/>
      <c r="BZ26" s="16"/>
      <c r="CA26" s="16"/>
      <c r="CB26" s="16"/>
      <c r="CC26" s="16"/>
      <c r="CD26" s="16"/>
      <c r="CE26" s="16"/>
      <c r="CF26" s="16"/>
      <c r="CG26" s="16"/>
      <c r="CH26" s="16"/>
      <c r="CI26" s="16"/>
      <c r="CJ26" s="16"/>
      <c r="CK26" s="16"/>
      <c r="CL26" s="16"/>
      <c r="CM26" s="16"/>
      <c r="CN26" s="16"/>
      <c r="CO26" s="16"/>
      <c r="CP26" s="16"/>
      <c r="CQ26" s="16"/>
      <c r="CR26" s="16"/>
      <c r="CS26" s="16"/>
      <c r="CT26" s="16"/>
      <c r="CU26" s="16"/>
      <c r="CV26" s="16"/>
      <c r="CW26" s="16"/>
      <c r="CX26" s="16"/>
      <c r="CY26" s="16"/>
      <c r="CZ26" s="16"/>
      <c r="DA26" s="16"/>
      <c r="DB26" s="16"/>
      <c r="DC26" s="16"/>
      <c r="DD26" s="16"/>
      <c r="DE26" s="16"/>
      <c r="DF26" s="16"/>
      <c r="DG26" s="16"/>
      <c r="DH26" s="16"/>
      <c r="DI26" s="16"/>
      <c r="DJ26" s="16"/>
      <c r="DK26" s="16"/>
      <c r="DL26" s="16"/>
      <c r="DM26" s="16"/>
      <c r="DN26" s="16"/>
      <c r="DO26" s="16"/>
      <c r="DP26" s="16"/>
      <c r="DQ26" s="16"/>
      <c r="DR26" s="16"/>
      <c r="DS26" s="16"/>
      <c r="DT26" s="16"/>
      <c r="DU26" s="16"/>
      <c r="DV26" s="16"/>
      <c r="DW26" s="16"/>
      <c r="DX26" s="16"/>
      <c r="DY26" s="16"/>
      <c r="DZ26" s="16"/>
      <c r="EA26" s="16"/>
      <c r="EB26" s="16"/>
      <c r="EC26" s="16"/>
      <c r="ED26" s="16"/>
      <c r="EE26" s="16"/>
      <c r="EF26" s="16"/>
      <c r="EG26" s="16"/>
      <c r="EH26" s="16"/>
      <c r="EI26" s="16"/>
      <c r="EJ26" s="16"/>
      <c r="EK26" s="16"/>
      <c r="EL26" s="16"/>
      <c r="EM26" s="16"/>
      <c r="EN26" s="16"/>
      <c r="EO26" s="16"/>
      <c r="EP26" s="16"/>
      <c r="EQ26" s="16"/>
      <c r="ER26" s="16"/>
      <c r="ES26" s="16"/>
      <c r="ET26" s="16"/>
      <c r="EU26" s="16"/>
      <c r="EV26" s="16"/>
      <c r="EW26" s="16"/>
      <c r="EX26" s="16"/>
      <c r="EY26" s="16"/>
      <c r="EZ26" s="16"/>
      <c r="FA26" s="16"/>
      <c r="FB26" s="16"/>
      <c r="FC26" s="16"/>
      <c r="FD26" s="16"/>
      <c r="FE26" s="16"/>
    </row>
    <row r="27" spans="1:161" s="9" customFormat="1" ht="39.75" customHeight="1" x14ac:dyDescent="0.2">
      <c r="A27" s="10"/>
      <c r="B27" s="17"/>
      <c r="C27" s="17"/>
      <c r="D27" s="17"/>
      <c r="E27" s="17"/>
      <c r="F27" s="17"/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8"/>
      <c r="R27" s="10"/>
      <c r="S27" s="19" t="s">
        <v>13</v>
      </c>
      <c r="T27" s="19"/>
      <c r="U27" s="19"/>
      <c r="V27" s="19"/>
      <c r="W27" s="19"/>
      <c r="X27" s="19"/>
      <c r="Y27" s="19"/>
      <c r="Z27" s="19"/>
      <c r="AA27" s="19"/>
      <c r="AB27" s="19"/>
      <c r="AC27" s="19"/>
      <c r="AD27" s="19"/>
      <c r="AE27" s="19"/>
      <c r="AF27" s="19"/>
      <c r="AG27" s="19"/>
      <c r="AH27" s="19"/>
      <c r="AI27" s="20"/>
      <c r="AJ27" s="16"/>
      <c r="AK27" s="16"/>
      <c r="AL27" s="16"/>
      <c r="AM27" s="16"/>
      <c r="AN27" s="16"/>
      <c r="AO27" s="16"/>
      <c r="AP27" s="16"/>
      <c r="AQ27" s="16"/>
      <c r="AR27" s="16"/>
      <c r="AS27" s="16"/>
      <c r="AT27" s="16"/>
      <c r="AU27" s="16"/>
      <c r="AV27" s="16"/>
      <c r="AW27" s="16"/>
      <c r="AX27" s="16"/>
      <c r="AY27" s="16"/>
      <c r="AZ27" s="16"/>
      <c r="BA27" s="16"/>
      <c r="BB27" s="16"/>
      <c r="BC27" s="16"/>
      <c r="BD27" s="16"/>
      <c r="BE27" s="16"/>
      <c r="BF27" s="16"/>
      <c r="BG27" s="16"/>
      <c r="BH27" s="16"/>
      <c r="BI27" s="16"/>
      <c r="BJ27" s="16"/>
      <c r="BK27" s="16"/>
      <c r="BL27" s="16"/>
      <c r="BM27" s="16"/>
      <c r="BN27" s="16"/>
      <c r="BO27" s="16"/>
      <c r="BP27" s="16"/>
      <c r="BQ27" s="16"/>
      <c r="BR27" s="16"/>
      <c r="BS27" s="16"/>
      <c r="BT27" s="16"/>
      <c r="BU27" s="16"/>
      <c r="BV27" s="16"/>
      <c r="BW27" s="16"/>
      <c r="BX27" s="16"/>
      <c r="BY27" s="16"/>
      <c r="BZ27" s="16"/>
      <c r="CA27" s="16"/>
      <c r="CB27" s="16"/>
      <c r="CC27" s="16"/>
      <c r="CD27" s="16"/>
      <c r="CE27" s="16"/>
      <c r="CF27" s="16"/>
      <c r="CG27" s="16"/>
      <c r="CH27" s="16"/>
      <c r="CI27" s="16"/>
      <c r="CJ27" s="16"/>
      <c r="CK27" s="16"/>
      <c r="CL27" s="16"/>
      <c r="CM27" s="16"/>
      <c r="CN27" s="16"/>
      <c r="CO27" s="16"/>
      <c r="CP27" s="16"/>
      <c r="CQ27" s="16"/>
      <c r="CR27" s="16"/>
      <c r="CS27" s="16"/>
      <c r="CT27" s="16"/>
      <c r="CU27" s="16"/>
      <c r="CV27" s="16"/>
      <c r="CW27" s="16"/>
      <c r="CX27" s="16"/>
      <c r="CY27" s="16"/>
      <c r="CZ27" s="16"/>
      <c r="DA27" s="16"/>
      <c r="DB27" s="16"/>
      <c r="DC27" s="16"/>
      <c r="DD27" s="16"/>
      <c r="DE27" s="16"/>
      <c r="DF27" s="16"/>
      <c r="DG27" s="16"/>
      <c r="DH27" s="16"/>
      <c r="DI27" s="16"/>
      <c r="DJ27" s="16"/>
      <c r="DK27" s="16"/>
      <c r="DL27" s="16"/>
      <c r="DM27" s="16"/>
      <c r="DN27" s="16"/>
      <c r="DO27" s="16"/>
      <c r="DP27" s="16"/>
      <c r="DQ27" s="16"/>
      <c r="DR27" s="16"/>
      <c r="DS27" s="16"/>
      <c r="DT27" s="16"/>
      <c r="DU27" s="16"/>
      <c r="DV27" s="16"/>
      <c r="DW27" s="16"/>
      <c r="DX27" s="16"/>
      <c r="DY27" s="16"/>
      <c r="DZ27" s="16"/>
      <c r="EA27" s="16"/>
      <c r="EB27" s="16"/>
      <c r="EC27" s="16"/>
      <c r="ED27" s="16"/>
      <c r="EE27" s="16"/>
      <c r="EF27" s="16"/>
      <c r="EG27" s="16"/>
      <c r="EH27" s="16"/>
      <c r="EI27" s="16"/>
      <c r="EJ27" s="16"/>
      <c r="EK27" s="16"/>
      <c r="EL27" s="16"/>
      <c r="EM27" s="16"/>
      <c r="EN27" s="16"/>
      <c r="EO27" s="16"/>
      <c r="EP27" s="16"/>
      <c r="EQ27" s="16"/>
      <c r="ER27" s="16"/>
      <c r="ES27" s="16"/>
      <c r="ET27" s="16"/>
      <c r="EU27" s="16"/>
      <c r="EV27" s="16"/>
      <c r="EW27" s="16"/>
      <c r="EX27" s="16"/>
      <c r="EY27" s="16"/>
      <c r="EZ27" s="16"/>
      <c r="FA27" s="16"/>
      <c r="FB27" s="16"/>
      <c r="FC27" s="16"/>
      <c r="FD27" s="16"/>
      <c r="FE27" s="16"/>
    </row>
    <row r="28" spans="1:161" s="9" customFormat="1" ht="39.75" customHeight="1" x14ac:dyDescent="0.2">
      <c r="A28" s="10"/>
      <c r="B28" s="17"/>
      <c r="C28" s="17"/>
      <c r="D28" s="17"/>
      <c r="E28" s="17"/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8"/>
      <c r="R28" s="10"/>
      <c r="S28" s="19" t="s">
        <v>14</v>
      </c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20"/>
      <c r="AJ28" s="16"/>
      <c r="AK28" s="16"/>
      <c r="AL28" s="16"/>
      <c r="AM28" s="16"/>
      <c r="AN28" s="16"/>
      <c r="AO28" s="16"/>
      <c r="AP28" s="16"/>
      <c r="AQ28" s="16"/>
      <c r="AR28" s="16"/>
      <c r="AS28" s="16"/>
      <c r="AT28" s="16"/>
      <c r="AU28" s="16"/>
      <c r="AV28" s="16"/>
      <c r="AW28" s="16"/>
      <c r="AX28" s="16"/>
      <c r="AY28" s="16"/>
      <c r="AZ28" s="16"/>
      <c r="BA28" s="16"/>
      <c r="BB28" s="16"/>
      <c r="BC28" s="16"/>
      <c r="BD28" s="16"/>
      <c r="BE28" s="16"/>
      <c r="BF28" s="16"/>
      <c r="BG28" s="16"/>
      <c r="BH28" s="16"/>
      <c r="BI28" s="16"/>
      <c r="BJ28" s="16"/>
      <c r="BK28" s="16"/>
      <c r="BL28" s="16"/>
      <c r="BM28" s="16"/>
      <c r="BN28" s="16"/>
      <c r="BO28" s="16"/>
      <c r="BP28" s="16"/>
      <c r="BQ28" s="16"/>
      <c r="BR28" s="16"/>
      <c r="BS28" s="16"/>
      <c r="BT28" s="16"/>
      <c r="BU28" s="16"/>
      <c r="BV28" s="16"/>
      <c r="BW28" s="16"/>
      <c r="BX28" s="16"/>
      <c r="BY28" s="16"/>
      <c r="BZ28" s="16"/>
      <c r="CA28" s="16"/>
      <c r="CB28" s="16"/>
      <c r="CC28" s="16"/>
      <c r="CD28" s="16"/>
      <c r="CE28" s="16"/>
      <c r="CF28" s="16"/>
      <c r="CG28" s="16"/>
      <c r="CH28" s="16"/>
      <c r="CI28" s="16"/>
      <c r="CJ28" s="16"/>
      <c r="CK28" s="16"/>
      <c r="CL28" s="16"/>
      <c r="CM28" s="16"/>
      <c r="CN28" s="16"/>
      <c r="CO28" s="16"/>
      <c r="CP28" s="16"/>
      <c r="CQ28" s="16"/>
      <c r="CR28" s="16"/>
      <c r="CS28" s="16"/>
      <c r="CT28" s="16"/>
      <c r="CU28" s="16"/>
      <c r="CV28" s="16"/>
      <c r="CW28" s="16"/>
      <c r="CX28" s="16"/>
      <c r="CY28" s="16"/>
      <c r="CZ28" s="16"/>
      <c r="DA28" s="16"/>
      <c r="DB28" s="16"/>
      <c r="DC28" s="16"/>
      <c r="DD28" s="16"/>
      <c r="DE28" s="16"/>
      <c r="DF28" s="16"/>
      <c r="DG28" s="16"/>
      <c r="DH28" s="16"/>
      <c r="DI28" s="16"/>
      <c r="DJ28" s="16"/>
      <c r="DK28" s="16"/>
      <c r="DL28" s="16"/>
      <c r="DM28" s="16"/>
      <c r="DN28" s="16"/>
      <c r="DO28" s="16"/>
      <c r="DP28" s="16"/>
      <c r="DQ28" s="16"/>
      <c r="DR28" s="16"/>
      <c r="DS28" s="16"/>
      <c r="DT28" s="16"/>
      <c r="DU28" s="16"/>
      <c r="DV28" s="16"/>
      <c r="DW28" s="16"/>
      <c r="DX28" s="16"/>
      <c r="DY28" s="16"/>
      <c r="DZ28" s="16"/>
      <c r="EA28" s="16"/>
      <c r="EB28" s="16"/>
      <c r="EC28" s="16"/>
      <c r="ED28" s="16"/>
      <c r="EE28" s="16"/>
      <c r="EF28" s="16"/>
      <c r="EG28" s="16"/>
      <c r="EH28" s="16"/>
      <c r="EI28" s="16"/>
      <c r="EJ28" s="16"/>
      <c r="EK28" s="16"/>
      <c r="EL28" s="16"/>
      <c r="EM28" s="16"/>
      <c r="EN28" s="16"/>
      <c r="EO28" s="16"/>
      <c r="EP28" s="16"/>
      <c r="EQ28" s="16"/>
      <c r="ER28" s="16"/>
      <c r="ES28" s="16"/>
      <c r="ET28" s="16"/>
      <c r="EU28" s="16"/>
      <c r="EV28" s="16"/>
      <c r="EW28" s="16"/>
      <c r="EX28" s="16"/>
      <c r="EY28" s="16"/>
      <c r="EZ28" s="16"/>
      <c r="FA28" s="16"/>
      <c r="FB28" s="16"/>
      <c r="FC28" s="16"/>
      <c r="FD28" s="16"/>
      <c r="FE28" s="16"/>
    </row>
    <row r="29" spans="1:161" s="9" customFormat="1" ht="53.25" customHeight="1" x14ac:dyDescent="0.2">
      <c r="A29" s="10"/>
      <c r="B29" s="17"/>
      <c r="C29" s="17"/>
      <c r="D29" s="17"/>
      <c r="E29" s="17"/>
      <c r="F29" s="17"/>
      <c r="G29" s="17"/>
      <c r="H29" s="17"/>
      <c r="I29" s="17"/>
      <c r="J29" s="17"/>
      <c r="K29" s="17"/>
      <c r="L29" s="17"/>
      <c r="M29" s="17"/>
      <c r="N29" s="17"/>
      <c r="O29" s="17"/>
      <c r="P29" s="17"/>
      <c r="Q29" s="18"/>
      <c r="R29" s="10"/>
      <c r="S29" s="19" t="s">
        <v>25</v>
      </c>
      <c r="T29" s="19"/>
      <c r="U29" s="19"/>
      <c r="V29" s="19"/>
      <c r="W29" s="19"/>
      <c r="X29" s="19"/>
      <c r="Y29" s="19"/>
      <c r="Z29" s="19"/>
      <c r="AA29" s="19"/>
      <c r="AB29" s="19"/>
      <c r="AC29" s="19"/>
      <c r="AD29" s="19"/>
      <c r="AE29" s="19"/>
      <c r="AF29" s="19"/>
      <c r="AG29" s="19"/>
      <c r="AH29" s="19"/>
      <c r="AI29" s="20"/>
      <c r="AJ29" s="16"/>
      <c r="AK29" s="16"/>
      <c r="AL29" s="16"/>
      <c r="AM29" s="16"/>
      <c r="AN29" s="16"/>
      <c r="AO29" s="16"/>
      <c r="AP29" s="16"/>
      <c r="AQ29" s="16"/>
      <c r="AR29" s="16"/>
      <c r="AS29" s="16"/>
      <c r="AT29" s="16"/>
      <c r="AU29" s="16"/>
      <c r="AV29" s="16"/>
      <c r="AW29" s="16"/>
      <c r="AX29" s="16"/>
      <c r="AY29" s="16"/>
      <c r="AZ29" s="16"/>
      <c r="BA29" s="16"/>
      <c r="BB29" s="16"/>
      <c r="BC29" s="16"/>
      <c r="BD29" s="16"/>
      <c r="BE29" s="16"/>
      <c r="BF29" s="16"/>
      <c r="BG29" s="16"/>
      <c r="BH29" s="16"/>
      <c r="BI29" s="16"/>
      <c r="BJ29" s="16"/>
      <c r="BK29" s="16"/>
      <c r="BL29" s="16"/>
      <c r="BM29" s="16"/>
      <c r="BN29" s="16"/>
      <c r="BO29" s="16"/>
      <c r="BP29" s="16"/>
      <c r="BQ29" s="16"/>
      <c r="BR29" s="16"/>
      <c r="BS29" s="16"/>
      <c r="BT29" s="16"/>
      <c r="BU29" s="16"/>
      <c r="BV29" s="16"/>
      <c r="BW29" s="16"/>
      <c r="BX29" s="16"/>
      <c r="BY29" s="16"/>
      <c r="BZ29" s="16"/>
      <c r="CA29" s="16"/>
      <c r="CB29" s="16"/>
      <c r="CC29" s="16"/>
      <c r="CD29" s="16"/>
      <c r="CE29" s="16"/>
      <c r="CF29" s="16"/>
      <c r="CG29" s="16"/>
      <c r="CH29" s="16"/>
      <c r="CI29" s="16"/>
      <c r="CJ29" s="16"/>
      <c r="CK29" s="16"/>
      <c r="CL29" s="16"/>
      <c r="CM29" s="16"/>
      <c r="CN29" s="16"/>
      <c r="CO29" s="16"/>
      <c r="CP29" s="16"/>
      <c r="CQ29" s="16"/>
      <c r="CR29" s="16"/>
      <c r="CS29" s="16"/>
      <c r="CT29" s="16"/>
      <c r="CU29" s="16"/>
      <c r="CV29" s="16"/>
      <c r="CW29" s="16"/>
      <c r="CX29" s="16"/>
      <c r="CY29" s="16"/>
      <c r="CZ29" s="16"/>
      <c r="DA29" s="16"/>
      <c r="DB29" s="16"/>
      <c r="DC29" s="16"/>
      <c r="DD29" s="16"/>
      <c r="DE29" s="16"/>
      <c r="DF29" s="16"/>
      <c r="DG29" s="16"/>
      <c r="DH29" s="16"/>
      <c r="DI29" s="16"/>
      <c r="DJ29" s="16"/>
      <c r="DK29" s="16"/>
      <c r="DL29" s="16"/>
      <c r="DM29" s="16"/>
      <c r="DN29" s="16"/>
      <c r="DO29" s="16"/>
      <c r="DP29" s="16"/>
      <c r="DQ29" s="16"/>
      <c r="DR29" s="16"/>
      <c r="DS29" s="16"/>
      <c r="DT29" s="16"/>
      <c r="DU29" s="16"/>
      <c r="DV29" s="16"/>
      <c r="DW29" s="16"/>
      <c r="DX29" s="16"/>
      <c r="DY29" s="16"/>
      <c r="DZ29" s="16"/>
      <c r="EA29" s="16"/>
      <c r="EB29" s="16"/>
      <c r="EC29" s="16"/>
      <c r="ED29" s="16"/>
      <c r="EE29" s="16"/>
      <c r="EF29" s="16"/>
      <c r="EG29" s="16"/>
      <c r="EH29" s="16"/>
      <c r="EI29" s="16"/>
      <c r="EJ29" s="16"/>
      <c r="EK29" s="16"/>
      <c r="EL29" s="16"/>
      <c r="EM29" s="16"/>
      <c r="EN29" s="16"/>
      <c r="EO29" s="16"/>
      <c r="EP29" s="16"/>
      <c r="EQ29" s="16"/>
      <c r="ER29" s="16"/>
      <c r="ES29" s="16"/>
      <c r="ET29" s="16"/>
      <c r="EU29" s="16"/>
      <c r="EV29" s="16"/>
      <c r="EW29" s="16"/>
      <c r="EX29" s="16"/>
      <c r="EY29" s="16"/>
      <c r="EZ29" s="16"/>
      <c r="FA29" s="16"/>
      <c r="FB29" s="16"/>
      <c r="FC29" s="16"/>
      <c r="FD29" s="16"/>
      <c r="FE29" s="16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4" t="s">
        <v>27</v>
      </c>
      <c r="B32" s="15"/>
      <c r="C32" s="15"/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/>
      <c r="BA32" s="15"/>
      <c r="BB32" s="15"/>
      <c r="BC32" s="15"/>
      <c r="BD32" s="15"/>
      <c r="BE32" s="15"/>
      <c r="BF32" s="15"/>
      <c r="BG32" s="15"/>
      <c r="BH32" s="15"/>
      <c r="BI32" s="15"/>
      <c r="BJ32" s="15"/>
      <c r="BK32" s="15"/>
      <c r="BL32" s="15"/>
      <c r="BM32" s="15"/>
      <c r="BN32" s="15"/>
      <c r="BO32" s="15"/>
      <c r="BP32" s="15"/>
      <c r="BQ32" s="15"/>
      <c r="BR32" s="15"/>
      <c r="BS32" s="15"/>
      <c r="BT32" s="15"/>
      <c r="BU32" s="15"/>
      <c r="BV32" s="15"/>
      <c r="BW32" s="15"/>
      <c r="BX32" s="15"/>
      <c r="BY32" s="15"/>
      <c r="BZ32" s="15"/>
      <c r="CA32" s="15"/>
      <c r="CB32" s="15"/>
      <c r="CC32" s="15"/>
      <c r="CD32" s="15"/>
      <c r="CE32" s="15"/>
      <c r="CF32" s="15"/>
      <c r="CG32" s="15"/>
      <c r="CH32" s="15"/>
      <c r="CI32" s="15"/>
      <c r="CJ32" s="15"/>
      <c r="CK32" s="15"/>
      <c r="CL32" s="15"/>
      <c r="CM32" s="15"/>
      <c r="CN32" s="15"/>
      <c r="CO32" s="15"/>
      <c r="CP32" s="15"/>
      <c r="CQ32" s="15"/>
      <c r="CR32" s="15"/>
      <c r="CS32" s="15"/>
      <c r="CT32" s="15"/>
      <c r="CU32" s="15"/>
      <c r="CV32" s="15"/>
      <c r="CW32" s="15"/>
      <c r="CX32" s="15"/>
      <c r="CY32" s="15"/>
      <c r="CZ32" s="15"/>
      <c r="DA32" s="15"/>
      <c r="DB32" s="15"/>
      <c r="DC32" s="15"/>
      <c r="DD32" s="15"/>
      <c r="DE32" s="15"/>
      <c r="DF32" s="15"/>
      <c r="DG32" s="15"/>
      <c r="DH32" s="15"/>
      <c r="DI32" s="15"/>
      <c r="DJ32" s="15"/>
      <c r="DK32" s="15"/>
      <c r="DL32" s="15"/>
      <c r="DM32" s="15"/>
      <c r="DN32" s="15"/>
      <c r="DO32" s="15"/>
      <c r="DP32" s="15"/>
      <c r="DQ32" s="15"/>
      <c r="DR32" s="15"/>
      <c r="DS32" s="15"/>
      <c r="DT32" s="15"/>
      <c r="DU32" s="15"/>
      <c r="DV32" s="15"/>
      <c r="DW32" s="15"/>
      <c r="DX32" s="15"/>
      <c r="DY32" s="15"/>
      <c r="DZ32" s="15"/>
      <c r="EA32" s="15"/>
      <c r="EB32" s="15"/>
      <c r="EC32" s="15"/>
      <c r="ED32" s="15"/>
      <c r="EE32" s="15"/>
      <c r="EF32" s="15"/>
      <c r="EG32" s="15"/>
      <c r="EH32" s="15"/>
      <c r="EI32" s="15"/>
      <c r="EJ32" s="15"/>
      <c r="EK32" s="15"/>
      <c r="EL32" s="15"/>
      <c r="EM32" s="15"/>
      <c r="EN32" s="15"/>
      <c r="EO32" s="15"/>
      <c r="EP32" s="15"/>
      <c r="EQ32" s="15"/>
      <c r="ER32" s="15"/>
      <c r="ES32" s="15"/>
      <c r="ET32" s="15"/>
      <c r="EU32" s="15"/>
      <c r="EV32" s="15"/>
      <c r="EW32" s="15"/>
      <c r="EX32" s="15"/>
      <c r="EY32" s="15"/>
      <c r="EZ32" s="15"/>
      <c r="FA32" s="15"/>
      <c r="FB32" s="15"/>
      <c r="FC32" s="15"/>
      <c r="FD32" s="15"/>
      <c r="FE32" s="15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workbookViewId="0">
      <selection activeCell="EE24" sqref="EE24:EN24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58" t="s">
        <v>7</v>
      </c>
      <c r="B6" s="58"/>
      <c r="C6" s="58"/>
      <c r="D6" s="58"/>
      <c r="E6" s="58"/>
      <c r="F6" s="58"/>
      <c r="G6" s="58"/>
      <c r="H6" s="58"/>
      <c r="I6" s="58"/>
      <c r="J6" s="58"/>
      <c r="K6" s="58"/>
      <c r="L6" s="58"/>
      <c r="M6" s="58"/>
      <c r="N6" s="58"/>
      <c r="O6" s="58"/>
      <c r="P6" s="58"/>
      <c r="Q6" s="58"/>
      <c r="R6" s="58"/>
      <c r="S6" s="58"/>
      <c r="T6" s="58"/>
      <c r="U6" s="58"/>
      <c r="V6" s="58"/>
      <c r="W6" s="58"/>
      <c r="X6" s="58"/>
      <c r="Y6" s="58"/>
      <c r="Z6" s="58"/>
      <c r="AA6" s="58"/>
      <c r="AB6" s="58"/>
      <c r="AC6" s="58"/>
      <c r="AD6" s="58"/>
      <c r="AE6" s="58"/>
      <c r="AF6" s="58"/>
      <c r="AG6" s="58"/>
      <c r="AH6" s="58"/>
      <c r="AI6" s="58"/>
      <c r="AJ6" s="58"/>
      <c r="AK6" s="58"/>
      <c r="AL6" s="58"/>
      <c r="AM6" s="58"/>
      <c r="AN6" s="58"/>
      <c r="AO6" s="58"/>
      <c r="AP6" s="58"/>
      <c r="AQ6" s="58"/>
      <c r="AR6" s="58"/>
      <c r="AS6" s="58"/>
      <c r="AT6" s="58"/>
      <c r="AU6" s="58"/>
      <c r="AV6" s="58"/>
      <c r="AW6" s="58"/>
      <c r="AX6" s="58"/>
      <c r="AY6" s="58"/>
      <c r="AZ6" s="58"/>
      <c r="BA6" s="58"/>
      <c r="BB6" s="58"/>
      <c r="BC6" s="58"/>
      <c r="BD6" s="58"/>
      <c r="BE6" s="58"/>
      <c r="BF6" s="58"/>
      <c r="BG6" s="58"/>
      <c r="BH6" s="58"/>
      <c r="BI6" s="58"/>
      <c r="BJ6" s="58"/>
      <c r="BK6" s="58"/>
      <c r="BL6" s="58"/>
      <c r="BM6" s="58"/>
      <c r="BN6" s="58"/>
      <c r="BO6" s="58"/>
      <c r="BP6" s="58"/>
      <c r="BQ6" s="58"/>
      <c r="BR6" s="58"/>
      <c r="BS6" s="58"/>
      <c r="BT6" s="58"/>
      <c r="BU6" s="58"/>
      <c r="BV6" s="58"/>
      <c r="BW6" s="58"/>
      <c r="BX6" s="58"/>
      <c r="BY6" s="58"/>
      <c r="BZ6" s="58"/>
      <c r="CA6" s="58"/>
      <c r="CB6" s="58"/>
      <c r="CC6" s="58"/>
      <c r="CD6" s="58"/>
      <c r="CE6" s="58"/>
      <c r="CF6" s="58"/>
      <c r="CG6" s="58"/>
      <c r="CH6" s="58"/>
      <c r="CI6" s="58"/>
      <c r="CJ6" s="58"/>
      <c r="CK6" s="58"/>
      <c r="CL6" s="58"/>
      <c r="CM6" s="58"/>
      <c r="CN6" s="58"/>
      <c r="CO6" s="58"/>
      <c r="CP6" s="58"/>
      <c r="CQ6" s="58"/>
      <c r="CR6" s="58"/>
      <c r="CS6" s="58"/>
      <c r="CT6" s="58"/>
      <c r="CU6" s="58"/>
      <c r="CV6" s="58"/>
      <c r="CW6" s="58"/>
      <c r="CX6" s="58"/>
      <c r="CY6" s="58"/>
      <c r="CZ6" s="58"/>
      <c r="DA6" s="58"/>
      <c r="DB6" s="58"/>
      <c r="DC6" s="58"/>
      <c r="DD6" s="58"/>
      <c r="DE6" s="58"/>
      <c r="DF6" s="58"/>
      <c r="DG6" s="58"/>
      <c r="DH6" s="58"/>
      <c r="DI6" s="58"/>
      <c r="DJ6" s="58"/>
      <c r="DK6" s="58"/>
      <c r="DL6" s="58"/>
      <c r="DM6" s="58"/>
      <c r="DN6" s="58"/>
      <c r="DO6" s="58"/>
      <c r="DP6" s="58"/>
      <c r="DQ6" s="58"/>
      <c r="DR6" s="58"/>
      <c r="DS6" s="58"/>
      <c r="DT6" s="58"/>
      <c r="DU6" s="58"/>
      <c r="DV6" s="58"/>
      <c r="DW6" s="58"/>
      <c r="DX6" s="58"/>
      <c r="DY6" s="58"/>
      <c r="DZ6" s="58"/>
      <c r="EA6" s="58"/>
      <c r="EB6" s="58"/>
      <c r="EC6" s="58"/>
      <c r="ED6" s="58"/>
      <c r="EE6" s="58"/>
      <c r="EF6" s="58"/>
      <c r="EG6" s="58"/>
      <c r="EH6" s="58"/>
      <c r="EI6" s="58"/>
      <c r="EJ6" s="58"/>
      <c r="EK6" s="58"/>
      <c r="EL6" s="58"/>
      <c r="EM6" s="58"/>
      <c r="EN6" s="58"/>
      <c r="EO6" s="58"/>
      <c r="EP6" s="58"/>
      <c r="EQ6" s="58"/>
      <c r="ER6" s="58"/>
      <c r="ES6" s="58"/>
      <c r="ET6" s="58"/>
      <c r="EU6" s="58"/>
      <c r="EV6" s="58"/>
      <c r="EW6" s="58"/>
      <c r="EX6" s="58"/>
      <c r="EY6" s="58"/>
      <c r="EZ6" s="58"/>
      <c r="FA6" s="58"/>
      <c r="FB6" s="58"/>
      <c r="FC6" s="58"/>
      <c r="FD6" s="58"/>
      <c r="FE6" s="58"/>
    </row>
    <row r="7" spans="1:161" s="2" customFormat="1" ht="15.75" customHeight="1" x14ac:dyDescent="0.25">
      <c r="A7" s="58" t="s">
        <v>8</v>
      </c>
      <c r="B7" s="58"/>
      <c r="C7" s="58"/>
      <c r="D7" s="58"/>
      <c r="E7" s="58"/>
      <c r="F7" s="58"/>
      <c r="G7" s="58"/>
      <c r="H7" s="58"/>
      <c r="I7" s="58"/>
      <c r="J7" s="58"/>
      <c r="K7" s="58"/>
      <c r="L7" s="58"/>
      <c r="M7" s="58"/>
      <c r="N7" s="58"/>
      <c r="O7" s="58"/>
      <c r="P7" s="58"/>
      <c r="Q7" s="58"/>
      <c r="R7" s="58"/>
      <c r="S7" s="58"/>
      <c r="T7" s="58"/>
      <c r="U7" s="58"/>
      <c r="V7" s="58"/>
      <c r="W7" s="58"/>
      <c r="X7" s="58"/>
      <c r="Y7" s="58"/>
      <c r="Z7" s="58"/>
      <c r="AA7" s="58"/>
      <c r="AB7" s="58"/>
      <c r="AC7" s="58"/>
      <c r="AD7" s="58"/>
      <c r="AE7" s="58"/>
      <c r="AF7" s="58"/>
      <c r="AG7" s="58"/>
      <c r="AH7" s="58"/>
      <c r="AI7" s="58"/>
      <c r="AJ7" s="58"/>
      <c r="AK7" s="58"/>
      <c r="AL7" s="58"/>
      <c r="AM7" s="58"/>
      <c r="AN7" s="58"/>
      <c r="AO7" s="58"/>
      <c r="AP7" s="58"/>
      <c r="AQ7" s="58"/>
      <c r="AR7" s="58"/>
      <c r="AS7" s="58"/>
      <c r="AT7" s="58"/>
      <c r="AU7" s="58"/>
      <c r="AV7" s="58"/>
      <c r="AW7" s="58"/>
      <c r="AX7" s="58"/>
      <c r="AY7" s="58"/>
      <c r="AZ7" s="58"/>
      <c r="BA7" s="58"/>
      <c r="BB7" s="58"/>
      <c r="BC7" s="58"/>
      <c r="BD7" s="58"/>
      <c r="BE7" s="58"/>
      <c r="BF7" s="58"/>
      <c r="BG7" s="58"/>
      <c r="BH7" s="58"/>
      <c r="BI7" s="58"/>
      <c r="BJ7" s="58"/>
      <c r="BK7" s="58"/>
      <c r="BL7" s="58"/>
      <c r="BM7" s="58"/>
      <c r="BN7" s="58"/>
      <c r="BO7" s="58"/>
      <c r="BP7" s="58"/>
      <c r="BQ7" s="58"/>
      <c r="BR7" s="58"/>
      <c r="BS7" s="58"/>
      <c r="BT7" s="58"/>
      <c r="BU7" s="58"/>
      <c r="BV7" s="58"/>
      <c r="BW7" s="58"/>
      <c r="BX7" s="58"/>
      <c r="BY7" s="58"/>
      <c r="BZ7" s="58"/>
      <c r="CA7" s="58"/>
      <c r="CB7" s="58"/>
      <c r="CC7" s="58"/>
      <c r="CD7" s="58"/>
      <c r="CE7" s="58"/>
      <c r="CF7" s="58"/>
      <c r="CG7" s="58"/>
      <c r="CH7" s="58"/>
      <c r="CI7" s="58"/>
      <c r="CJ7" s="58"/>
      <c r="CK7" s="58"/>
      <c r="CL7" s="58"/>
      <c r="CM7" s="58"/>
      <c r="CN7" s="58"/>
      <c r="CO7" s="58"/>
      <c r="CP7" s="58"/>
      <c r="CQ7" s="58"/>
      <c r="CR7" s="58"/>
      <c r="CS7" s="58"/>
      <c r="CT7" s="58"/>
      <c r="CU7" s="58"/>
      <c r="CV7" s="58"/>
      <c r="CW7" s="58"/>
      <c r="CX7" s="58"/>
      <c r="CY7" s="58"/>
      <c r="CZ7" s="58"/>
      <c r="DA7" s="58"/>
      <c r="DB7" s="58"/>
      <c r="DC7" s="58"/>
      <c r="DD7" s="58"/>
      <c r="DE7" s="58"/>
      <c r="DF7" s="58"/>
      <c r="DG7" s="58"/>
      <c r="DH7" s="58"/>
      <c r="DI7" s="58"/>
      <c r="DJ7" s="58"/>
      <c r="DK7" s="58"/>
      <c r="DL7" s="58"/>
      <c r="DM7" s="58"/>
      <c r="DN7" s="58"/>
      <c r="DO7" s="58"/>
      <c r="DP7" s="58"/>
      <c r="DQ7" s="58"/>
      <c r="DR7" s="58"/>
      <c r="DS7" s="58"/>
      <c r="DT7" s="58"/>
      <c r="DU7" s="58"/>
      <c r="DV7" s="58"/>
      <c r="DW7" s="58"/>
      <c r="DX7" s="58"/>
      <c r="DY7" s="58"/>
      <c r="DZ7" s="58"/>
      <c r="EA7" s="58"/>
      <c r="EB7" s="58"/>
      <c r="EC7" s="58"/>
      <c r="ED7" s="58"/>
      <c r="EE7" s="58"/>
      <c r="EF7" s="58"/>
      <c r="EG7" s="58"/>
      <c r="EH7" s="58"/>
      <c r="EI7" s="58"/>
      <c r="EJ7" s="58"/>
      <c r="EK7" s="58"/>
      <c r="EL7" s="58"/>
      <c r="EM7" s="58"/>
      <c r="EN7" s="58"/>
      <c r="EO7" s="58"/>
      <c r="EP7" s="58"/>
      <c r="EQ7" s="58"/>
      <c r="ER7" s="58"/>
      <c r="ES7" s="58"/>
      <c r="ET7" s="58"/>
      <c r="EU7" s="58"/>
      <c r="EV7" s="58"/>
      <c r="EW7" s="58"/>
      <c r="EX7" s="58"/>
      <c r="EY7" s="58"/>
      <c r="EZ7" s="58"/>
      <c r="FA7" s="58"/>
      <c r="FB7" s="58"/>
      <c r="FC7" s="58"/>
      <c r="FD7" s="58"/>
      <c r="FE7" s="58"/>
    </row>
    <row r="8" spans="1:161" s="2" customFormat="1" ht="15.75" customHeight="1" x14ac:dyDescent="0.25">
      <c r="A8" s="58" t="s">
        <v>9</v>
      </c>
      <c r="B8" s="58"/>
      <c r="C8" s="58"/>
      <c r="D8" s="58"/>
      <c r="E8" s="58"/>
      <c r="F8" s="58"/>
      <c r="G8" s="58"/>
      <c r="H8" s="58"/>
      <c r="I8" s="58"/>
      <c r="J8" s="58"/>
      <c r="K8" s="58"/>
      <c r="L8" s="58"/>
      <c r="M8" s="58"/>
      <c r="N8" s="58"/>
      <c r="O8" s="58"/>
      <c r="P8" s="58"/>
      <c r="Q8" s="58"/>
      <c r="R8" s="58"/>
      <c r="S8" s="58"/>
      <c r="T8" s="58"/>
      <c r="U8" s="58"/>
      <c r="V8" s="58"/>
      <c r="W8" s="58"/>
      <c r="X8" s="58"/>
      <c r="Y8" s="58"/>
      <c r="Z8" s="58"/>
      <c r="AA8" s="58"/>
      <c r="AB8" s="58"/>
      <c r="AC8" s="58"/>
      <c r="AD8" s="58"/>
      <c r="AE8" s="58"/>
      <c r="AF8" s="58"/>
      <c r="AG8" s="58"/>
      <c r="AH8" s="58"/>
      <c r="AI8" s="58"/>
      <c r="AJ8" s="58"/>
      <c r="AK8" s="58"/>
      <c r="AL8" s="58"/>
      <c r="AM8" s="58"/>
      <c r="AN8" s="58"/>
      <c r="AO8" s="58"/>
      <c r="AP8" s="58"/>
      <c r="AQ8" s="58"/>
      <c r="AR8" s="58"/>
      <c r="AS8" s="58"/>
      <c r="AT8" s="58"/>
      <c r="AU8" s="58"/>
      <c r="AV8" s="58"/>
      <c r="AW8" s="58"/>
      <c r="AX8" s="58"/>
      <c r="AY8" s="58"/>
      <c r="AZ8" s="58"/>
      <c r="BA8" s="58"/>
      <c r="BB8" s="58"/>
      <c r="BC8" s="58"/>
      <c r="BD8" s="58"/>
      <c r="BE8" s="58"/>
      <c r="BF8" s="58"/>
      <c r="BG8" s="58"/>
      <c r="BH8" s="58"/>
      <c r="BI8" s="58"/>
      <c r="BJ8" s="58"/>
      <c r="BK8" s="58"/>
      <c r="BL8" s="58"/>
      <c r="BM8" s="58"/>
      <c r="BN8" s="58"/>
      <c r="BO8" s="58"/>
      <c r="BP8" s="58"/>
      <c r="BQ8" s="58"/>
      <c r="BR8" s="58"/>
      <c r="BS8" s="58"/>
      <c r="BT8" s="58"/>
      <c r="BU8" s="58"/>
      <c r="BV8" s="58"/>
      <c r="BW8" s="58"/>
      <c r="BX8" s="58"/>
      <c r="BY8" s="58"/>
      <c r="BZ8" s="58"/>
      <c r="CA8" s="58"/>
      <c r="CB8" s="58"/>
      <c r="CC8" s="58"/>
      <c r="CD8" s="58"/>
      <c r="CE8" s="58"/>
      <c r="CF8" s="58"/>
      <c r="CG8" s="58"/>
      <c r="CH8" s="58"/>
      <c r="CI8" s="58"/>
      <c r="CJ8" s="58"/>
      <c r="CK8" s="58"/>
      <c r="CL8" s="58"/>
      <c r="CM8" s="58"/>
      <c r="CN8" s="58"/>
      <c r="CO8" s="58"/>
      <c r="CP8" s="58"/>
      <c r="CQ8" s="58"/>
      <c r="CR8" s="58"/>
      <c r="CS8" s="58"/>
      <c r="CT8" s="58"/>
      <c r="CU8" s="58"/>
      <c r="CV8" s="58"/>
      <c r="CW8" s="58"/>
      <c r="CX8" s="58"/>
      <c r="CY8" s="58"/>
      <c r="CZ8" s="58"/>
      <c r="DA8" s="58"/>
      <c r="DB8" s="58"/>
      <c r="DC8" s="58"/>
      <c r="DD8" s="58"/>
      <c r="DE8" s="58"/>
      <c r="DF8" s="58"/>
      <c r="DG8" s="58"/>
      <c r="DH8" s="58"/>
      <c r="DI8" s="58"/>
      <c r="DJ8" s="58"/>
      <c r="DK8" s="58"/>
      <c r="DL8" s="58"/>
      <c r="DM8" s="58"/>
      <c r="DN8" s="58"/>
      <c r="DO8" s="58"/>
      <c r="DP8" s="58"/>
      <c r="DQ8" s="58"/>
      <c r="DR8" s="58"/>
      <c r="DS8" s="58"/>
      <c r="DT8" s="58"/>
      <c r="DU8" s="58"/>
      <c r="DV8" s="58"/>
      <c r="DW8" s="58"/>
      <c r="DX8" s="58"/>
      <c r="DY8" s="58"/>
      <c r="DZ8" s="58"/>
      <c r="EA8" s="58"/>
      <c r="EB8" s="58"/>
      <c r="EC8" s="58"/>
      <c r="ED8" s="58"/>
      <c r="EE8" s="58"/>
      <c r="EF8" s="58"/>
      <c r="EG8" s="58"/>
      <c r="EH8" s="58"/>
      <c r="EI8" s="58"/>
      <c r="EJ8" s="58"/>
      <c r="EK8" s="58"/>
      <c r="EL8" s="58"/>
      <c r="EM8" s="58"/>
      <c r="EN8" s="58"/>
      <c r="EO8" s="58"/>
      <c r="EP8" s="58"/>
      <c r="EQ8" s="58"/>
      <c r="ER8" s="58"/>
      <c r="ES8" s="58"/>
      <c r="ET8" s="58"/>
      <c r="EU8" s="58"/>
      <c r="EV8" s="58"/>
      <c r="EW8" s="58"/>
      <c r="EX8" s="58"/>
      <c r="EY8" s="58"/>
      <c r="EZ8" s="58"/>
      <c r="FA8" s="58"/>
      <c r="FB8" s="58"/>
      <c r="FC8" s="58"/>
      <c r="FD8" s="58"/>
      <c r="FE8" s="58"/>
    </row>
    <row r="10" spans="1:161" s="2" customFormat="1" ht="15.75" x14ac:dyDescent="0.25">
      <c r="A10" s="59" t="s">
        <v>10</v>
      </c>
      <c r="B10" s="59"/>
      <c r="C10" s="59"/>
      <c r="D10" s="59"/>
      <c r="E10" s="59"/>
      <c r="F10" s="59"/>
      <c r="G10" s="59"/>
      <c r="H10" s="59"/>
      <c r="I10" s="59"/>
      <c r="J10" s="59"/>
      <c r="K10" s="59"/>
      <c r="L10" s="59"/>
      <c r="M10" s="59"/>
      <c r="N10" s="59"/>
      <c r="O10" s="59"/>
      <c r="P10" s="59"/>
      <c r="Q10" s="59"/>
      <c r="R10" s="59"/>
      <c r="S10" s="59"/>
      <c r="T10" s="59"/>
      <c r="U10" s="59"/>
      <c r="V10" s="59"/>
      <c r="W10" s="59"/>
      <c r="X10" s="59"/>
      <c r="Y10" s="59"/>
      <c r="Z10" s="59"/>
      <c r="AA10" s="59"/>
      <c r="AB10" s="59"/>
      <c r="AC10" s="59"/>
      <c r="AD10" s="59"/>
      <c r="AE10" s="59"/>
      <c r="AF10" s="59"/>
      <c r="AG10" s="59"/>
      <c r="AH10" s="59"/>
      <c r="AI10" s="59"/>
      <c r="AJ10" s="59"/>
      <c r="AK10" s="59"/>
      <c r="AL10" s="59"/>
      <c r="AM10" s="59"/>
      <c r="AN10" s="59"/>
      <c r="AO10" s="59"/>
      <c r="AP10" s="59"/>
      <c r="AQ10" s="59"/>
      <c r="AR10" s="59"/>
      <c r="AS10" s="59"/>
      <c r="AT10" s="59"/>
      <c r="AU10" s="59"/>
      <c r="AV10" s="59"/>
      <c r="AW10" s="59"/>
      <c r="AX10" s="59"/>
      <c r="AY10" s="59"/>
      <c r="AZ10" s="59"/>
      <c r="BA10" s="59"/>
      <c r="BB10" s="59"/>
      <c r="BC10" s="59"/>
      <c r="BD10" s="59"/>
      <c r="BE10" s="59"/>
      <c r="BF10" s="59"/>
      <c r="BG10" s="59"/>
      <c r="BH10" s="59"/>
      <c r="BI10" s="59"/>
      <c r="BJ10" s="59"/>
      <c r="BK10" s="59"/>
      <c r="BL10" s="59"/>
      <c r="BM10" s="59"/>
      <c r="BN10" s="59"/>
      <c r="BO10" s="59"/>
      <c r="BP10" s="59"/>
      <c r="BQ10" s="59"/>
      <c r="BR10" s="59"/>
      <c r="BS10" s="59"/>
      <c r="BT10" s="59"/>
      <c r="BU10" s="59"/>
      <c r="BV10" s="59"/>
      <c r="BW10" s="59"/>
      <c r="BX10" s="59"/>
      <c r="BY10" s="59"/>
      <c r="BZ10" s="59"/>
      <c r="CA10" s="59"/>
      <c r="CB10" s="59"/>
      <c r="CC10" s="59"/>
      <c r="CD10" s="59"/>
      <c r="CE10" s="59"/>
      <c r="CF10" s="59"/>
      <c r="CG10" s="59"/>
      <c r="CH10" s="59"/>
      <c r="CI10" s="59"/>
      <c r="CJ10" s="59"/>
      <c r="CK10" s="59"/>
      <c r="CL10" s="59"/>
      <c r="CM10" s="59"/>
      <c r="CN10" s="59"/>
      <c r="CO10" s="59"/>
      <c r="CP10" s="59"/>
      <c r="CQ10" s="59"/>
      <c r="CR10" s="59"/>
      <c r="CS10" s="59"/>
      <c r="CT10" s="59"/>
      <c r="CU10" s="59"/>
      <c r="CV10" s="59"/>
      <c r="CW10" s="59"/>
      <c r="CX10" s="59"/>
      <c r="CY10" s="59"/>
      <c r="CZ10" s="59"/>
      <c r="DA10" s="59"/>
      <c r="DB10" s="59"/>
      <c r="DC10" s="59"/>
      <c r="DD10" s="59"/>
      <c r="DE10" s="59"/>
      <c r="DF10" s="59"/>
      <c r="DG10" s="59"/>
      <c r="DH10" s="59"/>
      <c r="DI10" s="59"/>
      <c r="DJ10" s="59"/>
      <c r="DK10" s="59"/>
      <c r="DL10" s="59"/>
      <c r="DM10" s="59"/>
      <c r="DN10" s="59"/>
      <c r="DO10" s="59"/>
      <c r="DP10" s="59"/>
      <c r="DQ10" s="59"/>
      <c r="DR10" s="59"/>
      <c r="DS10" s="59"/>
      <c r="DT10" s="59"/>
      <c r="DU10" s="59"/>
      <c r="DV10" s="59"/>
      <c r="DW10" s="59"/>
      <c r="DX10" s="59"/>
      <c r="DY10" s="59"/>
      <c r="DZ10" s="59"/>
      <c r="EA10" s="59"/>
      <c r="EB10" s="59"/>
      <c r="EC10" s="59"/>
      <c r="ED10" s="59"/>
      <c r="EE10" s="59"/>
      <c r="EF10" s="59"/>
      <c r="EG10" s="59"/>
      <c r="EH10" s="59"/>
      <c r="EI10" s="59"/>
      <c r="EJ10" s="59"/>
      <c r="EK10" s="59"/>
      <c r="EL10" s="59"/>
      <c r="EM10" s="59"/>
      <c r="EN10" s="59"/>
      <c r="EO10" s="59"/>
      <c r="EP10" s="59"/>
      <c r="EQ10" s="59"/>
      <c r="ER10" s="59"/>
      <c r="ES10" s="59"/>
      <c r="ET10" s="59"/>
      <c r="EU10" s="59"/>
      <c r="EV10" s="59"/>
      <c r="EW10" s="59"/>
      <c r="EX10" s="59"/>
      <c r="EY10" s="59"/>
      <c r="EZ10" s="59"/>
      <c r="FA10" s="59"/>
      <c r="FB10" s="59"/>
      <c r="FC10" s="59"/>
      <c r="FD10" s="59"/>
      <c r="FE10" s="59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60" t="s">
        <v>69</v>
      </c>
      <c r="AC12" s="60"/>
      <c r="AD12" s="60"/>
      <c r="AE12" s="60"/>
      <c r="AF12" s="60"/>
      <c r="AG12" s="60"/>
      <c r="AH12" s="60"/>
      <c r="AI12" s="60"/>
      <c r="AJ12" s="60"/>
      <c r="AK12" s="60"/>
      <c r="AL12" s="60"/>
      <c r="AM12" s="60"/>
      <c r="AN12" s="60"/>
      <c r="AO12" s="60"/>
      <c r="AP12" s="60"/>
      <c r="AQ12" s="60"/>
      <c r="AR12" s="60"/>
      <c r="AS12" s="60"/>
      <c r="AT12" s="60"/>
      <c r="AU12" s="60"/>
      <c r="AV12" s="60"/>
      <c r="AW12" s="60"/>
      <c r="AX12" s="60"/>
      <c r="AY12" s="60"/>
      <c r="AZ12" s="60"/>
      <c r="BA12" s="60"/>
      <c r="BB12" s="60"/>
      <c r="BC12" s="60"/>
      <c r="BD12" s="60"/>
      <c r="BE12" s="60"/>
      <c r="BF12" s="60"/>
      <c r="BG12" s="60"/>
      <c r="BH12" s="60"/>
      <c r="BI12" s="60"/>
      <c r="BJ12" s="60"/>
      <c r="BK12" s="60"/>
      <c r="BL12" s="60"/>
      <c r="BM12" s="60"/>
      <c r="BN12" s="60"/>
      <c r="BO12" s="60"/>
      <c r="BP12" s="60"/>
      <c r="BQ12" s="60"/>
      <c r="BR12" s="60"/>
      <c r="BS12" s="60"/>
      <c r="BT12" s="60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60" t="s">
        <v>31</v>
      </c>
      <c r="Z14" s="60"/>
      <c r="AA14" s="60"/>
      <c r="AB14" s="60"/>
      <c r="AC14" s="60"/>
      <c r="AD14" s="60"/>
      <c r="AE14" s="60"/>
      <c r="AF14" s="60"/>
      <c r="AG14" s="60"/>
      <c r="AH14" s="60"/>
      <c r="AI14" s="60"/>
      <c r="AJ14" s="60"/>
      <c r="AK14" s="60"/>
      <c r="AL14" s="60"/>
      <c r="AM14" s="60"/>
      <c r="AN14" s="60"/>
      <c r="AO14" s="60"/>
      <c r="AP14" s="60"/>
      <c r="AQ14" s="60"/>
      <c r="AR14" s="60"/>
      <c r="AS14" s="60"/>
      <c r="AT14" s="60"/>
      <c r="AU14" s="60"/>
      <c r="AV14" s="60"/>
      <c r="AW14" s="60"/>
      <c r="AX14" s="60"/>
      <c r="AY14" s="60"/>
      <c r="AZ14" s="60"/>
      <c r="BA14" s="60"/>
      <c r="BB14" s="60"/>
      <c r="BC14" s="60"/>
      <c r="BD14" s="60"/>
      <c r="BE14" s="60"/>
      <c r="BF14" s="60"/>
      <c r="BG14" s="60"/>
      <c r="BH14" s="60"/>
      <c r="BI14" s="60"/>
      <c r="BJ14" s="60"/>
      <c r="BK14" s="60"/>
      <c r="BL14" s="60"/>
      <c r="BM14" s="60"/>
      <c r="BN14" s="60"/>
      <c r="BO14" s="60"/>
      <c r="BP14" s="60"/>
      <c r="BQ14" s="60"/>
      <c r="BR14" s="60"/>
      <c r="BS14" s="60"/>
      <c r="BT14" s="60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48" t="s">
        <v>103</v>
      </c>
      <c r="U16" s="48"/>
      <c r="V16" s="48"/>
      <c r="W16" s="48"/>
      <c r="X16" s="48"/>
      <c r="Y16" s="48"/>
      <c r="Z16" s="48"/>
      <c r="AA16" s="48"/>
      <c r="AB16" s="48"/>
      <c r="AC16" s="48"/>
      <c r="AD16" s="48"/>
      <c r="AE16" s="48"/>
      <c r="AF16" s="48"/>
      <c r="AG16" s="48"/>
      <c r="AH16" s="48"/>
      <c r="AI16" s="48"/>
      <c r="AJ16" s="48"/>
      <c r="AK16" s="48"/>
      <c r="AL16" s="48"/>
      <c r="AM16" s="48"/>
      <c r="AN16" s="48"/>
      <c r="AO16" s="48"/>
      <c r="AP16" s="48"/>
      <c r="AQ16" s="48"/>
      <c r="AR16" s="48"/>
      <c r="AS16" s="48"/>
      <c r="AT16" s="48"/>
      <c r="AU16" s="48"/>
      <c r="AV16" s="48"/>
      <c r="AW16" s="48"/>
      <c r="AX16" s="48"/>
      <c r="AY16" s="48"/>
      <c r="AZ16" s="48"/>
      <c r="BA16" s="48"/>
      <c r="BB16" s="48"/>
      <c r="BC16" s="48"/>
      <c r="BD16" s="48"/>
      <c r="BE16" s="48"/>
      <c r="BF16" s="48"/>
      <c r="BG16" s="48"/>
      <c r="BH16" s="48"/>
      <c r="BI16" s="48"/>
      <c r="BJ16" s="48"/>
      <c r="BK16" s="48"/>
      <c r="BL16" s="48"/>
      <c r="BM16" s="48"/>
      <c r="BN16" s="48"/>
      <c r="BO16" s="48"/>
      <c r="BP16" s="48"/>
      <c r="BQ16" s="48"/>
      <c r="BR16" s="48"/>
      <c r="BS16" s="48"/>
      <c r="BT16" s="48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49"/>
      <c r="B18" s="50"/>
      <c r="C18" s="50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1"/>
      <c r="R18" s="26"/>
      <c r="S18" s="27"/>
      <c r="T18" s="27"/>
      <c r="U18" s="27"/>
      <c r="V18" s="27"/>
      <c r="W18" s="27"/>
      <c r="X18" s="27"/>
      <c r="Y18" s="27"/>
      <c r="Z18" s="27"/>
      <c r="AA18" s="27"/>
      <c r="AB18" s="27"/>
      <c r="AC18" s="27"/>
      <c r="AD18" s="27"/>
      <c r="AE18" s="27"/>
      <c r="AF18" s="27"/>
      <c r="AG18" s="27"/>
      <c r="AH18" s="27"/>
      <c r="AI18" s="28"/>
      <c r="AJ18" s="26" t="s">
        <v>15</v>
      </c>
      <c r="AK18" s="27"/>
      <c r="AL18" s="27"/>
      <c r="AM18" s="27"/>
      <c r="AN18" s="27"/>
      <c r="AO18" s="27"/>
      <c r="AP18" s="27"/>
      <c r="AQ18" s="27"/>
      <c r="AR18" s="27"/>
      <c r="AS18" s="27"/>
      <c r="AT18" s="27"/>
      <c r="AU18" s="27"/>
      <c r="AV18" s="27"/>
      <c r="AW18" s="27"/>
      <c r="AX18" s="27"/>
      <c r="AY18" s="27"/>
      <c r="AZ18" s="27"/>
      <c r="BA18" s="28"/>
      <c r="BB18" s="35" t="s">
        <v>20</v>
      </c>
      <c r="BC18" s="36"/>
      <c r="BD18" s="36"/>
      <c r="BE18" s="36"/>
      <c r="BF18" s="36"/>
      <c r="BG18" s="36"/>
      <c r="BH18" s="36"/>
      <c r="BI18" s="36"/>
      <c r="BJ18" s="36"/>
      <c r="BK18" s="36"/>
      <c r="BL18" s="36"/>
      <c r="BM18" s="36"/>
      <c r="BN18" s="36"/>
      <c r="BO18" s="36"/>
      <c r="BP18" s="36"/>
      <c r="BQ18" s="36"/>
      <c r="BR18" s="36"/>
      <c r="BS18" s="36"/>
      <c r="BT18" s="36"/>
      <c r="BU18" s="36"/>
      <c r="BV18" s="36"/>
      <c r="BW18" s="36"/>
      <c r="BX18" s="36"/>
      <c r="BY18" s="36"/>
      <c r="BZ18" s="36"/>
      <c r="CA18" s="36"/>
      <c r="CB18" s="36"/>
      <c r="CC18" s="36"/>
      <c r="CD18" s="36"/>
      <c r="CE18" s="36"/>
      <c r="CF18" s="36"/>
      <c r="CG18" s="37"/>
      <c r="CH18" s="26" t="s">
        <v>21</v>
      </c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27"/>
      <c r="CW18" s="27"/>
      <c r="CX18" s="27"/>
      <c r="CY18" s="27"/>
      <c r="CZ18" s="27"/>
      <c r="DA18" s="27"/>
      <c r="DB18" s="28"/>
      <c r="DC18" s="26" t="s">
        <v>22</v>
      </c>
      <c r="DD18" s="27"/>
      <c r="DE18" s="27"/>
      <c r="DF18" s="27"/>
      <c r="DG18" s="27"/>
      <c r="DH18" s="27"/>
      <c r="DI18" s="27"/>
      <c r="DJ18" s="27"/>
      <c r="DK18" s="27"/>
      <c r="DL18" s="27"/>
      <c r="DM18" s="27"/>
      <c r="DN18" s="27"/>
      <c r="DO18" s="27"/>
      <c r="DP18" s="27"/>
      <c r="DQ18" s="27"/>
      <c r="DR18" s="27"/>
      <c r="DS18" s="27"/>
      <c r="DT18" s="28"/>
      <c r="DU18" s="35" t="s">
        <v>23</v>
      </c>
      <c r="DV18" s="36"/>
      <c r="DW18" s="36"/>
      <c r="DX18" s="36"/>
      <c r="DY18" s="36"/>
      <c r="DZ18" s="36"/>
      <c r="EA18" s="36"/>
      <c r="EB18" s="36"/>
      <c r="EC18" s="36"/>
      <c r="ED18" s="36"/>
      <c r="EE18" s="36"/>
      <c r="EF18" s="36"/>
      <c r="EG18" s="36"/>
      <c r="EH18" s="36"/>
      <c r="EI18" s="36"/>
      <c r="EJ18" s="36"/>
      <c r="EK18" s="36"/>
      <c r="EL18" s="36"/>
      <c r="EM18" s="36"/>
      <c r="EN18" s="37"/>
      <c r="EO18" s="26" t="s">
        <v>24</v>
      </c>
      <c r="EP18" s="27"/>
      <c r="EQ18" s="27"/>
      <c r="ER18" s="27"/>
      <c r="ES18" s="27"/>
      <c r="ET18" s="27"/>
      <c r="EU18" s="27"/>
      <c r="EV18" s="27"/>
      <c r="EW18" s="27"/>
      <c r="EX18" s="27"/>
      <c r="EY18" s="27"/>
      <c r="EZ18" s="27"/>
      <c r="FA18" s="27"/>
      <c r="FB18" s="27"/>
      <c r="FC18" s="27"/>
      <c r="FD18" s="27"/>
      <c r="FE18" s="28"/>
    </row>
    <row r="19" spans="1:161" s="9" customFormat="1" ht="15" customHeight="1" x14ac:dyDescent="0.2">
      <c r="A19" s="52"/>
      <c r="B19" s="53"/>
      <c r="C19" s="53"/>
      <c r="D19" s="53"/>
      <c r="E19" s="53"/>
      <c r="F19" s="53"/>
      <c r="G19" s="53"/>
      <c r="H19" s="53"/>
      <c r="I19" s="53"/>
      <c r="J19" s="53"/>
      <c r="K19" s="53"/>
      <c r="L19" s="53"/>
      <c r="M19" s="53"/>
      <c r="N19" s="53"/>
      <c r="O19" s="53"/>
      <c r="P19" s="53"/>
      <c r="Q19" s="54"/>
      <c r="R19" s="29"/>
      <c r="S19" s="30"/>
      <c r="T19" s="30"/>
      <c r="U19" s="30"/>
      <c r="V19" s="30"/>
      <c r="W19" s="30"/>
      <c r="X19" s="30"/>
      <c r="Y19" s="30"/>
      <c r="Z19" s="30"/>
      <c r="AA19" s="30"/>
      <c r="AB19" s="30"/>
      <c r="AC19" s="30"/>
      <c r="AD19" s="30"/>
      <c r="AE19" s="30"/>
      <c r="AF19" s="30"/>
      <c r="AG19" s="30"/>
      <c r="AH19" s="30"/>
      <c r="AI19" s="31"/>
      <c r="AJ19" s="29"/>
      <c r="AK19" s="30"/>
      <c r="AL19" s="30"/>
      <c r="AM19" s="30"/>
      <c r="AN19" s="30"/>
      <c r="AO19" s="30"/>
      <c r="AP19" s="30"/>
      <c r="AQ19" s="30"/>
      <c r="AR19" s="30"/>
      <c r="AS19" s="30"/>
      <c r="AT19" s="30"/>
      <c r="AU19" s="30"/>
      <c r="AV19" s="30"/>
      <c r="AW19" s="30"/>
      <c r="AX19" s="30"/>
      <c r="AY19" s="30"/>
      <c r="AZ19" s="30"/>
      <c r="BA19" s="31"/>
      <c r="BB19" s="38" t="s">
        <v>16</v>
      </c>
      <c r="BC19" s="39"/>
      <c r="BD19" s="39"/>
      <c r="BE19" s="39"/>
      <c r="BF19" s="39"/>
      <c r="BG19" s="39"/>
      <c r="BH19" s="39"/>
      <c r="BI19" s="39"/>
      <c r="BJ19" s="39"/>
      <c r="BK19" s="39"/>
      <c r="BL19" s="39"/>
      <c r="BM19" s="39"/>
      <c r="BN19" s="39"/>
      <c r="BO19" s="39"/>
      <c r="BP19" s="39"/>
      <c r="BQ19" s="40"/>
      <c r="BR19" s="38" t="s">
        <v>17</v>
      </c>
      <c r="BS19" s="39"/>
      <c r="BT19" s="39"/>
      <c r="BU19" s="39"/>
      <c r="BV19" s="39"/>
      <c r="BW19" s="39"/>
      <c r="BX19" s="39"/>
      <c r="BY19" s="39"/>
      <c r="BZ19" s="39"/>
      <c r="CA19" s="39"/>
      <c r="CB19" s="39"/>
      <c r="CC19" s="39"/>
      <c r="CD19" s="39"/>
      <c r="CE19" s="39"/>
      <c r="CF19" s="39"/>
      <c r="CG19" s="40"/>
      <c r="CH19" s="29"/>
      <c r="CI19" s="30"/>
      <c r="CJ19" s="30"/>
      <c r="CK19" s="30"/>
      <c r="CL19" s="30"/>
      <c r="CM19" s="30"/>
      <c r="CN19" s="30"/>
      <c r="CO19" s="30"/>
      <c r="CP19" s="30"/>
      <c r="CQ19" s="30"/>
      <c r="CR19" s="30"/>
      <c r="CS19" s="30"/>
      <c r="CT19" s="30"/>
      <c r="CU19" s="30"/>
      <c r="CV19" s="30"/>
      <c r="CW19" s="30"/>
      <c r="CX19" s="30"/>
      <c r="CY19" s="30"/>
      <c r="CZ19" s="30"/>
      <c r="DA19" s="30"/>
      <c r="DB19" s="31"/>
      <c r="DC19" s="29"/>
      <c r="DD19" s="30"/>
      <c r="DE19" s="30"/>
      <c r="DF19" s="30"/>
      <c r="DG19" s="30"/>
      <c r="DH19" s="30"/>
      <c r="DI19" s="30"/>
      <c r="DJ19" s="30"/>
      <c r="DK19" s="30"/>
      <c r="DL19" s="30"/>
      <c r="DM19" s="30"/>
      <c r="DN19" s="30"/>
      <c r="DO19" s="30"/>
      <c r="DP19" s="30"/>
      <c r="DQ19" s="30"/>
      <c r="DR19" s="30"/>
      <c r="DS19" s="30"/>
      <c r="DT19" s="31"/>
      <c r="DU19" s="41" t="s">
        <v>18</v>
      </c>
      <c r="DV19" s="42"/>
      <c r="DW19" s="42"/>
      <c r="DX19" s="42"/>
      <c r="DY19" s="42"/>
      <c r="DZ19" s="42"/>
      <c r="EA19" s="42"/>
      <c r="EB19" s="42"/>
      <c r="EC19" s="42"/>
      <c r="ED19" s="43"/>
      <c r="EE19" s="41" t="s">
        <v>19</v>
      </c>
      <c r="EF19" s="42"/>
      <c r="EG19" s="42"/>
      <c r="EH19" s="42"/>
      <c r="EI19" s="42"/>
      <c r="EJ19" s="42"/>
      <c r="EK19" s="42"/>
      <c r="EL19" s="42"/>
      <c r="EM19" s="42"/>
      <c r="EN19" s="43"/>
      <c r="EO19" s="29"/>
      <c r="EP19" s="30"/>
      <c r="EQ19" s="30"/>
      <c r="ER19" s="30"/>
      <c r="ES19" s="30"/>
      <c r="ET19" s="30"/>
      <c r="EU19" s="30"/>
      <c r="EV19" s="30"/>
      <c r="EW19" s="30"/>
      <c r="EX19" s="30"/>
      <c r="EY19" s="30"/>
      <c r="EZ19" s="30"/>
      <c r="FA19" s="30"/>
      <c r="FB19" s="30"/>
      <c r="FC19" s="30"/>
      <c r="FD19" s="30"/>
      <c r="FE19" s="31"/>
    </row>
    <row r="20" spans="1:161" s="9" customFormat="1" ht="19.5" customHeight="1" x14ac:dyDescent="0.2">
      <c r="A20" s="55"/>
      <c r="B20" s="56"/>
      <c r="C20" s="56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7"/>
      <c r="R20" s="32"/>
      <c r="S20" s="33"/>
      <c r="T20" s="33"/>
      <c r="U20" s="33"/>
      <c r="V20" s="33"/>
      <c r="W20" s="33"/>
      <c r="X20" s="33"/>
      <c r="Y20" s="33"/>
      <c r="Z20" s="33"/>
      <c r="AA20" s="33"/>
      <c r="AB20" s="33"/>
      <c r="AC20" s="33"/>
      <c r="AD20" s="33"/>
      <c r="AE20" s="33"/>
      <c r="AF20" s="33"/>
      <c r="AG20" s="33"/>
      <c r="AH20" s="33"/>
      <c r="AI20" s="34"/>
      <c r="AJ20" s="32"/>
      <c r="AK20" s="33"/>
      <c r="AL20" s="33"/>
      <c r="AM20" s="33"/>
      <c r="AN20" s="33"/>
      <c r="AO20" s="33"/>
      <c r="AP20" s="33"/>
      <c r="AQ20" s="33"/>
      <c r="AR20" s="33"/>
      <c r="AS20" s="33"/>
      <c r="AT20" s="33"/>
      <c r="AU20" s="33"/>
      <c r="AV20" s="33"/>
      <c r="AW20" s="33"/>
      <c r="AX20" s="33"/>
      <c r="AY20" s="33"/>
      <c r="AZ20" s="33"/>
      <c r="BA20" s="34"/>
      <c r="BB20" s="47" t="s">
        <v>18</v>
      </c>
      <c r="BC20" s="47"/>
      <c r="BD20" s="47"/>
      <c r="BE20" s="47"/>
      <c r="BF20" s="47"/>
      <c r="BG20" s="47"/>
      <c r="BH20" s="47"/>
      <c r="BI20" s="47"/>
      <c r="BJ20" s="47" t="s">
        <v>19</v>
      </c>
      <c r="BK20" s="47"/>
      <c r="BL20" s="47"/>
      <c r="BM20" s="47"/>
      <c r="BN20" s="47"/>
      <c r="BO20" s="47"/>
      <c r="BP20" s="47"/>
      <c r="BQ20" s="47"/>
      <c r="BR20" s="47" t="s">
        <v>18</v>
      </c>
      <c r="BS20" s="47"/>
      <c r="BT20" s="47"/>
      <c r="BU20" s="47"/>
      <c r="BV20" s="47"/>
      <c r="BW20" s="47"/>
      <c r="BX20" s="47"/>
      <c r="BY20" s="47"/>
      <c r="BZ20" s="47" t="s">
        <v>19</v>
      </c>
      <c r="CA20" s="47"/>
      <c r="CB20" s="47"/>
      <c r="CC20" s="47"/>
      <c r="CD20" s="47"/>
      <c r="CE20" s="47"/>
      <c r="CF20" s="47"/>
      <c r="CG20" s="47"/>
      <c r="CH20" s="32"/>
      <c r="CI20" s="33"/>
      <c r="CJ20" s="33"/>
      <c r="CK20" s="33"/>
      <c r="CL20" s="33"/>
      <c r="CM20" s="33"/>
      <c r="CN20" s="33"/>
      <c r="CO20" s="33"/>
      <c r="CP20" s="33"/>
      <c r="CQ20" s="33"/>
      <c r="CR20" s="33"/>
      <c r="CS20" s="33"/>
      <c r="CT20" s="33"/>
      <c r="CU20" s="33"/>
      <c r="CV20" s="33"/>
      <c r="CW20" s="33"/>
      <c r="CX20" s="33"/>
      <c r="CY20" s="33"/>
      <c r="CZ20" s="33"/>
      <c r="DA20" s="33"/>
      <c r="DB20" s="34"/>
      <c r="DC20" s="32"/>
      <c r="DD20" s="33"/>
      <c r="DE20" s="33"/>
      <c r="DF20" s="33"/>
      <c r="DG20" s="33"/>
      <c r="DH20" s="33"/>
      <c r="DI20" s="33"/>
      <c r="DJ20" s="33"/>
      <c r="DK20" s="33"/>
      <c r="DL20" s="33"/>
      <c r="DM20" s="33"/>
      <c r="DN20" s="33"/>
      <c r="DO20" s="33"/>
      <c r="DP20" s="33"/>
      <c r="DQ20" s="33"/>
      <c r="DR20" s="33"/>
      <c r="DS20" s="33"/>
      <c r="DT20" s="34"/>
      <c r="DU20" s="44"/>
      <c r="DV20" s="45"/>
      <c r="DW20" s="45"/>
      <c r="DX20" s="45"/>
      <c r="DY20" s="45"/>
      <c r="DZ20" s="45"/>
      <c r="EA20" s="45"/>
      <c r="EB20" s="45"/>
      <c r="EC20" s="45"/>
      <c r="ED20" s="46"/>
      <c r="EE20" s="44"/>
      <c r="EF20" s="45"/>
      <c r="EG20" s="45"/>
      <c r="EH20" s="45"/>
      <c r="EI20" s="45"/>
      <c r="EJ20" s="45"/>
      <c r="EK20" s="45"/>
      <c r="EL20" s="45"/>
      <c r="EM20" s="45"/>
      <c r="EN20" s="46"/>
      <c r="EO20" s="32"/>
      <c r="EP20" s="33"/>
      <c r="EQ20" s="33"/>
      <c r="ER20" s="33"/>
      <c r="ES20" s="33"/>
      <c r="ET20" s="33"/>
      <c r="EU20" s="33"/>
      <c r="EV20" s="33"/>
      <c r="EW20" s="33"/>
      <c r="EX20" s="33"/>
      <c r="EY20" s="33"/>
      <c r="EZ20" s="33"/>
      <c r="FA20" s="33"/>
      <c r="FB20" s="33"/>
      <c r="FC20" s="33"/>
      <c r="FD20" s="33"/>
      <c r="FE20" s="34"/>
    </row>
    <row r="21" spans="1:161" s="9" customFormat="1" ht="14.25" customHeight="1" x14ac:dyDescent="0.2">
      <c r="A21" s="23">
        <v>1</v>
      </c>
      <c r="B21" s="24"/>
      <c r="C21" s="24"/>
      <c r="D21" s="24"/>
      <c r="E21" s="24"/>
      <c r="F21" s="24"/>
      <c r="G21" s="24"/>
      <c r="H21" s="24"/>
      <c r="I21" s="24"/>
      <c r="J21" s="24"/>
      <c r="K21" s="24"/>
      <c r="L21" s="24"/>
      <c r="M21" s="24"/>
      <c r="N21" s="24"/>
      <c r="O21" s="24"/>
      <c r="P21" s="24"/>
      <c r="Q21" s="25"/>
      <c r="R21" s="23">
        <v>2</v>
      </c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5"/>
      <c r="AJ21" s="16">
        <v>3</v>
      </c>
      <c r="AK21" s="16"/>
      <c r="AL21" s="16"/>
      <c r="AM21" s="16"/>
      <c r="AN21" s="16"/>
      <c r="AO21" s="16"/>
      <c r="AP21" s="16"/>
      <c r="AQ21" s="16"/>
      <c r="AR21" s="16"/>
      <c r="AS21" s="16"/>
      <c r="AT21" s="16"/>
      <c r="AU21" s="16"/>
      <c r="AV21" s="16"/>
      <c r="AW21" s="16"/>
      <c r="AX21" s="16"/>
      <c r="AY21" s="16"/>
      <c r="AZ21" s="16"/>
      <c r="BA21" s="16"/>
      <c r="BB21" s="16">
        <v>4</v>
      </c>
      <c r="BC21" s="16"/>
      <c r="BD21" s="16"/>
      <c r="BE21" s="16"/>
      <c r="BF21" s="16"/>
      <c r="BG21" s="16"/>
      <c r="BH21" s="16"/>
      <c r="BI21" s="16"/>
      <c r="BJ21" s="16">
        <v>5</v>
      </c>
      <c r="BK21" s="16"/>
      <c r="BL21" s="16"/>
      <c r="BM21" s="16"/>
      <c r="BN21" s="16"/>
      <c r="BO21" s="16"/>
      <c r="BP21" s="16"/>
      <c r="BQ21" s="16"/>
      <c r="BR21" s="16">
        <v>6</v>
      </c>
      <c r="BS21" s="16"/>
      <c r="BT21" s="16"/>
      <c r="BU21" s="16"/>
      <c r="BV21" s="16"/>
      <c r="BW21" s="16"/>
      <c r="BX21" s="16"/>
      <c r="BY21" s="16"/>
      <c r="BZ21" s="16">
        <v>7</v>
      </c>
      <c r="CA21" s="16"/>
      <c r="CB21" s="16"/>
      <c r="CC21" s="16"/>
      <c r="CD21" s="16"/>
      <c r="CE21" s="16"/>
      <c r="CF21" s="16"/>
      <c r="CG21" s="16"/>
      <c r="CH21" s="16">
        <v>8</v>
      </c>
      <c r="CI21" s="16"/>
      <c r="CJ21" s="16"/>
      <c r="CK21" s="16"/>
      <c r="CL21" s="16"/>
      <c r="CM21" s="16"/>
      <c r="CN21" s="16"/>
      <c r="CO21" s="16"/>
      <c r="CP21" s="16"/>
      <c r="CQ21" s="16"/>
      <c r="CR21" s="16"/>
      <c r="CS21" s="16"/>
      <c r="CT21" s="16"/>
      <c r="CU21" s="16"/>
      <c r="CV21" s="16"/>
      <c r="CW21" s="16"/>
      <c r="CX21" s="16"/>
      <c r="CY21" s="16"/>
      <c r="CZ21" s="16"/>
      <c r="DA21" s="16"/>
      <c r="DB21" s="16"/>
      <c r="DC21" s="16">
        <v>9</v>
      </c>
      <c r="DD21" s="16"/>
      <c r="DE21" s="16"/>
      <c r="DF21" s="16"/>
      <c r="DG21" s="16"/>
      <c r="DH21" s="16"/>
      <c r="DI21" s="16"/>
      <c r="DJ21" s="16"/>
      <c r="DK21" s="16"/>
      <c r="DL21" s="16"/>
      <c r="DM21" s="16"/>
      <c r="DN21" s="16"/>
      <c r="DO21" s="16"/>
      <c r="DP21" s="16"/>
      <c r="DQ21" s="16"/>
      <c r="DR21" s="16"/>
      <c r="DS21" s="16"/>
      <c r="DT21" s="16"/>
      <c r="DU21" s="16">
        <v>10</v>
      </c>
      <c r="DV21" s="16"/>
      <c r="DW21" s="16"/>
      <c r="DX21" s="16"/>
      <c r="DY21" s="16"/>
      <c r="DZ21" s="16"/>
      <c r="EA21" s="16"/>
      <c r="EB21" s="16"/>
      <c r="EC21" s="16"/>
      <c r="ED21" s="16"/>
      <c r="EE21" s="16">
        <v>11</v>
      </c>
      <c r="EF21" s="16"/>
      <c r="EG21" s="16"/>
      <c r="EH21" s="16"/>
      <c r="EI21" s="16"/>
      <c r="EJ21" s="16"/>
      <c r="EK21" s="16"/>
      <c r="EL21" s="16"/>
      <c r="EM21" s="16"/>
      <c r="EN21" s="16"/>
      <c r="EO21" s="16">
        <v>12</v>
      </c>
      <c r="EP21" s="16"/>
      <c r="EQ21" s="16"/>
      <c r="ER21" s="16"/>
      <c r="ES21" s="16"/>
      <c r="ET21" s="16"/>
      <c r="EU21" s="16"/>
      <c r="EV21" s="16"/>
      <c r="EW21" s="16"/>
      <c r="EX21" s="16"/>
      <c r="EY21" s="16"/>
      <c r="EZ21" s="16"/>
      <c r="FA21" s="16"/>
      <c r="FB21" s="16"/>
      <c r="FC21" s="16"/>
      <c r="FD21" s="16"/>
      <c r="FE21" s="16"/>
    </row>
    <row r="22" spans="1:161" s="9" customFormat="1" ht="13.5" customHeight="1" x14ac:dyDescent="0.2">
      <c r="A22" s="10"/>
      <c r="B22" s="17" t="s">
        <v>11</v>
      </c>
      <c r="C22" s="17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  <c r="O22" s="17"/>
      <c r="P22" s="17"/>
      <c r="Q22" s="18"/>
      <c r="R22" s="10"/>
      <c r="S22" s="19" t="s">
        <v>12</v>
      </c>
      <c r="T22" s="19"/>
      <c r="U22" s="19"/>
      <c r="V22" s="19"/>
      <c r="W22" s="19"/>
      <c r="X22" s="19"/>
      <c r="Y22" s="19"/>
      <c r="Z22" s="19"/>
      <c r="AA22" s="19"/>
      <c r="AB22" s="19"/>
      <c r="AC22" s="19"/>
      <c r="AD22" s="19"/>
      <c r="AE22" s="19"/>
      <c r="AF22" s="19"/>
      <c r="AG22" s="19"/>
      <c r="AH22" s="19"/>
      <c r="AI22" s="20"/>
      <c r="AJ22" s="61">
        <v>4.5</v>
      </c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16"/>
      <c r="BC22" s="16"/>
      <c r="BD22" s="16"/>
      <c r="BE22" s="16"/>
      <c r="BF22" s="16"/>
      <c r="BG22" s="16"/>
      <c r="BH22" s="16"/>
      <c r="BI22" s="16"/>
      <c r="BJ22" s="16"/>
      <c r="BK22" s="16"/>
      <c r="BL22" s="16"/>
      <c r="BM22" s="16"/>
      <c r="BN22" s="16"/>
      <c r="BO22" s="16"/>
      <c r="BP22" s="16"/>
      <c r="BQ22" s="16"/>
      <c r="BR22" s="61">
        <v>20</v>
      </c>
      <c r="BS22" s="61"/>
      <c r="BT22" s="61"/>
      <c r="BU22" s="61"/>
      <c r="BV22" s="61"/>
      <c r="BW22" s="61"/>
      <c r="BX22" s="61"/>
      <c r="BY22" s="61"/>
      <c r="BZ22" s="61">
        <v>20</v>
      </c>
      <c r="CA22" s="61"/>
      <c r="CB22" s="61"/>
      <c r="CC22" s="61"/>
      <c r="CD22" s="61"/>
      <c r="CE22" s="61"/>
      <c r="CF22" s="61"/>
      <c r="CG22" s="61"/>
      <c r="CH22" s="61">
        <v>4.5</v>
      </c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>
        <v>20</v>
      </c>
      <c r="DD22" s="61"/>
      <c r="DE22" s="61"/>
      <c r="DF22" s="61"/>
      <c r="DG22" s="61"/>
      <c r="DH22" s="61"/>
      <c r="DI22" s="61"/>
      <c r="DJ22" s="61"/>
      <c r="DK22" s="61"/>
      <c r="DL22" s="61"/>
      <c r="DM22" s="61"/>
      <c r="DN22" s="61"/>
      <c r="DO22" s="61"/>
      <c r="DP22" s="61"/>
      <c r="DQ22" s="61"/>
      <c r="DR22" s="61"/>
      <c r="DS22" s="61"/>
      <c r="DT22" s="61"/>
      <c r="DU22" s="16">
        <v>3</v>
      </c>
      <c r="DV22" s="16"/>
      <c r="DW22" s="16"/>
      <c r="DX22" s="16"/>
      <c r="DY22" s="16"/>
      <c r="DZ22" s="16"/>
      <c r="EA22" s="16"/>
      <c r="EB22" s="16"/>
      <c r="EC22" s="16"/>
      <c r="ED22" s="16"/>
      <c r="EE22" s="61">
        <f>2883/720</f>
        <v>4.0041666666666664</v>
      </c>
      <c r="EF22" s="61"/>
      <c r="EG22" s="61"/>
      <c r="EH22" s="61"/>
      <c r="EI22" s="61"/>
      <c r="EJ22" s="61"/>
      <c r="EK22" s="61"/>
      <c r="EL22" s="61"/>
      <c r="EM22" s="61"/>
      <c r="EN22" s="61"/>
      <c r="EO22" s="61">
        <f>AJ22+EE22</f>
        <v>8.5041666666666664</v>
      </c>
      <c r="EP22" s="16"/>
      <c r="EQ22" s="16"/>
      <c r="ER22" s="16"/>
      <c r="ES22" s="16"/>
      <c r="ET22" s="16"/>
      <c r="EU22" s="16"/>
      <c r="EV22" s="16"/>
      <c r="EW22" s="16"/>
      <c r="EX22" s="16"/>
      <c r="EY22" s="16"/>
      <c r="EZ22" s="16"/>
      <c r="FA22" s="16"/>
      <c r="FB22" s="16"/>
      <c r="FC22" s="16"/>
      <c r="FD22" s="16"/>
      <c r="FE22" s="16"/>
    </row>
    <row r="23" spans="1:161" s="9" customFormat="1" ht="39.75" customHeight="1" x14ac:dyDescent="0.2">
      <c r="A23" s="10"/>
      <c r="B23" s="17" t="s">
        <v>33</v>
      </c>
      <c r="C23" s="17"/>
      <c r="D23" s="17"/>
      <c r="E23" s="17"/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8"/>
      <c r="R23" s="10"/>
      <c r="S23" s="19" t="s">
        <v>13</v>
      </c>
      <c r="T23" s="19"/>
      <c r="U23" s="19"/>
      <c r="V23" s="19"/>
      <c r="W23" s="19"/>
      <c r="X23" s="19"/>
      <c r="Y23" s="19"/>
      <c r="Z23" s="19"/>
      <c r="AA23" s="19"/>
      <c r="AB23" s="19"/>
      <c r="AC23" s="19"/>
      <c r="AD23" s="19"/>
      <c r="AE23" s="19"/>
      <c r="AF23" s="19"/>
      <c r="AG23" s="19"/>
      <c r="AH23" s="19"/>
      <c r="AI23" s="20"/>
      <c r="AJ23" s="62">
        <f>1606/720</f>
        <v>2.2305555555555556</v>
      </c>
      <c r="AK23" s="62"/>
      <c r="AL23" s="62"/>
      <c r="AM23" s="62"/>
      <c r="AN23" s="62"/>
      <c r="AO23" s="62"/>
      <c r="AP23" s="62"/>
      <c r="AQ23" s="62"/>
      <c r="AR23" s="62"/>
      <c r="AS23" s="62"/>
      <c r="AT23" s="62"/>
      <c r="AU23" s="62"/>
      <c r="AV23" s="62"/>
      <c r="AW23" s="62"/>
      <c r="AX23" s="62"/>
      <c r="AY23" s="62"/>
      <c r="AZ23" s="62"/>
      <c r="BA23" s="62"/>
      <c r="BB23" s="16"/>
      <c r="BC23" s="16"/>
      <c r="BD23" s="16"/>
      <c r="BE23" s="16"/>
      <c r="BF23" s="16"/>
      <c r="BG23" s="16"/>
      <c r="BH23" s="16"/>
      <c r="BI23" s="16"/>
      <c r="BJ23" s="16"/>
      <c r="BK23" s="16"/>
      <c r="BL23" s="16"/>
      <c r="BM23" s="16"/>
      <c r="BN23" s="16"/>
      <c r="BO23" s="16"/>
      <c r="BP23" s="16"/>
      <c r="BQ23" s="16"/>
      <c r="BR23" s="16"/>
      <c r="BS23" s="16"/>
      <c r="BT23" s="16"/>
      <c r="BU23" s="16"/>
      <c r="BV23" s="16"/>
      <c r="BW23" s="16"/>
      <c r="BX23" s="16"/>
      <c r="BY23" s="16"/>
      <c r="BZ23" s="16"/>
      <c r="CA23" s="16"/>
      <c r="CB23" s="16"/>
      <c r="CC23" s="16"/>
      <c r="CD23" s="16"/>
      <c r="CE23" s="16"/>
      <c r="CF23" s="16"/>
      <c r="CG23" s="16"/>
      <c r="CH23" s="16"/>
      <c r="CI23" s="16"/>
      <c r="CJ23" s="16"/>
      <c r="CK23" s="16"/>
      <c r="CL23" s="16"/>
      <c r="CM23" s="16"/>
      <c r="CN23" s="16"/>
      <c r="CO23" s="16"/>
      <c r="CP23" s="16"/>
      <c r="CQ23" s="16"/>
      <c r="CR23" s="16"/>
      <c r="CS23" s="16"/>
      <c r="CT23" s="16"/>
      <c r="CU23" s="16"/>
      <c r="CV23" s="16"/>
      <c r="CW23" s="16"/>
      <c r="CX23" s="16"/>
      <c r="CY23" s="16"/>
      <c r="CZ23" s="16"/>
      <c r="DA23" s="16"/>
      <c r="DB23" s="16"/>
      <c r="DC23" s="16"/>
      <c r="DD23" s="16"/>
      <c r="DE23" s="16"/>
      <c r="DF23" s="16"/>
      <c r="DG23" s="16"/>
      <c r="DH23" s="16"/>
      <c r="DI23" s="16"/>
      <c r="DJ23" s="16"/>
      <c r="DK23" s="16"/>
      <c r="DL23" s="16"/>
      <c r="DM23" s="16"/>
      <c r="DN23" s="16"/>
      <c r="DO23" s="16"/>
      <c r="DP23" s="16"/>
      <c r="DQ23" s="16"/>
      <c r="DR23" s="16"/>
      <c r="DS23" s="16"/>
      <c r="DT23" s="16"/>
      <c r="DU23" s="62">
        <f>430/720</f>
        <v>0.59722222222222221</v>
      </c>
      <c r="DV23" s="62"/>
      <c r="DW23" s="62"/>
      <c r="DX23" s="62"/>
      <c r="DY23" s="62"/>
      <c r="DZ23" s="62"/>
      <c r="EA23" s="62"/>
      <c r="EB23" s="62"/>
      <c r="EC23" s="62"/>
      <c r="ED23" s="62"/>
      <c r="EE23" s="62">
        <f>430/720</f>
        <v>0.59722222222222221</v>
      </c>
      <c r="EF23" s="62"/>
      <c r="EG23" s="62"/>
      <c r="EH23" s="62"/>
      <c r="EI23" s="62"/>
      <c r="EJ23" s="62"/>
      <c r="EK23" s="62"/>
      <c r="EL23" s="62"/>
      <c r="EM23" s="62"/>
      <c r="EN23" s="62"/>
      <c r="EO23" s="61">
        <f>AJ23+EE23</f>
        <v>2.8277777777777779</v>
      </c>
      <c r="EP23" s="61"/>
      <c r="EQ23" s="61"/>
      <c r="ER23" s="61"/>
      <c r="ES23" s="61"/>
      <c r="ET23" s="61"/>
      <c r="EU23" s="61"/>
      <c r="EV23" s="61"/>
      <c r="EW23" s="61"/>
      <c r="EX23" s="61"/>
      <c r="EY23" s="61"/>
      <c r="EZ23" s="61"/>
      <c r="FA23" s="61"/>
      <c r="FB23" s="61"/>
      <c r="FC23" s="61"/>
      <c r="FD23" s="61"/>
      <c r="FE23" s="61"/>
    </row>
    <row r="24" spans="1:161" s="9" customFormat="1" ht="39.75" customHeight="1" x14ac:dyDescent="0.2">
      <c r="A24" s="10"/>
      <c r="B24" s="17"/>
      <c r="C24" s="17"/>
      <c r="D24" s="17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8"/>
      <c r="R24" s="10"/>
      <c r="S24" s="19" t="s">
        <v>14</v>
      </c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  <c r="AE24" s="19"/>
      <c r="AF24" s="19"/>
      <c r="AG24" s="19"/>
      <c r="AH24" s="19"/>
      <c r="AI24" s="20"/>
      <c r="AJ24" s="16"/>
      <c r="AK24" s="16"/>
      <c r="AL24" s="16"/>
      <c r="AM24" s="16"/>
      <c r="AN24" s="16"/>
      <c r="AO24" s="16"/>
      <c r="AP24" s="16"/>
      <c r="AQ24" s="16"/>
      <c r="AR24" s="16"/>
      <c r="AS24" s="16"/>
      <c r="AT24" s="16"/>
      <c r="AU24" s="16"/>
      <c r="AV24" s="16"/>
      <c r="AW24" s="16"/>
      <c r="AX24" s="16"/>
      <c r="AY24" s="16"/>
      <c r="AZ24" s="16"/>
      <c r="BA24" s="16"/>
      <c r="BB24" s="16"/>
      <c r="BC24" s="16"/>
      <c r="BD24" s="16"/>
      <c r="BE24" s="16"/>
      <c r="BF24" s="16"/>
      <c r="BG24" s="16"/>
      <c r="BH24" s="16"/>
      <c r="BI24" s="16"/>
      <c r="BJ24" s="16"/>
      <c r="BK24" s="16"/>
      <c r="BL24" s="16"/>
      <c r="BM24" s="16"/>
      <c r="BN24" s="16"/>
      <c r="BO24" s="16"/>
      <c r="BP24" s="16"/>
      <c r="BQ24" s="16"/>
      <c r="BR24" s="16"/>
      <c r="BS24" s="16"/>
      <c r="BT24" s="16"/>
      <c r="BU24" s="16"/>
      <c r="BV24" s="16"/>
      <c r="BW24" s="16"/>
      <c r="BX24" s="16"/>
      <c r="BY24" s="16"/>
      <c r="BZ24" s="16"/>
      <c r="CA24" s="16"/>
      <c r="CB24" s="16"/>
      <c r="CC24" s="16"/>
      <c r="CD24" s="16"/>
      <c r="CE24" s="16"/>
      <c r="CF24" s="16"/>
      <c r="CG24" s="16"/>
      <c r="CH24" s="16"/>
      <c r="CI24" s="16"/>
      <c r="CJ24" s="16"/>
      <c r="CK24" s="16"/>
      <c r="CL24" s="16"/>
      <c r="CM24" s="16"/>
      <c r="CN24" s="16"/>
      <c r="CO24" s="16"/>
      <c r="CP24" s="16"/>
      <c r="CQ24" s="16"/>
      <c r="CR24" s="16"/>
      <c r="CS24" s="16"/>
      <c r="CT24" s="16"/>
      <c r="CU24" s="16"/>
      <c r="CV24" s="16"/>
      <c r="CW24" s="16"/>
      <c r="CX24" s="16"/>
      <c r="CY24" s="16"/>
      <c r="CZ24" s="16"/>
      <c r="DA24" s="16"/>
      <c r="DB24" s="16"/>
      <c r="DC24" s="16"/>
      <c r="DD24" s="16"/>
      <c r="DE24" s="16"/>
      <c r="DF24" s="16"/>
      <c r="DG24" s="16"/>
      <c r="DH24" s="16"/>
      <c r="DI24" s="16"/>
      <c r="DJ24" s="16"/>
      <c r="DK24" s="16"/>
      <c r="DL24" s="16"/>
      <c r="DM24" s="16"/>
      <c r="DN24" s="16"/>
      <c r="DO24" s="16"/>
      <c r="DP24" s="16"/>
      <c r="DQ24" s="16"/>
      <c r="DR24" s="16"/>
      <c r="DS24" s="16"/>
      <c r="DT24" s="16"/>
      <c r="DU24" s="16"/>
      <c r="DV24" s="16"/>
      <c r="DW24" s="16"/>
      <c r="DX24" s="16"/>
      <c r="DY24" s="16"/>
      <c r="DZ24" s="16"/>
      <c r="EA24" s="16"/>
      <c r="EB24" s="16"/>
      <c r="EC24" s="16"/>
      <c r="ED24" s="16"/>
      <c r="EE24" s="16"/>
      <c r="EF24" s="16"/>
      <c r="EG24" s="16"/>
      <c r="EH24" s="16"/>
      <c r="EI24" s="16"/>
      <c r="EJ24" s="16"/>
      <c r="EK24" s="16"/>
      <c r="EL24" s="16"/>
      <c r="EM24" s="16"/>
      <c r="EN24" s="16"/>
      <c r="EO24" s="16"/>
      <c r="EP24" s="16"/>
      <c r="EQ24" s="16"/>
      <c r="ER24" s="16"/>
      <c r="ES24" s="16"/>
      <c r="ET24" s="16"/>
      <c r="EU24" s="16"/>
      <c r="EV24" s="16"/>
      <c r="EW24" s="16"/>
      <c r="EX24" s="16"/>
      <c r="EY24" s="16"/>
      <c r="EZ24" s="16"/>
      <c r="FA24" s="16"/>
      <c r="FB24" s="16"/>
      <c r="FC24" s="16"/>
      <c r="FD24" s="16"/>
      <c r="FE24" s="16"/>
    </row>
    <row r="25" spans="1:161" s="9" customFormat="1" ht="53.25" customHeight="1" x14ac:dyDescent="0.2">
      <c r="A25" s="10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8"/>
      <c r="R25" s="10"/>
      <c r="S25" s="19" t="s">
        <v>25</v>
      </c>
      <c r="T25" s="19"/>
      <c r="U25" s="19"/>
      <c r="V25" s="19"/>
      <c r="W25" s="19"/>
      <c r="X25" s="19"/>
      <c r="Y25" s="19"/>
      <c r="Z25" s="19"/>
      <c r="AA25" s="19"/>
      <c r="AB25" s="19"/>
      <c r="AC25" s="19"/>
      <c r="AD25" s="19"/>
      <c r="AE25" s="19"/>
      <c r="AF25" s="19"/>
      <c r="AG25" s="19"/>
      <c r="AH25" s="19"/>
      <c r="AI25" s="20"/>
      <c r="AJ25" s="16"/>
      <c r="AK25" s="16"/>
      <c r="AL25" s="16"/>
      <c r="AM25" s="16"/>
      <c r="AN25" s="16"/>
      <c r="AO25" s="16"/>
      <c r="AP25" s="16"/>
      <c r="AQ25" s="16"/>
      <c r="AR25" s="16"/>
      <c r="AS25" s="16"/>
      <c r="AT25" s="16"/>
      <c r="AU25" s="16"/>
      <c r="AV25" s="16"/>
      <c r="AW25" s="16"/>
      <c r="AX25" s="16"/>
      <c r="AY25" s="16"/>
      <c r="AZ25" s="16"/>
      <c r="BA25" s="16"/>
      <c r="BB25" s="16"/>
      <c r="BC25" s="16"/>
      <c r="BD25" s="16"/>
      <c r="BE25" s="16"/>
      <c r="BF25" s="16"/>
      <c r="BG25" s="16"/>
      <c r="BH25" s="16"/>
      <c r="BI25" s="16"/>
      <c r="BJ25" s="16"/>
      <c r="BK25" s="16"/>
      <c r="BL25" s="16"/>
      <c r="BM25" s="16"/>
      <c r="BN25" s="16"/>
      <c r="BO25" s="16"/>
      <c r="BP25" s="16"/>
      <c r="BQ25" s="16"/>
      <c r="BR25" s="16"/>
      <c r="BS25" s="16"/>
      <c r="BT25" s="16"/>
      <c r="BU25" s="16"/>
      <c r="BV25" s="16"/>
      <c r="BW25" s="16"/>
      <c r="BX25" s="16"/>
      <c r="BY25" s="16"/>
      <c r="BZ25" s="16"/>
      <c r="CA25" s="16"/>
      <c r="CB25" s="16"/>
      <c r="CC25" s="16"/>
      <c r="CD25" s="16"/>
      <c r="CE25" s="16"/>
      <c r="CF25" s="16"/>
      <c r="CG25" s="16"/>
      <c r="CH25" s="16"/>
      <c r="CI25" s="16"/>
      <c r="CJ25" s="16"/>
      <c r="CK25" s="16"/>
      <c r="CL25" s="16"/>
      <c r="CM25" s="16"/>
      <c r="CN25" s="16"/>
      <c r="CO25" s="16"/>
      <c r="CP25" s="16"/>
      <c r="CQ25" s="16"/>
      <c r="CR25" s="16"/>
      <c r="CS25" s="16"/>
      <c r="CT25" s="16"/>
      <c r="CU25" s="16"/>
      <c r="CV25" s="16"/>
      <c r="CW25" s="16"/>
      <c r="CX25" s="16"/>
      <c r="CY25" s="16"/>
      <c r="CZ25" s="16"/>
      <c r="DA25" s="16"/>
      <c r="DB25" s="16"/>
      <c r="DC25" s="16"/>
      <c r="DD25" s="16"/>
      <c r="DE25" s="16"/>
      <c r="DF25" s="16"/>
      <c r="DG25" s="16"/>
      <c r="DH25" s="16"/>
      <c r="DI25" s="16"/>
      <c r="DJ25" s="16"/>
      <c r="DK25" s="16"/>
      <c r="DL25" s="16"/>
      <c r="DM25" s="16"/>
      <c r="DN25" s="16"/>
      <c r="DO25" s="16"/>
      <c r="DP25" s="16"/>
      <c r="DQ25" s="16"/>
      <c r="DR25" s="16"/>
      <c r="DS25" s="16"/>
      <c r="DT25" s="16"/>
      <c r="DU25" s="16"/>
      <c r="DV25" s="16"/>
      <c r="DW25" s="16"/>
      <c r="DX25" s="16"/>
      <c r="DY25" s="16"/>
      <c r="DZ25" s="16"/>
      <c r="EA25" s="16"/>
      <c r="EB25" s="16"/>
      <c r="EC25" s="16"/>
      <c r="ED25" s="16"/>
      <c r="EE25" s="16"/>
      <c r="EF25" s="16"/>
      <c r="EG25" s="16"/>
      <c r="EH25" s="16"/>
      <c r="EI25" s="16"/>
      <c r="EJ25" s="16"/>
      <c r="EK25" s="16"/>
      <c r="EL25" s="16"/>
      <c r="EM25" s="16"/>
      <c r="EN25" s="16"/>
      <c r="EO25" s="16"/>
      <c r="EP25" s="16"/>
      <c r="EQ25" s="16"/>
      <c r="ER25" s="16"/>
      <c r="ES25" s="16"/>
      <c r="ET25" s="16"/>
      <c r="EU25" s="16"/>
      <c r="EV25" s="16"/>
      <c r="EW25" s="16"/>
      <c r="EX25" s="16"/>
      <c r="EY25" s="16"/>
      <c r="EZ25" s="16"/>
      <c r="FA25" s="16"/>
      <c r="FB25" s="16"/>
      <c r="FC25" s="16"/>
      <c r="FD25" s="16"/>
      <c r="FE25" s="16"/>
    </row>
    <row r="26" spans="1:161" s="9" customFormat="1" ht="57" customHeight="1" x14ac:dyDescent="0.2">
      <c r="A26" s="10"/>
      <c r="B26" s="21" t="s">
        <v>26</v>
      </c>
      <c r="C26" s="21"/>
      <c r="D26" s="21"/>
      <c r="E26" s="21"/>
      <c r="F26" s="21"/>
      <c r="G26" s="21"/>
      <c r="H26" s="21"/>
      <c r="I26" s="21"/>
      <c r="J26" s="21"/>
      <c r="K26" s="21"/>
      <c r="L26" s="21"/>
      <c r="M26" s="21"/>
      <c r="N26" s="21"/>
      <c r="O26" s="21"/>
      <c r="P26" s="21"/>
      <c r="Q26" s="22"/>
      <c r="R26" s="10"/>
      <c r="S26" s="19" t="s">
        <v>12</v>
      </c>
      <c r="T26" s="19"/>
      <c r="U26" s="19"/>
      <c r="V26" s="19"/>
      <c r="W26" s="19"/>
      <c r="X26" s="19"/>
      <c r="Y26" s="19"/>
      <c r="Z26" s="19"/>
      <c r="AA26" s="19"/>
      <c r="AB26" s="19"/>
      <c r="AC26" s="19"/>
      <c r="AD26" s="19"/>
      <c r="AE26" s="19"/>
      <c r="AF26" s="19"/>
      <c r="AG26" s="19"/>
      <c r="AH26" s="19"/>
      <c r="AI26" s="20"/>
      <c r="AJ26" s="16"/>
      <c r="AK26" s="16"/>
      <c r="AL26" s="16"/>
      <c r="AM26" s="16"/>
      <c r="AN26" s="16"/>
      <c r="AO26" s="16"/>
      <c r="AP26" s="16"/>
      <c r="AQ26" s="16"/>
      <c r="AR26" s="16"/>
      <c r="AS26" s="16"/>
      <c r="AT26" s="16"/>
      <c r="AU26" s="16"/>
      <c r="AV26" s="16"/>
      <c r="AW26" s="16"/>
      <c r="AX26" s="16"/>
      <c r="AY26" s="16"/>
      <c r="AZ26" s="16"/>
      <c r="BA26" s="16"/>
      <c r="BB26" s="16"/>
      <c r="BC26" s="16"/>
      <c r="BD26" s="16"/>
      <c r="BE26" s="16"/>
      <c r="BF26" s="16"/>
      <c r="BG26" s="16"/>
      <c r="BH26" s="16"/>
      <c r="BI26" s="16"/>
      <c r="BJ26" s="16"/>
      <c r="BK26" s="16"/>
      <c r="BL26" s="16"/>
      <c r="BM26" s="16"/>
      <c r="BN26" s="16"/>
      <c r="BO26" s="16"/>
      <c r="BP26" s="16"/>
      <c r="BQ26" s="16"/>
      <c r="BR26" s="16"/>
      <c r="BS26" s="16"/>
      <c r="BT26" s="16"/>
      <c r="BU26" s="16"/>
      <c r="BV26" s="16"/>
      <c r="BW26" s="16"/>
      <c r="BX26" s="16"/>
      <c r="BY26" s="16"/>
      <c r="BZ26" s="16"/>
      <c r="CA26" s="16"/>
      <c r="CB26" s="16"/>
      <c r="CC26" s="16"/>
      <c r="CD26" s="16"/>
      <c r="CE26" s="16"/>
      <c r="CF26" s="16"/>
      <c r="CG26" s="16"/>
      <c r="CH26" s="16"/>
      <c r="CI26" s="16"/>
      <c r="CJ26" s="16"/>
      <c r="CK26" s="16"/>
      <c r="CL26" s="16"/>
      <c r="CM26" s="16"/>
      <c r="CN26" s="16"/>
      <c r="CO26" s="16"/>
      <c r="CP26" s="16"/>
      <c r="CQ26" s="16"/>
      <c r="CR26" s="16"/>
      <c r="CS26" s="16"/>
      <c r="CT26" s="16"/>
      <c r="CU26" s="16"/>
      <c r="CV26" s="16"/>
      <c r="CW26" s="16"/>
      <c r="CX26" s="16"/>
      <c r="CY26" s="16"/>
      <c r="CZ26" s="16"/>
      <c r="DA26" s="16"/>
      <c r="DB26" s="16"/>
      <c r="DC26" s="16"/>
      <c r="DD26" s="16"/>
      <c r="DE26" s="16"/>
      <c r="DF26" s="16"/>
      <c r="DG26" s="16"/>
      <c r="DH26" s="16"/>
      <c r="DI26" s="16"/>
      <c r="DJ26" s="16"/>
      <c r="DK26" s="16"/>
      <c r="DL26" s="16"/>
      <c r="DM26" s="16"/>
      <c r="DN26" s="16"/>
      <c r="DO26" s="16"/>
      <c r="DP26" s="16"/>
      <c r="DQ26" s="16"/>
      <c r="DR26" s="16"/>
      <c r="DS26" s="16"/>
      <c r="DT26" s="16"/>
      <c r="DU26" s="16"/>
      <c r="DV26" s="16"/>
      <c r="DW26" s="16"/>
      <c r="DX26" s="16"/>
      <c r="DY26" s="16"/>
      <c r="DZ26" s="16"/>
      <c r="EA26" s="16"/>
      <c r="EB26" s="16"/>
      <c r="EC26" s="16"/>
      <c r="ED26" s="16"/>
      <c r="EE26" s="16"/>
      <c r="EF26" s="16"/>
      <c r="EG26" s="16"/>
      <c r="EH26" s="16"/>
      <c r="EI26" s="16"/>
      <c r="EJ26" s="16"/>
      <c r="EK26" s="16"/>
      <c r="EL26" s="16"/>
      <c r="EM26" s="16"/>
      <c r="EN26" s="16"/>
      <c r="EO26" s="16"/>
      <c r="EP26" s="16"/>
      <c r="EQ26" s="16"/>
      <c r="ER26" s="16"/>
      <c r="ES26" s="16"/>
      <c r="ET26" s="16"/>
      <c r="EU26" s="16"/>
      <c r="EV26" s="16"/>
      <c r="EW26" s="16"/>
      <c r="EX26" s="16"/>
      <c r="EY26" s="16"/>
      <c r="EZ26" s="16"/>
      <c r="FA26" s="16"/>
      <c r="FB26" s="16"/>
      <c r="FC26" s="16"/>
      <c r="FD26" s="16"/>
      <c r="FE26" s="16"/>
    </row>
    <row r="27" spans="1:161" s="9" customFormat="1" ht="39.75" customHeight="1" x14ac:dyDescent="0.2">
      <c r="A27" s="10"/>
      <c r="B27" s="17"/>
      <c r="C27" s="17"/>
      <c r="D27" s="17"/>
      <c r="E27" s="17"/>
      <c r="F27" s="17"/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8"/>
      <c r="R27" s="10"/>
      <c r="S27" s="19" t="s">
        <v>13</v>
      </c>
      <c r="T27" s="19"/>
      <c r="U27" s="19"/>
      <c r="V27" s="19"/>
      <c r="W27" s="19"/>
      <c r="X27" s="19"/>
      <c r="Y27" s="19"/>
      <c r="Z27" s="19"/>
      <c r="AA27" s="19"/>
      <c r="AB27" s="19"/>
      <c r="AC27" s="19"/>
      <c r="AD27" s="19"/>
      <c r="AE27" s="19"/>
      <c r="AF27" s="19"/>
      <c r="AG27" s="19"/>
      <c r="AH27" s="19"/>
      <c r="AI27" s="20"/>
      <c r="AJ27" s="16"/>
      <c r="AK27" s="16"/>
      <c r="AL27" s="16"/>
      <c r="AM27" s="16"/>
      <c r="AN27" s="16"/>
      <c r="AO27" s="16"/>
      <c r="AP27" s="16"/>
      <c r="AQ27" s="16"/>
      <c r="AR27" s="16"/>
      <c r="AS27" s="16"/>
      <c r="AT27" s="16"/>
      <c r="AU27" s="16"/>
      <c r="AV27" s="16"/>
      <c r="AW27" s="16"/>
      <c r="AX27" s="16"/>
      <c r="AY27" s="16"/>
      <c r="AZ27" s="16"/>
      <c r="BA27" s="16"/>
      <c r="BB27" s="16"/>
      <c r="BC27" s="16"/>
      <c r="BD27" s="16"/>
      <c r="BE27" s="16"/>
      <c r="BF27" s="16"/>
      <c r="BG27" s="16"/>
      <c r="BH27" s="16"/>
      <c r="BI27" s="16"/>
      <c r="BJ27" s="16"/>
      <c r="BK27" s="16"/>
      <c r="BL27" s="16"/>
      <c r="BM27" s="16"/>
      <c r="BN27" s="16"/>
      <c r="BO27" s="16"/>
      <c r="BP27" s="16"/>
      <c r="BQ27" s="16"/>
      <c r="BR27" s="16"/>
      <c r="BS27" s="16"/>
      <c r="BT27" s="16"/>
      <c r="BU27" s="16"/>
      <c r="BV27" s="16"/>
      <c r="BW27" s="16"/>
      <c r="BX27" s="16"/>
      <c r="BY27" s="16"/>
      <c r="BZ27" s="16"/>
      <c r="CA27" s="16"/>
      <c r="CB27" s="16"/>
      <c r="CC27" s="16"/>
      <c r="CD27" s="16"/>
      <c r="CE27" s="16"/>
      <c r="CF27" s="16"/>
      <c r="CG27" s="16"/>
      <c r="CH27" s="16"/>
      <c r="CI27" s="16"/>
      <c r="CJ27" s="16"/>
      <c r="CK27" s="16"/>
      <c r="CL27" s="16"/>
      <c r="CM27" s="16"/>
      <c r="CN27" s="16"/>
      <c r="CO27" s="16"/>
      <c r="CP27" s="16"/>
      <c r="CQ27" s="16"/>
      <c r="CR27" s="16"/>
      <c r="CS27" s="16"/>
      <c r="CT27" s="16"/>
      <c r="CU27" s="16"/>
      <c r="CV27" s="16"/>
      <c r="CW27" s="16"/>
      <c r="CX27" s="16"/>
      <c r="CY27" s="16"/>
      <c r="CZ27" s="16"/>
      <c r="DA27" s="16"/>
      <c r="DB27" s="16"/>
      <c r="DC27" s="16"/>
      <c r="DD27" s="16"/>
      <c r="DE27" s="16"/>
      <c r="DF27" s="16"/>
      <c r="DG27" s="16"/>
      <c r="DH27" s="16"/>
      <c r="DI27" s="16"/>
      <c r="DJ27" s="16"/>
      <c r="DK27" s="16"/>
      <c r="DL27" s="16"/>
      <c r="DM27" s="16"/>
      <c r="DN27" s="16"/>
      <c r="DO27" s="16"/>
      <c r="DP27" s="16"/>
      <c r="DQ27" s="16"/>
      <c r="DR27" s="16"/>
      <c r="DS27" s="16"/>
      <c r="DT27" s="16"/>
      <c r="DU27" s="16"/>
      <c r="DV27" s="16"/>
      <c r="DW27" s="16"/>
      <c r="DX27" s="16"/>
      <c r="DY27" s="16"/>
      <c r="DZ27" s="16"/>
      <c r="EA27" s="16"/>
      <c r="EB27" s="16"/>
      <c r="EC27" s="16"/>
      <c r="ED27" s="16"/>
      <c r="EE27" s="16"/>
      <c r="EF27" s="16"/>
      <c r="EG27" s="16"/>
      <c r="EH27" s="16"/>
      <c r="EI27" s="16"/>
      <c r="EJ27" s="16"/>
      <c r="EK27" s="16"/>
      <c r="EL27" s="16"/>
      <c r="EM27" s="16"/>
      <c r="EN27" s="16"/>
      <c r="EO27" s="16"/>
      <c r="EP27" s="16"/>
      <c r="EQ27" s="16"/>
      <c r="ER27" s="16"/>
      <c r="ES27" s="16"/>
      <c r="ET27" s="16"/>
      <c r="EU27" s="16"/>
      <c r="EV27" s="16"/>
      <c r="EW27" s="16"/>
      <c r="EX27" s="16"/>
      <c r="EY27" s="16"/>
      <c r="EZ27" s="16"/>
      <c r="FA27" s="16"/>
      <c r="FB27" s="16"/>
      <c r="FC27" s="16"/>
      <c r="FD27" s="16"/>
      <c r="FE27" s="16"/>
    </row>
    <row r="28" spans="1:161" s="9" customFormat="1" ht="39.75" customHeight="1" x14ac:dyDescent="0.2">
      <c r="A28" s="10"/>
      <c r="B28" s="17"/>
      <c r="C28" s="17"/>
      <c r="D28" s="17"/>
      <c r="E28" s="17"/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8"/>
      <c r="R28" s="10"/>
      <c r="S28" s="19" t="s">
        <v>14</v>
      </c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20"/>
      <c r="AJ28" s="16"/>
      <c r="AK28" s="16"/>
      <c r="AL28" s="16"/>
      <c r="AM28" s="16"/>
      <c r="AN28" s="16"/>
      <c r="AO28" s="16"/>
      <c r="AP28" s="16"/>
      <c r="AQ28" s="16"/>
      <c r="AR28" s="16"/>
      <c r="AS28" s="16"/>
      <c r="AT28" s="16"/>
      <c r="AU28" s="16"/>
      <c r="AV28" s="16"/>
      <c r="AW28" s="16"/>
      <c r="AX28" s="16"/>
      <c r="AY28" s="16"/>
      <c r="AZ28" s="16"/>
      <c r="BA28" s="16"/>
      <c r="BB28" s="16"/>
      <c r="BC28" s="16"/>
      <c r="BD28" s="16"/>
      <c r="BE28" s="16"/>
      <c r="BF28" s="16"/>
      <c r="BG28" s="16"/>
      <c r="BH28" s="16"/>
      <c r="BI28" s="16"/>
      <c r="BJ28" s="16"/>
      <c r="BK28" s="16"/>
      <c r="BL28" s="16"/>
      <c r="BM28" s="16"/>
      <c r="BN28" s="16"/>
      <c r="BO28" s="16"/>
      <c r="BP28" s="16"/>
      <c r="BQ28" s="16"/>
      <c r="BR28" s="16"/>
      <c r="BS28" s="16"/>
      <c r="BT28" s="16"/>
      <c r="BU28" s="16"/>
      <c r="BV28" s="16"/>
      <c r="BW28" s="16"/>
      <c r="BX28" s="16"/>
      <c r="BY28" s="16"/>
      <c r="BZ28" s="16"/>
      <c r="CA28" s="16"/>
      <c r="CB28" s="16"/>
      <c r="CC28" s="16"/>
      <c r="CD28" s="16"/>
      <c r="CE28" s="16"/>
      <c r="CF28" s="16"/>
      <c r="CG28" s="16"/>
      <c r="CH28" s="16"/>
      <c r="CI28" s="16"/>
      <c r="CJ28" s="16"/>
      <c r="CK28" s="16"/>
      <c r="CL28" s="16"/>
      <c r="CM28" s="16"/>
      <c r="CN28" s="16"/>
      <c r="CO28" s="16"/>
      <c r="CP28" s="16"/>
      <c r="CQ28" s="16"/>
      <c r="CR28" s="16"/>
      <c r="CS28" s="16"/>
      <c r="CT28" s="16"/>
      <c r="CU28" s="16"/>
      <c r="CV28" s="16"/>
      <c r="CW28" s="16"/>
      <c r="CX28" s="16"/>
      <c r="CY28" s="16"/>
      <c r="CZ28" s="16"/>
      <c r="DA28" s="16"/>
      <c r="DB28" s="16"/>
      <c r="DC28" s="16"/>
      <c r="DD28" s="16"/>
      <c r="DE28" s="16"/>
      <c r="DF28" s="16"/>
      <c r="DG28" s="16"/>
      <c r="DH28" s="16"/>
      <c r="DI28" s="16"/>
      <c r="DJ28" s="16"/>
      <c r="DK28" s="16"/>
      <c r="DL28" s="16"/>
      <c r="DM28" s="16"/>
      <c r="DN28" s="16"/>
      <c r="DO28" s="16"/>
      <c r="DP28" s="16"/>
      <c r="DQ28" s="16"/>
      <c r="DR28" s="16"/>
      <c r="DS28" s="16"/>
      <c r="DT28" s="16"/>
      <c r="DU28" s="16"/>
      <c r="DV28" s="16"/>
      <c r="DW28" s="16"/>
      <c r="DX28" s="16"/>
      <c r="DY28" s="16"/>
      <c r="DZ28" s="16"/>
      <c r="EA28" s="16"/>
      <c r="EB28" s="16"/>
      <c r="EC28" s="16"/>
      <c r="ED28" s="16"/>
      <c r="EE28" s="16"/>
      <c r="EF28" s="16"/>
      <c r="EG28" s="16"/>
      <c r="EH28" s="16"/>
      <c r="EI28" s="16"/>
      <c r="EJ28" s="16"/>
      <c r="EK28" s="16"/>
      <c r="EL28" s="16"/>
      <c r="EM28" s="16"/>
      <c r="EN28" s="16"/>
      <c r="EO28" s="16"/>
      <c r="EP28" s="16"/>
      <c r="EQ28" s="16"/>
      <c r="ER28" s="16"/>
      <c r="ES28" s="16"/>
      <c r="ET28" s="16"/>
      <c r="EU28" s="16"/>
      <c r="EV28" s="16"/>
      <c r="EW28" s="16"/>
      <c r="EX28" s="16"/>
      <c r="EY28" s="16"/>
      <c r="EZ28" s="16"/>
      <c r="FA28" s="16"/>
      <c r="FB28" s="16"/>
      <c r="FC28" s="16"/>
      <c r="FD28" s="16"/>
      <c r="FE28" s="16"/>
    </row>
    <row r="29" spans="1:161" s="9" customFormat="1" ht="53.25" customHeight="1" x14ac:dyDescent="0.2">
      <c r="A29" s="10"/>
      <c r="B29" s="17"/>
      <c r="C29" s="17"/>
      <c r="D29" s="17"/>
      <c r="E29" s="17"/>
      <c r="F29" s="17"/>
      <c r="G29" s="17"/>
      <c r="H29" s="17"/>
      <c r="I29" s="17"/>
      <c r="J29" s="17"/>
      <c r="K29" s="17"/>
      <c r="L29" s="17"/>
      <c r="M29" s="17"/>
      <c r="N29" s="17"/>
      <c r="O29" s="17"/>
      <c r="P29" s="17"/>
      <c r="Q29" s="18"/>
      <c r="R29" s="10"/>
      <c r="S29" s="19" t="s">
        <v>25</v>
      </c>
      <c r="T29" s="19"/>
      <c r="U29" s="19"/>
      <c r="V29" s="19"/>
      <c r="W29" s="19"/>
      <c r="X29" s="19"/>
      <c r="Y29" s="19"/>
      <c r="Z29" s="19"/>
      <c r="AA29" s="19"/>
      <c r="AB29" s="19"/>
      <c r="AC29" s="19"/>
      <c r="AD29" s="19"/>
      <c r="AE29" s="19"/>
      <c r="AF29" s="19"/>
      <c r="AG29" s="19"/>
      <c r="AH29" s="19"/>
      <c r="AI29" s="20"/>
      <c r="AJ29" s="16"/>
      <c r="AK29" s="16"/>
      <c r="AL29" s="16"/>
      <c r="AM29" s="16"/>
      <c r="AN29" s="16"/>
      <c r="AO29" s="16"/>
      <c r="AP29" s="16"/>
      <c r="AQ29" s="16"/>
      <c r="AR29" s="16"/>
      <c r="AS29" s="16"/>
      <c r="AT29" s="16"/>
      <c r="AU29" s="16"/>
      <c r="AV29" s="16"/>
      <c r="AW29" s="16"/>
      <c r="AX29" s="16"/>
      <c r="AY29" s="16"/>
      <c r="AZ29" s="16"/>
      <c r="BA29" s="16"/>
      <c r="BB29" s="16"/>
      <c r="BC29" s="16"/>
      <c r="BD29" s="16"/>
      <c r="BE29" s="16"/>
      <c r="BF29" s="16"/>
      <c r="BG29" s="16"/>
      <c r="BH29" s="16"/>
      <c r="BI29" s="16"/>
      <c r="BJ29" s="16"/>
      <c r="BK29" s="16"/>
      <c r="BL29" s="16"/>
      <c r="BM29" s="16"/>
      <c r="BN29" s="16"/>
      <c r="BO29" s="16"/>
      <c r="BP29" s="16"/>
      <c r="BQ29" s="16"/>
      <c r="BR29" s="16"/>
      <c r="BS29" s="16"/>
      <c r="BT29" s="16"/>
      <c r="BU29" s="16"/>
      <c r="BV29" s="16"/>
      <c r="BW29" s="16"/>
      <c r="BX29" s="16"/>
      <c r="BY29" s="16"/>
      <c r="BZ29" s="16"/>
      <c r="CA29" s="16"/>
      <c r="CB29" s="16"/>
      <c r="CC29" s="16"/>
      <c r="CD29" s="16"/>
      <c r="CE29" s="16"/>
      <c r="CF29" s="16"/>
      <c r="CG29" s="16"/>
      <c r="CH29" s="16"/>
      <c r="CI29" s="16"/>
      <c r="CJ29" s="16"/>
      <c r="CK29" s="16"/>
      <c r="CL29" s="16"/>
      <c r="CM29" s="16"/>
      <c r="CN29" s="16"/>
      <c r="CO29" s="16"/>
      <c r="CP29" s="16"/>
      <c r="CQ29" s="16"/>
      <c r="CR29" s="16"/>
      <c r="CS29" s="16"/>
      <c r="CT29" s="16"/>
      <c r="CU29" s="16"/>
      <c r="CV29" s="16"/>
      <c r="CW29" s="16"/>
      <c r="CX29" s="16"/>
      <c r="CY29" s="16"/>
      <c r="CZ29" s="16"/>
      <c r="DA29" s="16"/>
      <c r="DB29" s="16"/>
      <c r="DC29" s="16"/>
      <c r="DD29" s="16"/>
      <c r="DE29" s="16"/>
      <c r="DF29" s="16"/>
      <c r="DG29" s="16"/>
      <c r="DH29" s="16"/>
      <c r="DI29" s="16"/>
      <c r="DJ29" s="16"/>
      <c r="DK29" s="16"/>
      <c r="DL29" s="16"/>
      <c r="DM29" s="16"/>
      <c r="DN29" s="16"/>
      <c r="DO29" s="16"/>
      <c r="DP29" s="16"/>
      <c r="DQ29" s="16"/>
      <c r="DR29" s="16"/>
      <c r="DS29" s="16"/>
      <c r="DT29" s="16"/>
      <c r="DU29" s="16"/>
      <c r="DV29" s="16"/>
      <c r="DW29" s="16"/>
      <c r="DX29" s="16"/>
      <c r="DY29" s="16"/>
      <c r="DZ29" s="16"/>
      <c r="EA29" s="16"/>
      <c r="EB29" s="16"/>
      <c r="EC29" s="16"/>
      <c r="ED29" s="16"/>
      <c r="EE29" s="16"/>
      <c r="EF29" s="16"/>
      <c r="EG29" s="16"/>
      <c r="EH29" s="16"/>
      <c r="EI29" s="16"/>
      <c r="EJ29" s="16"/>
      <c r="EK29" s="16"/>
      <c r="EL29" s="16"/>
      <c r="EM29" s="16"/>
      <c r="EN29" s="16"/>
      <c r="EO29" s="16"/>
      <c r="EP29" s="16"/>
      <c r="EQ29" s="16"/>
      <c r="ER29" s="16"/>
      <c r="ES29" s="16"/>
      <c r="ET29" s="16"/>
      <c r="EU29" s="16"/>
      <c r="EV29" s="16"/>
      <c r="EW29" s="16"/>
      <c r="EX29" s="16"/>
      <c r="EY29" s="16"/>
      <c r="EZ29" s="16"/>
      <c r="FA29" s="16"/>
      <c r="FB29" s="16"/>
      <c r="FC29" s="16"/>
      <c r="FD29" s="16"/>
      <c r="FE29" s="16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4" t="s">
        <v>27</v>
      </c>
      <c r="B32" s="15"/>
      <c r="C32" s="15"/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/>
      <c r="BA32" s="15"/>
      <c r="BB32" s="15"/>
      <c r="BC32" s="15"/>
      <c r="BD32" s="15"/>
      <c r="BE32" s="15"/>
      <c r="BF32" s="15"/>
      <c r="BG32" s="15"/>
      <c r="BH32" s="15"/>
      <c r="BI32" s="15"/>
      <c r="BJ32" s="15"/>
      <c r="BK32" s="15"/>
      <c r="BL32" s="15"/>
      <c r="BM32" s="15"/>
      <c r="BN32" s="15"/>
      <c r="BO32" s="15"/>
      <c r="BP32" s="15"/>
      <c r="BQ32" s="15"/>
      <c r="BR32" s="15"/>
      <c r="BS32" s="15"/>
      <c r="BT32" s="15"/>
      <c r="BU32" s="15"/>
      <c r="BV32" s="15"/>
      <c r="BW32" s="15"/>
      <c r="BX32" s="15"/>
      <c r="BY32" s="15"/>
      <c r="BZ32" s="15"/>
      <c r="CA32" s="15"/>
      <c r="CB32" s="15"/>
      <c r="CC32" s="15"/>
      <c r="CD32" s="15"/>
      <c r="CE32" s="15"/>
      <c r="CF32" s="15"/>
      <c r="CG32" s="15"/>
      <c r="CH32" s="15"/>
      <c r="CI32" s="15"/>
      <c r="CJ32" s="15"/>
      <c r="CK32" s="15"/>
      <c r="CL32" s="15"/>
      <c r="CM32" s="15"/>
      <c r="CN32" s="15"/>
      <c r="CO32" s="15"/>
      <c r="CP32" s="15"/>
      <c r="CQ32" s="15"/>
      <c r="CR32" s="15"/>
      <c r="CS32" s="15"/>
      <c r="CT32" s="15"/>
      <c r="CU32" s="15"/>
      <c r="CV32" s="15"/>
      <c r="CW32" s="15"/>
      <c r="CX32" s="15"/>
      <c r="CY32" s="15"/>
      <c r="CZ32" s="15"/>
      <c r="DA32" s="15"/>
      <c r="DB32" s="15"/>
      <c r="DC32" s="15"/>
      <c r="DD32" s="15"/>
      <c r="DE32" s="15"/>
      <c r="DF32" s="15"/>
      <c r="DG32" s="15"/>
      <c r="DH32" s="15"/>
      <c r="DI32" s="15"/>
      <c r="DJ32" s="15"/>
      <c r="DK32" s="15"/>
      <c r="DL32" s="15"/>
      <c r="DM32" s="15"/>
      <c r="DN32" s="15"/>
      <c r="DO32" s="15"/>
      <c r="DP32" s="15"/>
      <c r="DQ32" s="15"/>
      <c r="DR32" s="15"/>
      <c r="DS32" s="15"/>
      <c r="DT32" s="15"/>
      <c r="DU32" s="15"/>
      <c r="DV32" s="15"/>
      <c r="DW32" s="15"/>
      <c r="DX32" s="15"/>
      <c r="DY32" s="15"/>
      <c r="DZ32" s="15"/>
      <c r="EA32" s="15"/>
      <c r="EB32" s="15"/>
      <c r="EC32" s="15"/>
      <c r="ED32" s="15"/>
      <c r="EE32" s="15"/>
      <c r="EF32" s="15"/>
      <c r="EG32" s="15"/>
      <c r="EH32" s="15"/>
      <c r="EI32" s="15"/>
      <c r="EJ32" s="15"/>
      <c r="EK32" s="15"/>
      <c r="EL32" s="15"/>
      <c r="EM32" s="15"/>
      <c r="EN32" s="15"/>
      <c r="EO32" s="15"/>
      <c r="EP32" s="15"/>
      <c r="EQ32" s="15"/>
      <c r="ER32" s="15"/>
      <c r="ES32" s="15"/>
      <c r="ET32" s="15"/>
      <c r="EU32" s="15"/>
      <c r="EV32" s="15"/>
      <c r="EW32" s="15"/>
      <c r="EX32" s="15"/>
      <c r="EY32" s="15"/>
      <c r="EZ32" s="15"/>
      <c r="FA32" s="15"/>
      <c r="FB32" s="15"/>
      <c r="FC32" s="15"/>
      <c r="FD32" s="15"/>
      <c r="FE32" s="15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</mergeCells>
  <pageMargins left="0.7" right="0.7" top="0.75" bottom="0.75" header="0.3" footer="0.3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workbookViewId="0">
      <selection activeCell="EO24" sqref="EO24:FE24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58" t="s">
        <v>7</v>
      </c>
      <c r="B6" s="58"/>
      <c r="C6" s="58"/>
      <c r="D6" s="58"/>
      <c r="E6" s="58"/>
      <c r="F6" s="58"/>
      <c r="G6" s="58"/>
      <c r="H6" s="58"/>
      <c r="I6" s="58"/>
      <c r="J6" s="58"/>
      <c r="K6" s="58"/>
      <c r="L6" s="58"/>
      <c r="M6" s="58"/>
      <c r="N6" s="58"/>
      <c r="O6" s="58"/>
      <c r="P6" s="58"/>
      <c r="Q6" s="58"/>
      <c r="R6" s="58"/>
      <c r="S6" s="58"/>
      <c r="T6" s="58"/>
      <c r="U6" s="58"/>
      <c r="V6" s="58"/>
      <c r="W6" s="58"/>
      <c r="X6" s="58"/>
      <c r="Y6" s="58"/>
      <c r="Z6" s="58"/>
      <c r="AA6" s="58"/>
      <c r="AB6" s="58"/>
      <c r="AC6" s="58"/>
      <c r="AD6" s="58"/>
      <c r="AE6" s="58"/>
      <c r="AF6" s="58"/>
      <c r="AG6" s="58"/>
      <c r="AH6" s="58"/>
      <c r="AI6" s="58"/>
      <c r="AJ6" s="58"/>
      <c r="AK6" s="58"/>
      <c r="AL6" s="58"/>
      <c r="AM6" s="58"/>
      <c r="AN6" s="58"/>
      <c r="AO6" s="58"/>
      <c r="AP6" s="58"/>
      <c r="AQ6" s="58"/>
      <c r="AR6" s="58"/>
      <c r="AS6" s="58"/>
      <c r="AT6" s="58"/>
      <c r="AU6" s="58"/>
      <c r="AV6" s="58"/>
      <c r="AW6" s="58"/>
      <c r="AX6" s="58"/>
      <c r="AY6" s="58"/>
      <c r="AZ6" s="58"/>
      <c r="BA6" s="58"/>
      <c r="BB6" s="58"/>
      <c r="BC6" s="58"/>
      <c r="BD6" s="58"/>
      <c r="BE6" s="58"/>
      <c r="BF6" s="58"/>
      <c r="BG6" s="58"/>
      <c r="BH6" s="58"/>
      <c r="BI6" s="58"/>
      <c r="BJ6" s="58"/>
      <c r="BK6" s="58"/>
      <c r="BL6" s="58"/>
      <c r="BM6" s="58"/>
      <c r="BN6" s="58"/>
      <c r="BO6" s="58"/>
      <c r="BP6" s="58"/>
      <c r="BQ6" s="58"/>
      <c r="BR6" s="58"/>
      <c r="BS6" s="58"/>
      <c r="BT6" s="58"/>
      <c r="BU6" s="58"/>
      <c r="BV6" s="58"/>
      <c r="BW6" s="58"/>
      <c r="BX6" s="58"/>
      <c r="BY6" s="58"/>
      <c r="BZ6" s="58"/>
      <c r="CA6" s="58"/>
      <c r="CB6" s="58"/>
      <c r="CC6" s="58"/>
      <c r="CD6" s="58"/>
      <c r="CE6" s="58"/>
      <c r="CF6" s="58"/>
      <c r="CG6" s="58"/>
      <c r="CH6" s="58"/>
      <c r="CI6" s="58"/>
      <c r="CJ6" s="58"/>
      <c r="CK6" s="58"/>
      <c r="CL6" s="58"/>
      <c r="CM6" s="58"/>
      <c r="CN6" s="58"/>
      <c r="CO6" s="58"/>
      <c r="CP6" s="58"/>
      <c r="CQ6" s="58"/>
      <c r="CR6" s="58"/>
      <c r="CS6" s="58"/>
      <c r="CT6" s="58"/>
      <c r="CU6" s="58"/>
      <c r="CV6" s="58"/>
      <c r="CW6" s="58"/>
      <c r="CX6" s="58"/>
      <c r="CY6" s="58"/>
      <c r="CZ6" s="58"/>
      <c r="DA6" s="58"/>
      <c r="DB6" s="58"/>
      <c r="DC6" s="58"/>
      <c r="DD6" s="58"/>
      <c r="DE6" s="58"/>
      <c r="DF6" s="58"/>
      <c r="DG6" s="58"/>
      <c r="DH6" s="58"/>
      <c r="DI6" s="58"/>
      <c r="DJ6" s="58"/>
      <c r="DK6" s="58"/>
      <c r="DL6" s="58"/>
      <c r="DM6" s="58"/>
      <c r="DN6" s="58"/>
      <c r="DO6" s="58"/>
      <c r="DP6" s="58"/>
      <c r="DQ6" s="58"/>
      <c r="DR6" s="58"/>
      <c r="DS6" s="58"/>
      <c r="DT6" s="58"/>
      <c r="DU6" s="58"/>
      <c r="DV6" s="58"/>
      <c r="DW6" s="58"/>
      <c r="DX6" s="58"/>
      <c r="DY6" s="58"/>
      <c r="DZ6" s="58"/>
      <c r="EA6" s="58"/>
      <c r="EB6" s="58"/>
      <c r="EC6" s="58"/>
      <c r="ED6" s="58"/>
      <c r="EE6" s="58"/>
      <c r="EF6" s="58"/>
      <c r="EG6" s="58"/>
      <c r="EH6" s="58"/>
      <c r="EI6" s="58"/>
      <c r="EJ6" s="58"/>
      <c r="EK6" s="58"/>
      <c r="EL6" s="58"/>
      <c r="EM6" s="58"/>
      <c r="EN6" s="58"/>
      <c r="EO6" s="58"/>
      <c r="EP6" s="58"/>
      <c r="EQ6" s="58"/>
      <c r="ER6" s="58"/>
      <c r="ES6" s="58"/>
      <c r="ET6" s="58"/>
      <c r="EU6" s="58"/>
      <c r="EV6" s="58"/>
      <c r="EW6" s="58"/>
      <c r="EX6" s="58"/>
      <c r="EY6" s="58"/>
      <c r="EZ6" s="58"/>
      <c r="FA6" s="58"/>
      <c r="FB6" s="58"/>
      <c r="FC6" s="58"/>
      <c r="FD6" s="58"/>
      <c r="FE6" s="58"/>
    </row>
    <row r="7" spans="1:161" s="2" customFormat="1" ht="15.75" customHeight="1" x14ac:dyDescent="0.25">
      <c r="A7" s="58" t="s">
        <v>8</v>
      </c>
      <c r="B7" s="58"/>
      <c r="C7" s="58"/>
      <c r="D7" s="58"/>
      <c r="E7" s="58"/>
      <c r="F7" s="58"/>
      <c r="G7" s="58"/>
      <c r="H7" s="58"/>
      <c r="I7" s="58"/>
      <c r="J7" s="58"/>
      <c r="K7" s="58"/>
      <c r="L7" s="58"/>
      <c r="M7" s="58"/>
      <c r="N7" s="58"/>
      <c r="O7" s="58"/>
      <c r="P7" s="58"/>
      <c r="Q7" s="58"/>
      <c r="R7" s="58"/>
      <c r="S7" s="58"/>
      <c r="T7" s="58"/>
      <c r="U7" s="58"/>
      <c r="V7" s="58"/>
      <c r="W7" s="58"/>
      <c r="X7" s="58"/>
      <c r="Y7" s="58"/>
      <c r="Z7" s="58"/>
      <c r="AA7" s="58"/>
      <c r="AB7" s="58"/>
      <c r="AC7" s="58"/>
      <c r="AD7" s="58"/>
      <c r="AE7" s="58"/>
      <c r="AF7" s="58"/>
      <c r="AG7" s="58"/>
      <c r="AH7" s="58"/>
      <c r="AI7" s="58"/>
      <c r="AJ7" s="58"/>
      <c r="AK7" s="58"/>
      <c r="AL7" s="58"/>
      <c r="AM7" s="58"/>
      <c r="AN7" s="58"/>
      <c r="AO7" s="58"/>
      <c r="AP7" s="58"/>
      <c r="AQ7" s="58"/>
      <c r="AR7" s="58"/>
      <c r="AS7" s="58"/>
      <c r="AT7" s="58"/>
      <c r="AU7" s="58"/>
      <c r="AV7" s="58"/>
      <c r="AW7" s="58"/>
      <c r="AX7" s="58"/>
      <c r="AY7" s="58"/>
      <c r="AZ7" s="58"/>
      <c r="BA7" s="58"/>
      <c r="BB7" s="58"/>
      <c r="BC7" s="58"/>
      <c r="BD7" s="58"/>
      <c r="BE7" s="58"/>
      <c r="BF7" s="58"/>
      <c r="BG7" s="58"/>
      <c r="BH7" s="58"/>
      <c r="BI7" s="58"/>
      <c r="BJ7" s="58"/>
      <c r="BK7" s="58"/>
      <c r="BL7" s="58"/>
      <c r="BM7" s="58"/>
      <c r="BN7" s="58"/>
      <c r="BO7" s="58"/>
      <c r="BP7" s="58"/>
      <c r="BQ7" s="58"/>
      <c r="BR7" s="58"/>
      <c r="BS7" s="58"/>
      <c r="BT7" s="58"/>
      <c r="BU7" s="58"/>
      <c r="BV7" s="58"/>
      <c r="BW7" s="58"/>
      <c r="BX7" s="58"/>
      <c r="BY7" s="58"/>
      <c r="BZ7" s="58"/>
      <c r="CA7" s="58"/>
      <c r="CB7" s="58"/>
      <c r="CC7" s="58"/>
      <c r="CD7" s="58"/>
      <c r="CE7" s="58"/>
      <c r="CF7" s="58"/>
      <c r="CG7" s="58"/>
      <c r="CH7" s="58"/>
      <c r="CI7" s="58"/>
      <c r="CJ7" s="58"/>
      <c r="CK7" s="58"/>
      <c r="CL7" s="58"/>
      <c r="CM7" s="58"/>
      <c r="CN7" s="58"/>
      <c r="CO7" s="58"/>
      <c r="CP7" s="58"/>
      <c r="CQ7" s="58"/>
      <c r="CR7" s="58"/>
      <c r="CS7" s="58"/>
      <c r="CT7" s="58"/>
      <c r="CU7" s="58"/>
      <c r="CV7" s="58"/>
      <c r="CW7" s="58"/>
      <c r="CX7" s="58"/>
      <c r="CY7" s="58"/>
      <c r="CZ7" s="58"/>
      <c r="DA7" s="58"/>
      <c r="DB7" s="58"/>
      <c r="DC7" s="58"/>
      <c r="DD7" s="58"/>
      <c r="DE7" s="58"/>
      <c r="DF7" s="58"/>
      <c r="DG7" s="58"/>
      <c r="DH7" s="58"/>
      <c r="DI7" s="58"/>
      <c r="DJ7" s="58"/>
      <c r="DK7" s="58"/>
      <c r="DL7" s="58"/>
      <c r="DM7" s="58"/>
      <c r="DN7" s="58"/>
      <c r="DO7" s="58"/>
      <c r="DP7" s="58"/>
      <c r="DQ7" s="58"/>
      <c r="DR7" s="58"/>
      <c r="DS7" s="58"/>
      <c r="DT7" s="58"/>
      <c r="DU7" s="58"/>
      <c r="DV7" s="58"/>
      <c r="DW7" s="58"/>
      <c r="DX7" s="58"/>
      <c r="DY7" s="58"/>
      <c r="DZ7" s="58"/>
      <c r="EA7" s="58"/>
      <c r="EB7" s="58"/>
      <c r="EC7" s="58"/>
      <c r="ED7" s="58"/>
      <c r="EE7" s="58"/>
      <c r="EF7" s="58"/>
      <c r="EG7" s="58"/>
      <c r="EH7" s="58"/>
      <c r="EI7" s="58"/>
      <c r="EJ7" s="58"/>
      <c r="EK7" s="58"/>
      <c r="EL7" s="58"/>
      <c r="EM7" s="58"/>
      <c r="EN7" s="58"/>
      <c r="EO7" s="58"/>
      <c r="EP7" s="58"/>
      <c r="EQ7" s="58"/>
      <c r="ER7" s="58"/>
      <c r="ES7" s="58"/>
      <c r="ET7" s="58"/>
      <c r="EU7" s="58"/>
      <c r="EV7" s="58"/>
      <c r="EW7" s="58"/>
      <c r="EX7" s="58"/>
      <c r="EY7" s="58"/>
      <c r="EZ7" s="58"/>
      <c r="FA7" s="58"/>
      <c r="FB7" s="58"/>
      <c r="FC7" s="58"/>
      <c r="FD7" s="58"/>
      <c r="FE7" s="58"/>
    </row>
    <row r="8" spans="1:161" s="2" customFormat="1" ht="15.75" customHeight="1" x14ac:dyDescent="0.25">
      <c r="A8" s="58" t="s">
        <v>9</v>
      </c>
      <c r="B8" s="58"/>
      <c r="C8" s="58"/>
      <c r="D8" s="58"/>
      <c r="E8" s="58"/>
      <c r="F8" s="58"/>
      <c r="G8" s="58"/>
      <c r="H8" s="58"/>
      <c r="I8" s="58"/>
      <c r="J8" s="58"/>
      <c r="K8" s="58"/>
      <c r="L8" s="58"/>
      <c r="M8" s="58"/>
      <c r="N8" s="58"/>
      <c r="O8" s="58"/>
      <c r="P8" s="58"/>
      <c r="Q8" s="58"/>
      <c r="R8" s="58"/>
      <c r="S8" s="58"/>
      <c r="T8" s="58"/>
      <c r="U8" s="58"/>
      <c r="V8" s="58"/>
      <c r="W8" s="58"/>
      <c r="X8" s="58"/>
      <c r="Y8" s="58"/>
      <c r="Z8" s="58"/>
      <c r="AA8" s="58"/>
      <c r="AB8" s="58"/>
      <c r="AC8" s="58"/>
      <c r="AD8" s="58"/>
      <c r="AE8" s="58"/>
      <c r="AF8" s="58"/>
      <c r="AG8" s="58"/>
      <c r="AH8" s="58"/>
      <c r="AI8" s="58"/>
      <c r="AJ8" s="58"/>
      <c r="AK8" s="58"/>
      <c r="AL8" s="58"/>
      <c r="AM8" s="58"/>
      <c r="AN8" s="58"/>
      <c r="AO8" s="58"/>
      <c r="AP8" s="58"/>
      <c r="AQ8" s="58"/>
      <c r="AR8" s="58"/>
      <c r="AS8" s="58"/>
      <c r="AT8" s="58"/>
      <c r="AU8" s="58"/>
      <c r="AV8" s="58"/>
      <c r="AW8" s="58"/>
      <c r="AX8" s="58"/>
      <c r="AY8" s="58"/>
      <c r="AZ8" s="58"/>
      <c r="BA8" s="58"/>
      <c r="BB8" s="58"/>
      <c r="BC8" s="58"/>
      <c r="BD8" s="58"/>
      <c r="BE8" s="58"/>
      <c r="BF8" s="58"/>
      <c r="BG8" s="58"/>
      <c r="BH8" s="58"/>
      <c r="BI8" s="58"/>
      <c r="BJ8" s="58"/>
      <c r="BK8" s="58"/>
      <c r="BL8" s="58"/>
      <c r="BM8" s="58"/>
      <c r="BN8" s="58"/>
      <c r="BO8" s="58"/>
      <c r="BP8" s="58"/>
      <c r="BQ8" s="58"/>
      <c r="BR8" s="58"/>
      <c r="BS8" s="58"/>
      <c r="BT8" s="58"/>
      <c r="BU8" s="58"/>
      <c r="BV8" s="58"/>
      <c r="BW8" s="58"/>
      <c r="BX8" s="58"/>
      <c r="BY8" s="58"/>
      <c r="BZ8" s="58"/>
      <c r="CA8" s="58"/>
      <c r="CB8" s="58"/>
      <c r="CC8" s="58"/>
      <c r="CD8" s="58"/>
      <c r="CE8" s="58"/>
      <c r="CF8" s="58"/>
      <c r="CG8" s="58"/>
      <c r="CH8" s="58"/>
      <c r="CI8" s="58"/>
      <c r="CJ8" s="58"/>
      <c r="CK8" s="58"/>
      <c r="CL8" s="58"/>
      <c r="CM8" s="58"/>
      <c r="CN8" s="58"/>
      <c r="CO8" s="58"/>
      <c r="CP8" s="58"/>
      <c r="CQ8" s="58"/>
      <c r="CR8" s="58"/>
      <c r="CS8" s="58"/>
      <c r="CT8" s="58"/>
      <c r="CU8" s="58"/>
      <c r="CV8" s="58"/>
      <c r="CW8" s="58"/>
      <c r="CX8" s="58"/>
      <c r="CY8" s="58"/>
      <c r="CZ8" s="58"/>
      <c r="DA8" s="58"/>
      <c r="DB8" s="58"/>
      <c r="DC8" s="58"/>
      <c r="DD8" s="58"/>
      <c r="DE8" s="58"/>
      <c r="DF8" s="58"/>
      <c r="DG8" s="58"/>
      <c r="DH8" s="58"/>
      <c r="DI8" s="58"/>
      <c r="DJ8" s="58"/>
      <c r="DK8" s="58"/>
      <c r="DL8" s="58"/>
      <c r="DM8" s="58"/>
      <c r="DN8" s="58"/>
      <c r="DO8" s="58"/>
      <c r="DP8" s="58"/>
      <c r="DQ8" s="58"/>
      <c r="DR8" s="58"/>
      <c r="DS8" s="58"/>
      <c r="DT8" s="58"/>
      <c r="DU8" s="58"/>
      <c r="DV8" s="58"/>
      <c r="DW8" s="58"/>
      <c r="DX8" s="58"/>
      <c r="DY8" s="58"/>
      <c r="DZ8" s="58"/>
      <c r="EA8" s="58"/>
      <c r="EB8" s="58"/>
      <c r="EC8" s="58"/>
      <c r="ED8" s="58"/>
      <c r="EE8" s="58"/>
      <c r="EF8" s="58"/>
      <c r="EG8" s="58"/>
      <c r="EH8" s="58"/>
      <c r="EI8" s="58"/>
      <c r="EJ8" s="58"/>
      <c r="EK8" s="58"/>
      <c r="EL8" s="58"/>
      <c r="EM8" s="58"/>
      <c r="EN8" s="58"/>
      <c r="EO8" s="58"/>
      <c r="EP8" s="58"/>
      <c r="EQ8" s="58"/>
      <c r="ER8" s="58"/>
      <c r="ES8" s="58"/>
      <c r="ET8" s="58"/>
      <c r="EU8" s="58"/>
      <c r="EV8" s="58"/>
      <c r="EW8" s="58"/>
      <c r="EX8" s="58"/>
      <c r="EY8" s="58"/>
      <c r="EZ8" s="58"/>
      <c r="FA8" s="58"/>
      <c r="FB8" s="58"/>
      <c r="FC8" s="58"/>
      <c r="FD8" s="58"/>
      <c r="FE8" s="58"/>
    </row>
    <row r="10" spans="1:161" s="2" customFormat="1" ht="15.75" x14ac:dyDescent="0.25">
      <c r="A10" s="59" t="s">
        <v>10</v>
      </c>
      <c r="B10" s="59"/>
      <c r="C10" s="59"/>
      <c r="D10" s="59"/>
      <c r="E10" s="59"/>
      <c r="F10" s="59"/>
      <c r="G10" s="59"/>
      <c r="H10" s="59"/>
      <c r="I10" s="59"/>
      <c r="J10" s="59"/>
      <c r="K10" s="59"/>
      <c r="L10" s="59"/>
      <c r="M10" s="59"/>
      <c r="N10" s="59"/>
      <c r="O10" s="59"/>
      <c r="P10" s="59"/>
      <c r="Q10" s="59"/>
      <c r="R10" s="59"/>
      <c r="S10" s="59"/>
      <c r="T10" s="59"/>
      <c r="U10" s="59"/>
      <c r="V10" s="59"/>
      <c r="W10" s="59"/>
      <c r="X10" s="59"/>
      <c r="Y10" s="59"/>
      <c r="Z10" s="59"/>
      <c r="AA10" s="59"/>
      <c r="AB10" s="59"/>
      <c r="AC10" s="59"/>
      <c r="AD10" s="59"/>
      <c r="AE10" s="59"/>
      <c r="AF10" s="59"/>
      <c r="AG10" s="59"/>
      <c r="AH10" s="59"/>
      <c r="AI10" s="59"/>
      <c r="AJ10" s="59"/>
      <c r="AK10" s="59"/>
      <c r="AL10" s="59"/>
      <c r="AM10" s="59"/>
      <c r="AN10" s="59"/>
      <c r="AO10" s="59"/>
      <c r="AP10" s="59"/>
      <c r="AQ10" s="59"/>
      <c r="AR10" s="59"/>
      <c r="AS10" s="59"/>
      <c r="AT10" s="59"/>
      <c r="AU10" s="59"/>
      <c r="AV10" s="59"/>
      <c r="AW10" s="59"/>
      <c r="AX10" s="59"/>
      <c r="AY10" s="59"/>
      <c r="AZ10" s="59"/>
      <c r="BA10" s="59"/>
      <c r="BB10" s="59"/>
      <c r="BC10" s="59"/>
      <c r="BD10" s="59"/>
      <c r="BE10" s="59"/>
      <c r="BF10" s="59"/>
      <c r="BG10" s="59"/>
      <c r="BH10" s="59"/>
      <c r="BI10" s="59"/>
      <c r="BJ10" s="59"/>
      <c r="BK10" s="59"/>
      <c r="BL10" s="59"/>
      <c r="BM10" s="59"/>
      <c r="BN10" s="59"/>
      <c r="BO10" s="59"/>
      <c r="BP10" s="59"/>
      <c r="BQ10" s="59"/>
      <c r="BR10" s="59"/>
      <c r="BS10" s="59"/>
      <c r="BT10" s="59"/>
      <c r="BU10" s="59"/>
      <c r="BV10" s="59"/>
      <c r="BW10" s="59"/>
      <c r="BX10" s="59"/>
      <c r="BY10" s="59"/>
      <c r="BZ10" s="59"/>
      <c r="CA10" s="59"/>
      <c r="CB10" s="59"/>
      <c r="CC10" s="59"/>
      <c r="CD10" s="59"/>
      <c r="CE10" s="59"/>
      <c r="CF10" s="59"/>
      <c r="CG10" s="59"/>
      <c r="CH10" s="59"/>
      <c r="CI10" s="59"/>
      <c r="CJ10" s="59"/>
      <c r="CK10" s="59"/>
      <c r="CL10" s="59"/>
      <c r="CM10" s="59"/>
      <c r="CN10" s="59"/>
      <c r="CO10" s="59"/>
      <c r="CP10" s="59"/>
      <c r="CQ10" s="59"/>
      <c r="CR10" s="59"/>
      <c r="CS10" s="59"/>
      <c r="CT10" s="59"/>
      <c r="CU10" s="59"/>
      <c r="CV10" s="59"/>
      <c r="CW10" s="59"/>
      <c r="CX10" s="59"/>
      <c r="CY10" s="59"/>
      <c r="CZ10" s="59"/>
      <c r="DA10" s="59"/>
      <c r="DB10" s="59"/>
      <c r="DC10" s="59"/>
      <c r="DD10" s="59"/>
      <c r="DE10" s="59"/>
      <c r="DF10" s="59"/>
      <c r="DG10" s="59"/>
      <c r="DH10" s="59"/>
      <c r="DI10" s="59"/>
      <c r="DJ10" s="59"/>
      <c r="DK10" s="59"/>
      <c r="DL10" s="59"/>
      <c r="DM10" s="59"/>
      <c r="DN10" s="59"/>
      <c r="DO10" s="59"/>
      <c r="DP10" s="59"/>
      <c r="DQ10" s="59"/>
      <c r="DR10" s="59"/>
      <c r="DS10" s="59"/>
      <c r="DT10" s="59"/>
      <c r="DU10" s="59"/>
      <c r="DV10" s="59"/>
      <c r="DW10" s="59"/>
      <c r="DX10" s="59"/>
      <c r="DY10" s="59"/>
      <c r="DZ10" s="59"/>
      <c r="EA10" s="59"/>
      <c r="EB10" s="59"/>
      <c r="EC10" s="59"/>
      <c r="ED10" s="59"/>
      <c r="EE10" s="59"/>
      <c r="EF10" s="59"/>
      <c r="EG10" s="59"/>
      <c r="EH10" s="59"/>
      <c r="EI10" s="59"/>
      <c r="EJ10" s="59"/>
      <c r="EK10" s="59"/>
      <c r="EL10" s="59"/>
      <c r="EM10" s="59"/>
      <c r="EN10" s="59"/>
      <c r="EO10" s="59"/>
      <c r="EP10" s="59"/>
      <c r="EQ10" s="59"/>
      <c r="ER10" s="59"/>
      <c r="ES10" s="59"/>
      <c r="ET10" s="59"/>
      <c r="EU10" s="59"/>
      <c r="EV10" s="59"/>
      <c r="EW10" s="59"/>
      <c r="EX10" s="59"/>
      <c r="EY10" s="59"/>
      <c r="EZ10" s="59"/>
      <c r="FA10" s="59"/>
      <c r="FB10" s="59"/>
      <c r="FC10" s="59"/>
      <c r="FD10" s="59"/>
      <c r="FE10" s="59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60" t="s">
        <v>69</v>
      </c>
      <c r="AC12" s="60"/>
      <c r="AD12" s="60"/>
      <c r="AE12" s="60"/>
      <c r="AF12" s="60"/>
      <c r="AG12" s="60"/>
      <c r="AH12" s="60"/>
      <c r="AI12" s="60"/>
      <c r="AJ12" s="60"/>
      <c r="AK12" s="60"/>
      <c r="AL12" s="60"/>
      <c r="AM12" s="60"/>
      <c r="AN12" s="60"/>
      <c r="AO12" s="60"/>
      <c r="AP12" s="60"/>
      <c r="AQ12" s="60"/>
      <c r="AR12" s="60"/>
      <c r="AS12" s="60"/>
      <c r="AT12" s="60"/>
      <c r="AU12" s="60"/>
      <c r="AV12" s="60"/>
      <c r="AW12" s="60"/>
      <c r="AX12" s="60"/>
      <c r="AY12" s="60"/>
      <c r="AZ12" s="60"/>
      <c r="BA12" s="60"/>
      <c r="BB12" s="60"/>
      <c r="BC12" s="60"/>
      <c r="BD12" s="60"/>
      <c r="BE12" s="60"/>
      <c r="BF12" s="60"/>
      <c r="BG12" s="60"/>
      <c r="BH12" s="60"/>
      <c r="BI12" s="60"/>
      <c r="BJ12" s="60"/>
      <c r="BK12" s="60"/>
      <c r="BL12" s="60"/>
      <c r="BM12" s="60"/>
      <c r="BN12" s="60"/>
      <c r="BO12" s="60"/>
      <c r="BP12" s="60"/>
      <c r="BQ12" s="60"/>
      <c r="BR12" s="60"/>
      <c r="BS12" s="60"/>
      <c r="BT12" s="60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60" t="s">
        <v>31</v>
      </c>
      <c r="Z14" s="60"/>
      <c r="AA14" s="60"/>
      <c r="AB14" s="60"/>
      <c r="AC14" s="60"/>
      <c r="AD14" s="60"/>
      <c r="AE14" s="60"/>
      <c r="AF14" s="60"/>
      <c r="AG14" s="60"/>
      <c r="AH14" s="60"/>
      <c r="AI14" s="60"/>
      <c r="AJ14" s="60"/>
      <c r="AK14" s="60"/>
      <c r="AL14" s="60"/>
      <c r="AM14" s="60"/>
      <c r="AN14" s="60"/>
      <c r="AO14" s="60"/>
      <c r="AP14" s="60"/>
      <c r="AQ14" s="60"/>
      <c r="AR14" s="60"/>
      <c r="AS14" s="60"/>
      <c r="AT14" s="60"/>
      <c r="AU14" s="60"/>
      <c r="AV14" s="60"/>
      <c r="AW14" s="60"/>
      <c r="AX14" s="60"/>
      <c r="AY14" s="60"/>
      <c r="AZ14" s="60"/>
      <c r="BA14" s="60"/>
      <c r="BB14" s="60"/>
      <c r="BC14" s="60"/>
      <c r="BD14" s="60"/>
      <c r="BE14" s="60"/>
      <c r="BF14" s="60"/>
      <c r="BG14" s="60"/>
      <c r="BH14" s="60"/>
      <c r="BI14" s="60"/>
      <c r="BJ14" s="60"/>
      <c r="BK14" s="60"/>
      <c r="BL14" s="60"/>
      <c r="BM14" s="60"/>
      <c r="BN14" s="60"/>
      <c r="BO14" s="60"/>
      <c r="BP14" s="60"/>
      <c r="BQ14" s="60"/>
      <c r="BR14" s="60"/>
      <c r="BS14" s="60"/>
      <c r="BT14" s="60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48" t="s">
        <v>104</v>
      </c>
      <c r="U16" s="48"/>
      <c r="V16" s="48"/>
      <c r="W16" s="48"/>
      <c r="X16" s="48"/>
      <c r="Y16" s="48"/>
      <c r="Z16" s="48"/>
      <c r="AA16" s="48"/>
      <c r="AB16" s="48"/>
      <c r="AC16" s="48"/>
      <c r="AD16" s="48"/>
      <c r="AE16" s="48"/>
      <c r="AF16" s="48"/>
      <c r="AG16" s="48"/>
      <c r="AH16" s="48"/>
      <c r="AI16" s="48"/>
      <c r="AJ16" s="48"/>
      <c r="AK16" s="48"/>
      <c r="AL16" s="48"/>
      <c r="AM16" s="48"/>
      <c r="AN16" s="48"/>
      <c r="AO16" s="48"/>
      <c r="AP16" s="48"/>
      <c r="AQ16" s="48"/>
      <c r="AR16" s="48"/>
      <c r="AS16" s="48"/>
      <c r="AT16" s="48"/>
      <c r="AU16" s="48"/>
      <c r="AV16" s="48"/>
      <c r="AW16" s="48"/>
      <c r="AX16" s="48"/>
      <c r="AY16" s="48"/>
      <c r="AZ16" s="48"/>
      <c r="BA16" s="48"/>
      <c r="BB16" s="48"/>
      <c r="BC16" s="48"/>
      <c r="BD16" s="48"/>
      <c r="BE16" s="48"/>
      <c r="BF16" s="48"/>
      <c r="BG16" s="48"/>
      <c r="BH16" s="48"/>
      <c r="BI16" s="48"/>
      <c r="BJ16" s="48"/>
      <c r="BK16" s="48"/>
      <c r="BL16" s="48"/>
      <c r="BM16" s="48"/>
      <c r="BN16" s="48"/>
      <c r="BO16" s="48"/>
      <c r="BP16" s="48"/>
      <c r="BQ16" s="48"/>
      <c r="BR16" s="48"/>
      <c r="BS16" s="48"/>
      <c r="BT16" s="48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49"/>
      <c r="B18" s="50"/>
      <c r="C18" s="50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1"/>
      <c r="R18" s="26"/>
      <c r="S18" s="27"/>
      <c r="T18" s="27"/>
      <c r="U18" s="27"/>
      <c r="V18" s="27"/>
      <c r="W18" s="27"/>
      <c r="X18" s="27"/>
      <c r="Y18" s="27"/>
      <c r="Z18" s="27"/>
      <c r="AA18" s="27"/>
      <c r="AB18" s="27"/>
      <c r="AC18" s="27"/>
      <c r="AD18" s="27"/>
      <c r="AE18" s="27"/>
      <c r="AF18" s="27"/>
      <c r="AG18" s="27"/>
      <c r="AH18" s="27"/>
      <c r="AI18" s="28"/>
      <c r="AJ18" s="26" t="s">
        <v>15</v>
      </c>
      <c r="AK18" s="27"/>
      <c r="AL18" s="27"/>
      <c r="AM18" s="27"/>
      <c r="AN18" s="27"/>
      <c r="AO18" s="27"/>
      <c r="AP18" s="27"/>
      <c r="AQ18" s="27"/>
      <c r="AR18" s="27"/>
      <c r="AS18" s="27"/>
      <c r="AT18" s="27"/>
      <c r="AU18" s="27"/>
      <c r="AV18" s="27"/>
      <c r="AW18" s="27"/>
      <c r="AX18" s="27"/>
      <c r="AY18" s="27"/>
      <c r="AZ18" s="27"/>
      <c r="BA18" s="28"/>
      <c r="BB18" s="35" t="s">
        <v>20</v>
      </c>
      <c r="BC18" s="36"/>
      <c r="BD18" s="36"/>
      <c r="BE18" s="36"/>
      <c r="BF18" s="36"/>
      <c r="BG18" s="36"/>
      <c r="BH18" s="36"/>
      <c r="BI18" s="36"/>
      <c r="BJ18" s="36"/>
      <c r="BK18" s="36"/>
      <c r="BL18" s="36"/>
      <c r="BM18" s="36"/>
      <c r="BN18" s="36"/>
      <c r="BO18" s="36"/>
      <c r="BP18" s="36"/>
      <c r="BQ18" s="36"/>
      <c r="BR18" s="36"/>
      <c r="BS18" s="36"/>
      <c r="BT18" s="36"/>
      <c r="BU18" s="36"/>
      <c r="BV18" s="36"/>
      <c r="BW18" s="36"/>
      <c r="BX18" s="36"/>
      <c r="BY18" s="36"/>
      <c r="BZ18" s="36"/>
      <c r="CA18" s="36"/>
      <c r="CB18" s="36"/>
      <c r="CC18" s="36"/>
      <c r="CD18" s="36"/>
      <c r="CE18" s="36"/>
      <c r="CF18" s="36"/>
      <c r="CG18" s="37"/>
      <c r="CH18" s="26" t="s">
        <v>21</v>
      </c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27"/>
      <c r="CW18" s="27"/>
      <c r="CX18" s="27"/>
      <c r="CY18" s="27"/>
      <c r="CZ18" s="27"/>
      <c r="DA18" s="27"/>
      <c r="DB18" s="28"/>
      <c r="DC18" s="26" t="s">
        <v>22</v>
      </c>
      <c r="DD18" s="27"/>
      <c r="DE18" s="27"/>
      <c r="DF18" s="27"/>
      <c r="DG18" s="27"/>
      <c r="DH18" s="27"/>
      <c r="DI18" s="27"/>
      <c r="DJ18" s="27"/>
      <c r="DK18" s="27"/>
      <c r="DL18" s="27"/>
      <c r="DM18" s="27"/>
      <c r="DN18" s="27"/>
      <c r="DO18" s="27"/>
      <c r="DP18" s="27"/>
      <c r="DQ18" s="27"/>
      <c r="DR18" s="27"/>
      <c r="DS18" s="27"/>
      <c r="DT18" s="28"/>
      <c r="DU18" s="35" t="s">
        <v>23</v>
      </c>
      <c r="DV18" s="36"/>
      <c r="DW18" s="36"/>
      <c r="DX18" s="36"/>
      <c r="DY18" s="36"/>
      <c r="DZ18" s="36"/>
      <c r="EA18" s="36"/>
      <c r="EB18" s="36"/>
      <c r="EC18" s="36"/>
      <c r="ED18" s="36"/>
      <c r="EE18" s="36"/>
      <c r="EF18" s="36"/>
      <c r="EG18" s="36"/>
      <c r="EH18" s="36"/>
      <c r="EI18" s="36"/>
      <c r="EJ18" s="36"/>
      <c r="EK18" s="36"/>
      <c r="EL18" s="36"/>
      <c r="EM18" s="36"/>
      <c r="EN18" s="37"/>
      <c r="EO18" s="26" t="s">
        <v>24</v>
      </c>
      <c r="EP18" s="27"/>
      <c r="EQ18" s="27"/>
      <c r="ER18" s="27"/>
      <c r="ES18" s="27"/>
      <c r="ET18" s="27"/>
      <c r="EU18" s="27"/>
      <c r="EV18" s="27"/>
      <c r="EW18" s="27"/>
      <c r="EX18" s="27"/>
      <c r="EY18" s="27"/>
      <c r="EZ18" s="27"/>
      <c r="FA18" s="27"/>
      <c r="FB18" s="27"/>
      <c r="FC18" s="27"/>
      <c r="FD18" s="27"/>
      <c r="FE18" s="28"/>
    </row>
    <row r="19" spans="1:161" s="9" customFormat="1" ht="15" customHeight="1" x14ac:dyDescent="0.2">
      <c r="A19" s="52"/>
      <c r="B19" s="53"/>
      <c r="C19" s="53"/>
      <c r="D19" s="53"/>
      <c r="E19" s="53"/>
      <c r="F19" s="53"/>
      <c r="G19" s="53"/>
      <c r="H19" s="53"/>
      <c r="I19" s="53"/>
      <c r="J19" s="53"/>
      <c r="K19" s="53"/>
      <c r="L19" s="53"/>
      <c r="M19" s="53"/>
      <c r="N19" s="53"/>
      <c r="O19" s="53"/>
      <c r="P19" s="53"/>
      <c r="Q19" s="54"/>
      <c r="R19" s="29"/>
      <c r="S19" s="30"/>
      <c r="T19" s="30"/>
      <c r="U19" s="30"/>
      <c r="V19" s="30"/>
      <c r="W19" s="30"/>
      <c r="X19" s="30"/>
      <c r="Y19" s="30"/>
      <c r="Z19" s="30"/>
      <c r="AA19" s="30"/>
      <c r="AB19" s="30"/>
      <c r="AC19" s="30"/>
      <c r="AD19" s="30"/>
      <c r="AE19" s="30"/>
      <c r="AF19" s="30"/>
      <c r="AG19" s="30"/>
      <c r="AH19" s="30"/>
      <c r="AI19" s="31"/>
      <c r="AJ19" s="29"/>
      <c r="AK19" s="30"/>
      <c r="AL19" s="30"/>
      <c r="AM19" s="30"/>
      <c r="AN19" s="30"/>
      <c r="AO19" s="30"/>
      <c r="AP19" s="30"/>
      <c r="AQ19" s="30"/>
      <c r="AR19" s="30"/>
      <c r="AS19" s="30"/>
      <c r="AT19" s="30"/>
      <c r="AU19" s="30"/>
      <c r="AV19" s="30"/>
      <c r="AW19" s="30"/>
      <c r="AX19" s="30"/>
      <c r="AY19" s="30"/>
      <c r="AZ19" s="30"/>
      <c r="BA19" s="31"/>
      <c r="BB19" s="38" t="s">
        <v>16</v>
      </c>
      <c r="BC19" s="39"/>
      <c r="BD19" s="39"/>
      <c r="BE19" s="39"/>
      <c r="BF19" s="39"/>
      <c r="BG19" s="39"/>
      <c r="BH19" s="39"/>
      <c r="BI19" s="39"/>
      <c r="BJ19" s="39"/>
      <c r="BK19" s="39"/>
      <c r="BL19" s="39"/>
      <c r="BM19" s="39"/>
      <c r="BN19" s="39"/>
      <c r="BO19" s="39"/>
      <c r="BP19" s="39"/>
      <c r="BQ19" s="40"/>
      <c r="BR19" s="38" t="s">
        <v>17</v>
      </c>
      <c r="BS19" s="39"/>
      <c r="BT19" s="39"/>
      <c r="BU19" s="39"/>
      <c r="BV19" s="39"/>
      <c r="BW19" s="39"/>
      <c r="BX19" s="39"/>
      <c r="BY19" s="39"/>
      <c r="BZ19" s="39"/>
      <c r="CA19" s="39"/>
      <c r="CB19" s="39"/>
      <c r="CC19" s="39"/>
      <c r="CD19" s="39"/>
      <c r="CE19" s="39"/>
      <c r="CF19" s="39"/>
      <c r="CG19" s="40"/>
      <c r="CH19" s="29"/>
      <c r="CI19" s="30"/>
      <c r="CJ19" s="30"/>
      <c r="CK19" s="30"/>
      <c r="CL19" s="30"/>
      <c r="CM19" s="30"/>
      <c r="CN19" s="30"/>
      <c r="CO19" s="30"/>
      <c r="CP19" s="30"/>
      <c r="CQ19" s="30"/>
      <c r="CR19" s="30"/>
      <c r="CS19" s="30"/>
      <c r="CT19" s="30"/>
      <c r="CU19" s="30"/>
      <c r="CV19" s="30"/>
      <c r="CW19" s="30"/>
      <c r="CX19" s="30"/>
      <c r="CY19" s="30"/>
      <c r="CZ19" s="30"/>
      <c r="DA19" s="30"/>
      <c r="DB19" s="31"/>
      <c r="DC19" s="29"/>
      <c r="DD19" s="30"/>
      <c r="DE19" s="30"/>
      <c r="DF19" s="30"/>
      <c r="DG19" s="30"/>
      <c r="DH19" s="30"/>
      <c r="DI19" s="30"/>
      <c r="DJ19" s="30"/>
      <c r="DK19" s="30"/>
      <c r="DL19" s="30"/>
      <c r="DM19" s="30"/>
      <c r="DN19" s="30"/>
      <c r="DO19" s="30"/>
      <c r="DP19" s="30"/>
      <c r="DQ19" s="30"/>
      <c r="DR19" s="30"/>
      <c r="DS19" s="30"/>
      <c r="DT19" s="31"/>
      <c r="DU19" s="41" t="s">
        <v>18</v>
      </c>
      <c r="DV19" s="42"/>
      <c r="DW19" s="42"/>
      <c r="DX19" s="42"/>
      <c r="DY19" s="42"/>
      <c r="DZ19" s="42"/>
      <c r="EA19" s="42"/>
      <c r="EB19" s="42"/>
      <c r="EC19" s="42"/>
      <c r="ED19" s="43"/>
      <c r="EE19" s="41" t="s">
        <v>19</v>
      </c>
      <c r="EF19" s="42"/>
      <c r="EG19" s="42"/>
      <c r="EH19" s="42"/>
      <c r="EI19" s="42"/>
      <c r="EJ19" s="42"/>
      <c r="EK19" s="42"/>
      <c r="EL19" s="42"/>
      <c r="EM19" s="42"/>
      <c r="EN19" s="43"/>
      <c r="EO19" s="29"/>
      <c r="EP19" s="30"/>
      <c r="EQ19" s="30"/>
      <c r="ER19" s="30"/>
      <c r="ES19" s="30"/>
      <c r="ET19" s="30"/>
      <c r="EU19" s="30"/>
      <c r="EV19" s="30"/>
      <c r="EW19" s="30"/>
      <c r="EX19" s="30"/>
      <c r="EY19" s="30"/>
      <c r="EZ19" s="30"/>
      <c r="FA19" s="30"/>
      <c r="FB19" s="30"/>
      <c r="FC19" s="30"/>
      <c r="FD19" s="30"/>
      <c r="FE19" s="31"/>
    </row>
    <row r="20" spans="1:161" s="9" customFormat="1" ht="19.5" customHeight="1" x14ac:dyDescent="0.2">
      <c r="A20" s="55"/>
      <c r="B20" s="56"/>
      <c r="C20" s="56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7"/>
      <c r="R20" s="32"/>
      <c r="S20" s="33"/>
      <c r="T20" s="33"/>
      <c r="U20" s="33"/>
      <c r="V20" s="33"/>
      <c r="W20" s="33"/>
      <c r="X20" s="33"/>
      <c r="Y20" s="33"/>
      <c r="Z20" s="33"/>
      <c r="AA20" s="33"/>
      <c r="AB20" s="33"/>
      <c r="AC20" s="33"/>
      <c r="AD20" s="33"/>
      <c r="AE20" s="33"/>
      <c r="AF20" s="33"/>
      <c r="AG20" s="33"/>
      <c r="AH20" s="33"/>
      <c r="AI20" s="34"/>
      <c r="AJ20" s="32"/>
      <c r="AK20" s="33"/>
      <c r="AL20" s="33"/>
      <c r="AM20" s="33"/>
      <c r="AN20" s="33"/>
      <c r="AO20" s="33"/>
      <c r="AP20" s="33"/>
      <c r="AQ20" s="33"/>
      <c r="AR20" s="33"/>
      <c r="AS20" s="33"/>
      <c r="AT20" s="33"/>
      <c r="AU20" s="33"/>
      <c r="AV20" s="33"/>
      <c r="AW20" s="33"/>
      <c r="AX20" s="33"/>
      <c r="AY20" s="33"/>
      <c r="AZ20" s="33"/>
      <c r="BA20" s="34"/>
      <c r="BB20" s="47" t="s">
        <v>18</v>
      </c>
      <c r="BC20" s="47"/>
      <c r="BD20" s="47"/>
      <c r="BE20" s="47"/>
      <c r="BF20" s="47"/>
      <c r="BG20" s="47"/>
      <c r="BH20" s="47"/>
      <c r="BI20" s="47"/>
      <c r="BJ20" s="47" t="s">
        <v>19</v>
      </c>
      <c r="BK20" s="47"/>
      <c r="BL20" s="47"/>
      <c r="BM20" s="47"/>
      <c r="BN20" s="47"/>
      <c r="BO20" s="47"/>
      <c r="BP20" s="47"/>
      <c r="BQ20" s="47"/>
      <c r="BR20" s="47" t="s">
        <v>18</v>
      </c>
      <c r="BS20" s="47"/>
      <c r="BT20" s="47"/>
      <c r="BU20" s="47"/>
      <c r="BV20" s="47"/>
      <c r="BW20" s="47"/>
      <c r="BX20" s="47"/>
      <c r="BY20" s="47"/>
      <c r="BZ20" s="47" t="s">
        <v>19</v>
      </c>
      <c r="CA20" s="47"/>
      <c r="CB20" s="47"/>
      <c r="CC20" s="47"/>
      <c r="CD20" s="47"/>
      <c r="CE20" s="47"/>
      <c r="CF20" s="47"/>
      <c r="CG20" s="47"/>
      <c r="CH20" s="32"/>
      <c r="CI20" s="33"/>
      <c r="CJ20" s="33"/>
      <c r="CK20" s="33"/>
      <c r="CL20" s="33"/>
      <c r="CM20" s="33"/>
      <c r="CN20" s="33"/>
      <c r="CO20" s="33"/>
      <c r="CP20" s="33"/>
      <c r="CQ20" s="33"/>
      <c r="CR20" s="33"/>
      <c r="CS20" s="33"/>
      <c r="CT20" s="33"/>
      <c r="CU20" s="33"/>
      <c r="CV20" s="33"/>
      <c r="CW20" s="33"/>
      <c r="CX20" s="33"/>
      <c r="CY20" s="33"/>
      <c r="CZ20" s="33"/>
      <c r="DA20" s="33"/>
      <c r="DB20" s="34"/>
      <c r="DC20" s="32"/>
      <c r="DD20" s="33"/>
      <c r="DE20" s="33"/>
      <c r="DF20" s="33"/>
      <c r="DG20" s="33"/>
      <c r="DH20" s="33"/>
      <c r="DI20" s="33"/>
      <c r="DJ20" s="33"/>
      <c r="DK20" s="33"/>
      <c r="DL20" s="33"/>
      <c r="DM20" s="33"/>
      <c r="DN20" s="33"/>
      <c r="DO20" s="33"/>
      <c r="DP20" s="33"/>
      <c r="DQ20" s="33"/>
      <c r="DR20" s="33"/>
      <c r="DS20" s="33"/>
      <c r="DT20" s="34"/>
      <c r="DU20" s="44"/>
      <c r="DV20" s="45"/>
      <c r="DW20" s="45"/>
      <c r="DX20" s="45"/>
      <c r="DY20" s="45"/>
      <c r="DZ20" s="45"/>
      <c r="EA20" s="45"/>
      <c r="EB20" s="45"/>
      <c r="EC20" s="45"/>
      <c r="ED20" s="46"/>
      <c r="EE20" s="44"/>
      <c r="EF20" s="45"/>
      <c r="EG20" s="45"/>
      <c r="EH20" s="45"/>
      <c r="EI20" s="45"/>
      <c r="EJ20" s="45"/>
      <c r="EK20" s="45"/>
      <c r="EL20" s="45"/>
      <c r="EM20" s="45"/>
      <c r="EN20" s="46"/>
      <c r="EO20" s="32"/>
      <c r="EP20" s="33"/>
      <c r="EQ20" s="33"/>
      <c r="ER20" s="33"/>
      <c r="ES20" s="33"/>
      <c r="ET20" s="33"/>
      <c r="EU20" s="33"/>
      <c r="EV20" s="33"/>
      <c r="EW20" s="33"/>
      <c r="EX20" s="33"/>
      <c r="EY20" s="33"/>
      <c r="EZ20" s="33"/>
      <c r="FA20" s="33"/>
      <c r="FB20" s="33"/>
      <c r="FC20" s="33"/>
      <c r="FD20" s="33"/>
      <c r="FE20" s="34"/>
    </row>
    <row r="21" spans="1:161" s="9" customFormat="1" ht="14.25" customHeight="1" x14ac:dyDescent="0.2">
      <c r="A21" s="23">
        <v>1</v>
      </c>
      <c r="B21" s="24"/>
      <c r="C21" s="24"/>
      <c r="D21" s="24"/>
      <c r="E21" s="24"/>
      <c r="F21" s="24"/>
      <c r="G21" s="24"/>
      <c r="H21" s="24"/>
      <c r="I21" s="24"/>
      <c r="J21" s="24"/>
      <c r="K21" s="24"/>
      <c r="L21" s="24"/>
      <c r="M21" s="24"/>
      <c r="N21" s="24"/>
      <c r="O21" s="24"/>
      <c r="P21" s="24"/>
      <c r="Q21" s="25"/>
      <c r="R21" s="23">
        <v>2</v>
      </c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5"/>
      <c r="AJ21" s="16">
        <v>3</v>
      </c>
      <c r="AK21" s="16"/>
      <c r="AL21" s="16"/>
      <c r="AM21" s="16"/>
      <c r="AN21" s="16"/>
      <c r="AO21" s="16"/>
      <c r="AP21" s="16"/>
      <c r="AQ21" s="16"/>
      <c r="AR21" s="16"/>
      <c r="AS21" s="16"/>
      <c r="AT21" s="16"/>
      <c r="AU21" s="16"/>
      <c r="AV21" s="16"/>
      <c r="AW21" s="16"/>
      <c r="AX21" s="16"/>
      <c r="AY21" s="16"/>
      <c r="AZ21" s="16"/>
      <c r="BA21" s="16"/>
      <c r="BB21" s="16">
        <v>4</v>
      </c>
      <c r="BC21" s="16"/>
      <c r="BD21" s="16"/>
      <c r="BE21" s="16"/>
      <c r="BF21" s="16"/>
      <c r="BG21" s="16"/>
      <c r="BH21" s="16"/>
      <c r="BI21" s="16"/>
      <c r="BJ21" s="16">
        <v>5</v>
      </c>
      <c r="BK21" s="16"/>
      <c r="BL21" s="16"/>
      <c r="BM21" s="16"/>
      <c r="BN21" s="16"/>
      <c r="BO21" s="16"/>
      <c r="BP21" s="16"/>
      <c r="BQ21" s="16"/>
      <c r="BR21" s="16">
        <v>6</v>
      </c>
      <c r="BS21" s="16"/>
      <c r="BT21" s="16"/>
      <c r="BU21" s="16"/>
      <c r="BV21" s="16"/>
      <c r="BW21" s="16"/>
      <c r="BX21" s="16"/>
      <c r="BY21" s="16"/>
      <c r="BZ21" s="16">
        <v>7</v>
      </c>
      <c r="CA21" s="16"/>
      <c r="CB21" s="16"/>
      <c r="CC21" s="16"/>
      <c r="CD21" s="16"/>
      <c r="CE21" s="16"/>
      <c r="CF21" s="16"/>
      <c r="CG21" s="16"/>
      <c r="CH21" s="16">
        <v>8</v>
      </c>
      <c r="CI21" s="16"/>
      <c r="CJ21" s="16"/>
      <c r="CK21" s="16"/>
      <c r="CL21" s="16"/>
      <c r="CM21" s="16"/>
      <c r="CN21" s="16"/>
      <c r="CO21" s="16"/>
      <c r="CP21" s="16"/>
      <c r="CQ21" s="16"/>
      <c r="CR21" s="16"/>
      <c r="CS21" s="16"/>
      <c r="CT21" s="16"/>
      <c r="CU21" s="16"/>
      <c r="CV21" s="16"/>
      <c r="CW21" s="16"/>
      <c r="CX21" s="16"/>
      <c r="CY21" s="16"/>
      <c r="CZ21" s="16"/>
      <c r="DA21" s="16"/>
      <c r="DB21" s="16"/>
      <c r="DC21" s="16">
        <v>9</v>
      </c>
      <c r="DD21" s="16"/>
      <c r="DE21" s="16"/>
      <c r="DF21" s="16"/>
      <c r="DG21" s="16"/>
      <c r="DH21" s="16"/>
      <c r="DI21" s="16"/>
      <c r="DJ21" s="16"/>
      <c r="DK21" s="16"/>
      <c r="DL21" s="16"/>
      <c r="DM21" s="16"/>
      <c r="DN21" s="16"/>
      <c r="DO21" s="16"/>
      <c r="DP21" s="16"/>
      <c r="DQ21" s="16"/>
      <c r="DR21" s="16"/>
      <c r="DS21" s="16"/>
      <c r="DT21" s="16"/>
      <c r="DU21" s="16">
        <v>10</v>
      </c>
      <c r="DV21" s="16"/>
      <c r="DW21" s="16"/>
      <c r="DX21" s="16"/>
      <c r="DY21" s="16"/>
      <c r="DZ21" s="16"/>
      <c r="EA21" s="16"/>
      <c r="EB21" s="16"/>
      <c r="EC21" s="16"/>
      <c r="ED21" s="16"/>
      <c r="EE21" s="16">
        <v>11</v>
      </c>
      <c r="EF21" s="16"/>
      <c r="EG21" s="16"/>
      <c r="EH21" s="16"/>
      <c r="EI21" s="16"/>
      <c r="EJ21" s="16"/>
      <c r="EK21" s="16"/>
      <c r="EL21" s="16"/>
      <c r="EM21" s="16"/>
      <c r="EN21" s="16"/>
      <c r="EO21" s="16">
        <v>12</v>
      </c>
      <c r="EP21" s="16"/>
      <c r="EQ21" s="16"/>
      <c r="ER21" s="16"/>
      <c r="ES21" s="16"/>
      <c r="ET21" s="16"/>
      <c r="EU21" s="16"/>
      <c r="EV21" s="16"/>
      <c r="EW21" s="16"/>
      <c r="EX21" s="16"/>
      <c r="EY21" s="16"/>
      <c r="EZ21" s="16"/>
      <c r="FA21" s="16"/>
      <c r="FB21" s="16"/>
      <c r="FC21" s="16"/>
      <c r="FD21" s="16"/>
      <c r="FE21" s="16"/>
    </row>
    <row r="22" spans="1:161" s="9" customFormat="1" ht="13.5" customHeight="1" x14ac:dyDescent="0.2">
      <c r="A22" s="10"/>
      <c r="B22" s="17" t="s">
        <v>11</v>
      </c>
      <c r="C22" s="17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  <c r="O22" s="17"/>
      <c r="P22" s="17"/>
      <c r="Q22" s="18"/>
      <c r="R22" s="10"/>
      <c r="S22" s="19" t="s">
        <v>12</v>
      </c>
      <c r="T22" s="19"/>
      <c r="U22" s="19"/>
      <c r="V22" s="19"/>
      <c r="W22" s="19"/>
      <c r="X22" s="19"/>
      <c r="Y22" s="19"/>
      <c r="Z22" s="19"/>
      <c r="AA22" s="19"/>
      <c r="AB22" s="19"/>
      <c r="AC22" s="19"/>
      <c r="AD22" s="19"/>
      <c r="AE22" s="19"/>
      <c r="AF22" s="19"/>
      <c r="AG22" s="19"/>
      <c r="AH22" s="19"/>
      <c r="AI22" s="20"/>
      <c r="AJ22" s="61">
        <v>3.3</v>
      </c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16"/>
      <c r="BC22" s="16"/>
      <c r="BD22" s="16"/>
      <c r="BE22" s="16"/>
      <c r="BF22" s="16"/>
      <c r="BG22" s="16"/>
      <c r="BH22" s="16"/>
      <c r="BI22" s="16"/>
      <c r="BJ22" s="16"/>
      <c r="BK22" s="16"/>
      <c r="BL22" s="16"/>
      <c r="BM22" s="16"/>
      <c r="BN22" s="16"/>
      <c r="BO22" s="16"/>
      <c r="BP22" s="16"/>
      <c r="BQ22" s="16"/>
      <c r="BR22" s="61">
        <v>18.899999999999999</v>
      </c>
      <c r="BS22" s="61"/>
      <c r="BT22" s="61"/>
      <c r="BU22" s="61"/>
      <c r="BV22" s="61"/>
      <c r="BW22" s="61"/>
      <c r="BX22" s="61"/>
      <c r="BY22" s="61"/>
      <c r="BZ22" s="61">
        <v>18.899999999999999</v>
      </c>
      <c r="CA22" s="61"/>
      <c r="CB22" s="61"/>
      <c r="CC22" s="61"/>
      <c r="CD22" s="61"/>
      <c r="CE22" s="61"/>
      <c r="CF22" s="61"/>
      <c r="CG22" s="61"/>
      <c r="CH22" s="61">
        <v>3.3</v>
      </c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>
        <v>18.899999999999999</v>
      </c>
      <c r="DD22" s="61"/>
      <c r="DE22" s="61"/>
      <c r="DF22" s="61"/>
      <c r="DG22" s="61"/>
      <c r="DH22" s="61"/>
      <c r="DI22" s="61"/>
      <c r="DJ22" s="61"/>
      <c r="DK22" s="61"/>
      <c r="DL22" s="61"/>
      <c r="DM22" s="61"/>
      <c r="DN22" s="61"/>
      <c r="DO22" s="61"/>
      <c r="DP22" s="61"/>
      <c r="DQ22" s="61"/>
      <c r="DR22" s="61"/>
      <c r="DS22" s="61"/>
      <c r="DT22" s="61"/>
      <c r="DU22" s="16">
        <v>3</v>
      </c>
      <c r="DV22" s="16"/>
      <c r="DW22" s="16"/>
      <c r="DX22" s="16"/>
      <c r="DY22" s="16"/>
      <c r="DZ22" s="16"/>
      <c r="EA22" s="16"/>
      <c r="EB22" s="16"/>
      <c r="EC22" s="16"/>
      <c r="ED22" s="16"/>
      <c r="EE22" s="61">
        <f>2514/744</f>
        <v>3.379032258064516</v>
      </c>
      <c r="EF22" s="61"/>
      <c r="EG22" s="61"/>
      <c r="EH22" s="61"/>
      <c r="EI22" s="61"/>
      <c r="EJ22" s="61"/>
      <c r="EK22" s="61"/>
      <c r="EL22" s="61"/>
      <c r="EM22" s="61"/>
      <c r="EN22" s="61"/>
      <c r="EO22" s="61">
        <f>AJ22+EE22</f>
        <v>6.6790322580645158</v>
      </c>
      <c r="EP22" s="16"/>
      <c r="EQ22" s="16"/>
      <c r="ER22" s="16"/>
      <c r="ES22" s="16"/>
      <c r="ET22" s="16"/>
      <c r="EU22" s="16"/>
      <c r="EV22" s="16"/>
      <c r="EW22" s="16"/>
      <c r="EX22" s="16"/>
      <c r="EY22" s="16"/>
      <c r="EZ22" s="16"/>
      <c r="FA22" s="16"/>
      <c r="FB22" s="16"/>
      <c r="FC22" s="16"/>
      <c r="FD22" s="16"/>
      <c r="FE22" s="16"/>
    </row>
    <row r="23" spans="1:161" s="9" customFormat="1" ht="39.75" customHeight="1" x14ac:dyDescent="0.2">
      <c r="A23" s="10"/>
      <c r="B23" s="17" t="s">
        <v>33</v>
      </c>
      <c r="C23" s="17"/>
      <c r="D23" s="17"/>
      <c r="E23" s="17"/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8"/>
      <c r="R23" s="10"/>
      <c r="S23" s="19" t="s">
        <v>13</v>
      </c>
      <c r="T23" s="19"/>
      <c r="U23" s="19"/>
      <c r="V23" s="19"/>
      <c r="W23" s="19"/>
      <c r="X23" s="19"/>
      <c r="Y23" s="19"/>
      <c r="Z23" s="19"/>
      <c r="AA23" s="19"/>
      <c r="AB23" s="19"/>
      <c r="AC23" s="19"/>
      <c r="AD23" s="19"/>
      <c r="AE23" s="19"/>
      <c r="AF23" s="19"/>
      <c r="AG23" s="19"/>
      <c r="AH23" s="19"/>
      <c r="AI23" s="20"/>
      <c r="AJ23" s="62">
        <f>1333/744</f>
        <v>1.7916666666666667</v>
      </c>
      <c r="AK23" s="62"/>
      <c r="AL23" s="62"/>
      <c r="AM23" s="62"/>
      <c r="AN23" s="62"/>
      <c r="AO23" s="62"/>
      <c r="AP23" s="62"/>
      <c r="AQ23" s="62"/>
      <c r="AR23" s="62"/>
      <c r="AS23" s="62"/>
      <c r="AT23" s="62"/>
      <c r="AU23" s="62"/>
      <c r="AV23" s="62"/>
      <c r="AW23" s="62"/>
      <c r="AX23" s="62"/>
      <c r="AY23" s="62"/>
      <c r="AZ23" s="62"/>
      <c r="BA23" s="62"/>
      <c r="BB23" s="16"/>
      <c r="BC23" s="16"/>
      <c r="BD23" s="16"/>
      <c r="BE23" s="16"/>
      <c r="BF23" s="16"/>
      <c r="BG23" s="16"/>
      <c r="BH23" s="16"/>
      <c r="BI23" s="16"/>
      <c r="BJ23" s="16"/>
      <c r="BK23" s="16"/>
      <c r="BL23" s="16"/>
      <c r="BM23" s="16"/>
      <c r="BN23" s="16"/>
      <c r="BO23" s="16"/>
      <c r="BP23" s="16"/>
      <c r="BQ23" s="16"/>
      <c r="BR23" s="16"/>
      <c r="BS23" s="16"/>
      <c r="BT23" s="16"/>
      <c r="BU23" s="16"/>
      <c r="BV23" s="16"/>
      <c r="BW23" s="16"/>
      <c r="BX23" s="16"/>
      <c r="BY23" s="16"/>
      <c r="BZ23" s="16"/>
      <c r="CA23" s="16"/>
      <c r="CB23" s="16"/>
      <c r="CC23" s="16"/>
      <c r="CD23" s="16"/>
      <c r="CE23" s="16"/>
      <c r="CF23" s="16"/>
      <c r="CG23" s="16"/>
      <c r="CH23" s="16"/>
      <c r="CI23" s="16"/>
      <c r="CJ23" s="16"/>
      <c r="CK23" s="16"/>
      <c r="CL23" s="16"/>
      <c r="CM23" s="16"/>
      <c r="CN23" s="16"/>
      <c r="CO23" s="16"/>
      <c r="CP23" s="16"/>
      <c r="CQ23" s="16"/>
      <c r="CR23" s="16"/>
      <c r="CS23" s="16"/>
      <c r="CT23" s="16"/>
      <c r="CU23" s="16"/>
      <c r="CV23" s="16"/>
      <c r="CW23" s="16"/>
      <c r="CX23" s="16"/>
      <c r="CY23" s="16"/>
      <c r="CZ23" s="16"/>
      <c r="DA23" s="16"/>
      <c r="DB23" s="16"/>
      <c r="DC23" s="16"/>
      <c r="DD23" s="16"/>
      <c r="DE23" s="16"/>
      <c r="DF23" s="16"/>
      <c r="DG23" s="16"/>
      <c r="DH23" s="16"/>
      <c r="DI23" s="16"/>
      <c r="DJ23" s="16"/>
      <c r="DK23" s="16"/>
      <c r="DL23" s="16"/>
      <c r="DM23" s="16"/>
      <c r="DN23" s="16"/>
      <c r="DO23" s="16"/>
      <c r="DP23" s="16"/>
      <c r="DQ23" s="16"/>
      <c r="DR23" s="16"/>
      <c r="DS23" s="16"/>
      <c r="DT23" s="16"/>
      <c r="DU23" s="62">
        <f>560/744</f>
        <v>0.75268817204301075</v>
      </c>
      <c r="DV23" s="62"/>
      <c r="DW23" s="62"/>
      <c r="DX23" s="62"/>
      <c r="DY23" s="62"/>
      <c r="DZ23" s="62"/>
      <c r="EA23" s="62"/>
      <c r="EB23" s="62"/>
      <c r="EC23" s="62"/>
      <c r="ED23" s="62"/>
      <c r="EE23" s="62">
        <f>560/744</f>
        <v>0.75268817204301075</v>
      </c>
      <c r="EF23" s="62"/>
      <c r="EG23" s="62"/>
      <c r="EH23" s="62"/>
      <c r="EI23" s="62"/>
      <c r="EJ23" s="62"/>
      <c r="EK23" s="62"/>
      <c r="EL23" s="62"/>
      <c r="EM23" s="62"/>
      <c r="EN23" s="62"/>
      <c r="EO23" s="61">
        <f>AJ23+EE23</f>
        <v>2.5443548387096775</v>
      </c>
      <c r="EP23" s="61"/>
      <c r="EQ23" s="61"/>
      <c r="ER23" s="61"/>
      <c r="ES23" s="61"/>
      <c r="ET23" s="61"/>
      <c r="EU23" s="61"/>
      <c r="EV23" s="61"/>
      <c r="EW23" s="61"/>
      <c r="EX23" s="61"/>
      <c r="EY23" s="61"/>
      <c r="EZ23" s="61"/>
      <c r="FA23" s="61"/>
      <c r="FB23" s="61"/>
      <c r="FC23" s="61"/>
      <c r="FD23" s="61"/>
      <c r="FE23" s="61"/>
    </row>
    <row r="24" spans="1:161" s="9" customFormat="1" ht="39.75" customHeight="1" x14ac:dyDescent="0.2">
      <c r="A24" s="10"/>
      <c r="B24" s="17"/>
      <c r="C24" s="17"/>
      <c r="D24" s="17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8"/>
      <c r="R24" s="10"/>
      <c r="S24" s="19" t="s">
        <v>14</v>
      </c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  <c r="AE24" s="19"/>
      <c r="AF24" s="19"/>
      <c r="AG24" s="19"/>
      <c r="AH24" s="19"/>
      <c r="AI24" s="20"/>
      <c r="AJ24" s="16"/>
      <c r="AK24" s="16"/>
      <c r="AL24" s="16"/>
      <c r="AM24" s="16"/>
      <c r="AN24" s="16"/>
      <c r="AO24" s="16"/>
      <c r="AP24" s="16"/>
      <c r="AQ24" s="16"/>
      <c r="AR24" s="16"/>
      <c r="AS24" s="16"/>
      <c r="AT24" s="16"/>
      <c r="AU24" s="16"/>
      <c r="AV24" s="16"/>
      <c r="AW24" s="16"/>
      <c r="AX24" s="16"/>
      <c r="AY24" s="16"/>
      <c r="AZ24" s="16"/>
      <c r="BA24" s="16"/>
      <c r="BB24" s="16"/>
      <c r="BC24" s="16"/>
      <c r="BD24" s="16"/>
      <c r="BE24" s="16"/>
      <c r="BF24" s="16"/>
      <c r="BG24" s="16"/>
      <c r="BH24" s="16"/>
      <c r="BI24" s="16"/>
      <c r="BJ24" s="16"/>
      <c r="BK24" s="16"/>
      <c r="BL24" s="16"/>
      <c r="BM24" s="16"/>
      <c r="BN24" s="16"/>
      <c r="BO24" s="16"/>
      <c r="BP24" s="16"/>
      <c r="BQ24" s="16"/>
      <c r="BR24" s="16"/>
      <c r="BS24" s="16"/>
      <c r="BT24" s="16"/>
      <c r="BU24" s="16"/>
      <c r="BV24" s="16"/>
      <c r="BW24" s="16"/>
      <c r="BX24" s="16"/>
      <c r="BY24" s="16"/>
      <c r="BZ24" s="16"/>
      <c r="CA24" s="16"/>
      <c r="CB24" s="16"/>
      <c r="CC24" s="16"/>
      <c r="CD24" s="16"/>
      <c r="CE24" s="16"/>
      <c r="CF24" s="16"/>
      <c r="CG24" s="16"/>
      <c r="CH24" s="16"/>
      <c r="CI24" s="16"/>
      <c r="CJ24" s="16"/>
      <c r="CK24" s="16"/>
      <c r="CL24" s="16"/>
      <c r="CM24" s="16"/>
      <c r="CN24" s="16"/>
      <c r="CO24" s="16"/>
      <c r="CP24" s="16"/>
      <c r="CQ24" s="16"/>
      <c r="CR24" s="16"/>
      <c r="CS24" s="16"/>
      <c r="CT24" s="16"/>
      <c r="CU24" s="16"/>
      <c r="CV24" s="16"/>
      <c r="CW24" s="16"/>
      <c r="CX24" s="16"/>
      <c r="CY24" s="16"/>
      <c r="CZ24" s="16"/>
      <c r="DA24" s="16"/>
      <c r="DB24" s="16"/>
      <c r="DC24" s="16"/>
      <c r="DD24" s="16"/>
      <c r="DE24" s="16"/>
      <c r="DF24" s="16"/>
      <c r="DG24" s="16"/>
      <c r="DH24" s="16"/>
      <c r="DI24" s="16"/>
      <c r="DJ24" s="16"/>
      <c r="DK24" s="16"/>
      <c r="DL24" s="16"/>
      <c r="DM24" s="16"/>
      <c r="DN24" s="16"/>
      <c r="DO24" s="16"/>
      <c r="DP24" s="16"/>
      <c r="DQ24" s="16"/>
      <c r="DR24" s="16"/>
      <c r="DS24" s="16"/>
      <c r="DT24" s="16"/>
      <c r="DU24" s="16"/>
      <c r="DV24" s="16"/>
      <c r="DW24" s="16"/>
      <c r="DX24" s="16"/>
      <c r="DY24" s="16"/>
      <c r="DZ24" s="16"/>
      <c r="EA24" s="16"/>
      <c r="EB24" s="16"/>
      <c r="EC24" s="16"/>
      <c r="ED24" s="16"/>
      <c r="EE24" s="16"/>
      <c r="EF24" s="16"/>
      <c r="EG24" s="16"/>
      <c r="EH24" s="16"/>
      <c r="EI24" s="16"/>
      <c r="EJ24" s="16"/>
      <c r="EK24" s="16"/>
      <c r="EL24" s="16"/>
      <c r="EM24" s="16"/>
      <c r="EN24" s="16"/>
      <c r="EO24" s="16"/>
      <c r="EP24" s="16"/>
      <c r="EQ24" s="16"/>
      <c r="ER24" s="16"/>
      <c r="ES24" s="16"/>
      <c r="ET24" s="16"/>
      <c r="EU24" s="16"/>
      <c r="EV24" s="16"/>
      <c r="EW24" s="16"/>
      <c r="EX24" s="16"/>
      <c r="EY24" s="16"/>
      <c r="EZ24" s="16"/>
      <c r="FA24" s="16"/>
      <c r="FB24" s="16"/>
      <c r="FC24" s="16"/>
      <c r="FD24" s="16"/>
      <c r="FE24" s="16"/>
    </row>
    <row r="25" spans="1:161" s="9" customFormat="1" ht="53.25" customHeight="1" x14ac:dyDescent="0.2">
      <c r="A25" s="10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8"/>
      <c r="R25" s="10"/>
      <c r="S25" s="19" t="s">
        <v>25</v>
      </c>
      <c r="T25" s="19"/>
      <c r="U25" s="19"/>
      <c r="V25" s="19"/>
      <c r="W25" s="19"/>
      <c r="X25" s="19"/>
      <c r="Y25" s="19"/>
      <c r="Z25" s="19"/>
      <c r="AA25" s="19"/>
      <c r="AB25" s="19"/>
      <c r="AC25" s="19"/>
      <c r="AD25" s="19"/>
      <c r="AE25" s="19"/>
      <c r="AF25" s="19"/>
      <c r="AG25" s="19"/>
      <c r="AH25" s="19"/>
      <c r="AI25" s="20"/>
      <c r="AJ25" s="16"/>
      <c r="AK25" s="16"/>
      <c r="AL25" s="16"/>
      <c r="AM25" s="16"/>
      <c r="AN25" s="16"/>
      <c r="AO25" s="16"/>
      <c r="AP25" s="16"/>
      <c r="AQ25" s="16"/>
      <c r="AR25" s="16"/>
      <c r="AS25" s="16"/>
      <c r="AT25" s="16"/>
      <c r="AU25" s="16"/>
      <c r="AV25" s="16"/>
      <c r="AW25" s="16"/>
      <c r="AX25" s="16"/>
      <c r="AY25" s="16"/>
      <c r="AZ25" s="16"/>
      <c r="BA25" s="16"/>
      <c r="BB25" s="16"/>
      <c r="BC25" s="16"/>
      <c r="BD25" s="16"/>
      <c r="BE25" s="16"/>
      <c r="BF25" s="16"/>
      <c r="BG25" s="16"/>
      <c r="BH25" s="16"/>
      <c r="BI25" s="16"/>
      <c r="BJ25" s="16"/>
      <c r="BK25" s="16"/>
      <c r="BL25" s="16"/>
      <c r="BM25" s="16"/>
      <c r="BN25" s="16"/>
      <c r="BO25" s="16"/>
      <c r="BP25" s="16"/>
      <c r="BQ25" s="16"/>
      <c r="BR25" s="16"/>
      <c r="BS25" s="16"/>
      <c r="BT25" s="16"/>
      <c r="BU25" s="16"/>
      <c r="BV25" s="16"/>
      <c r="BW25" s="16"/>
      <c r="BX25" s="16"/>
      <c r="BY25" s="16"/>
      <c r="BZ25" s="16"/>
      <c r="CA25" s="16"/>
      <c r="CB25" s="16"/>
      <c r="CC25" s="16"/>
      <c r="CD25" s="16"/>
      <c r="CE25" s="16"/>
      <c r="CF25" s="16"/>
      <c r="CG25" s="16"/>
      <c r="CH25" s="16"/>
      <c r="CI25" s="16"/>
      <c r="CJ25" s="16"/>
      <c r="CK25" s="16"/>
      <c r="CL25" s="16"/>
      <c r="CM25" s="16"/>
      <c r="CN25" s="16"/>
      <c r="CO25" s="16"/>
      <c r="CP25" s="16"/>
      <c r="CQ25" s="16"/>
      <c r="CR25" s="16"/>
      <c r="CS25" s="16"/>
      <c r="CT25" s="16"/>
      <c r="CU25" s="16"/>
      <c r="CV25" s="16"/>
      <c r="CW25" s="16"/>
      <c r="CX25" s="16"/>
      <c r="CY25" s="16"/>
      <c r="CZ25" s="16"/>
      <c r="DA25" s="16"/>
      <c r="DB25" s="16"/>
      <c r="DC25" s="16"/>
      <c r="DD25" s="16"/>
      <c r="DE25" s="16"/>
      <c r="DF25" s="16"/>
      <c r="DG25" s="16"/>
      <c r="DH25" s="16"/>
      <c r="DI25" s="16"/>
      <c r="DJ25" s="16"/>
      <c r="DK25" s="16"/>
      <c r="DL25" s="16"/>
      <c r="DM25" s="16"/>
      <c r="DN25" s="16"/>
      <c r="DO25" s="16"/>
      <c r="DP25" s="16"/>
      <c r="DQ25" s="16"/>
      <c r="DR25" s="16"/>
      <c r="DS25" s="16"/>
      <c r="DT25" s="16"/>
      <c r="DU25" s="16"/>
      <c r="DV25" s="16"/>
      <c r="DW25" s="16"/>
      <c r="DX25" s="16"/>
      <c r="DY25" s="16"/>
      <c r="DZ25" s="16"/>
      <c r="EA25" s="16"/>
      <c r="EB25" s="16"/>
      <c r="EC25" s="16"/>
      <c r="ED25" s="16"/>
      <c r="EE25" s="16"/>
      <c r="EF25" s="16"/>
      <c r="EG25" s="16"/>
      <c r="EH25" s="16"/>
      <c r="EI25" s="16"/>
      <c r="EJ25" s="16"/>
      <c r="EK25" s="16"/>
      <c r="EL25" s="16"/>
      <c r="EM25" s="16"/>
      <c r="EN25" s="16"/>
      <c r="EO25" s="16"/>
      <c r="EP25" s="16"/>
      <c r="EQ25" s="16"/>
      <c r="ER25" s="16"/>
      <c r="ES25" s="16"/>
      <c r="ET25" s="16"/>
      <c r="EU25" s="16"/>
      <c r="EV25" s="16"/>
      <c r="EW25" s="16"/>
      <c r="EX25" s="16"/>
      <c r="EY25" s="16"/>
      <c r="EZ25" s="16"/>
      <c r="FA25" s="16"/>
      <c r="FB25" s="16"/>
      <c r="FC25" s="16"/>
      <c r="FD25" s="16"/>
      <c r="FE25" s="16"/>
    </row>
    <row r="26" spans="1:161" s="9" customFormat="1" ht="57" customHeight="1" x14ac:dyDescent="0.2">
      <c r="A26" s="10"/>
      <c r="B26" s="21" t="s">
        <v>26</v>
      </c>
      <c r="C26" s="21"/>
      <c r="D26" s="21"/>
      <c r="E26" s="21"/>
      <c r="F26" s="21"/>
      <c r="G26" s="21"/>
      <c r="H26" s="21"/>
      <c r="I26" s="21"/>
      <c r="J26" s="21"/>
      <c r="K26" s="21"/>
      <c r="L26" s="21"/>
      <c r="M26" s="21"/>
      <c r="N26" s="21"/>
      <c r="O26" s="21"/>
      <c r="P26" s="21"/>
      <c r="Q26" s="22"/>
      <c r="R26" s="10"/>
      <c r="S26" s="19" t="s">
        <v>12</v>
      </c>
      <c r="T26" s="19"/>
      <c r="U26" s="19"/>
      <c r="V26" s="19"/>
      <c r="W26" s="19"/>
      <c r="X26" s="19"/>
      <c r="Y26" s="19"/>
      <c r="Z26" s="19"/>
      <c r="AA26" s="19"/>
      <c r="AB26" s="19"/>
      <c r="AC26" s="19"/>
      <c r="AD26" s="19"/>
      <c r="AE26" s="19"/>
      <c r="AF26" s="19"/>
      <c r="AG26" s="19"/>
      <c r="AH26" s="19"/>
      <c r="AI26" s="20"/>
      <c r="AJ26" s="16"/>
      <c r="AK26" s="16"/>
      <c r="AL26" s="16"/>
      <c r="AM26" s="16"/>
      <c r="AN26" s="16"/>
      <c r="AO26" s="16"/>
      <c r="AP26" s="16"/>
      <c r="AQ26" s="16"/>
      <c r="AR26" s="16"/>
      <c r="AS26" s="16"/>
      <c r="AT26" s="16"/>
      <c r="AU26" s="16"/>
      <c r="AV26" s="16"/>
      <c r="AW26" s="16"/>
      <c r="AX26" s="16"/>
      <c r="AY26" s="16"/>
      <c r="AZ26" s="16"/>
      <c r="BA26" s="16"/>
      <c r="BB26" s="16"/>
      <c r="BC26" s="16"/>
      <c r="BD26" s="16"/>
      <c r="BE26" s="16"/>
      <c r="BF26" s="16"/>
      <c r="BG26" s="16"/>
      <c r="BH26" s="16"/>
      <c r="BI26" s="16"/>
      <c r="BJ26" s="16"/>
      <c r="BK26" s="16"/>
      <c r="BL26" s="16"/>
      <c r="BM26" s="16"/>
      <c r="BN26" s="16"/>
      <c r="BO26" s="16"/>
      <c r="BP26" s="16"/>
      <c r="BQ26" s="16"/>
      <c r="BR26" s="16"/>
      <c r="BS26" s="16"/>
      <c r="BT26" s="16"/>
      <c r="BU26" s="16"/>
      <c r="BV26" s="16"/>
      <c r="BW26" s="16"/>
      <c r="BX26" s="16"/>
      <c r="BY26" s="16"/>
      <c r="BZ26" s="16"/>
      <c r="CA26" s="16"/>
      <c r="CB26" s="16"/>
      <c r="CC26" s="16"/>
      <c r="CD26" s="16"/>
      <c r="CE26" s="16"/>
      <c r="CF26" s="16"/>
      <c r="CG26" s="16"/>
      <c r="CH26" s="16"/>
      <c r="CI26" s="16"/>
      <c r="CJ26" s="16"/>
      <c r="CK26" s="16"/>
      <c r="CL26" s="16"/>
      <c r="CM26" s="16"/>
      <c r="CN26" s="16"/>
      <c r="CO26" s="16"/>
      <c r="CP26" s="16"/>
      <c r="CQ26" s="16"/>
      <c r="CR26" s="16"/>
      <c r="CS26" s="16"/>
      <c r="CT26" s="16"/>
      <c r="CU26" s="16"/>
      <c r="CV26" s="16"/>
      <c r="CW26" s="16"/>
      <c r="CX26" s="16"/>
      <c r="CY26" s="16"/>
      <c r="CZ26" s="16"/>
      <c r="DA26" s="16"/>
      <c r="DB26" s="16"/>
      <c r="DC26" s="16"/>
      <c r="DD26" s="16"/>
      <c r="DE26" s="16"/>
      <c r="DF26" s="16"/>
      <c r="DG26" s="16"/>
      <c r="DH26" s="16"/>
      <c r="DI26" s="16"/>
      <c r="DJ26" s="16"/>
      <c r="DK26" s="16"/>
      <c r="DL26" s="16"/>
      <c r="DM26" s="16"/>
      <c r="DN26" s="16"/>
      <c r="DO26" s="16"/>
      <c r="DP26" s="16"/>
      <c r="DQ26" s="16"/>
      <c r="DR26" s="16"/>
      <c r="DS26" s="16"/>
      <c r="DT26" s="16"/>
      <c r="DU26" s="16"/>
      <c r="DV26" s="16"/>
      <c r="DW26" s="16"/>
      <c r="DX26" s="16"/>
      <c r="DY26" s="16"/>
      <c r="DZ26" s="16"/>
      <c r="EA26" s="16"/>
      <c r="EB26" s="16"/>
      <c r="EC26" s="16"/>
      <c r="ED26" s="16"/>
      <c r="EE26" s="16"/>
      <c r="EF26" s="16"/>
      <c r="EG26" s="16"/>
      <c r="EH26" s="16"/>
      <c r="EI26" s="16"/>
      <c r="EJ26" s="16"/>
      <c r="EK26" s="16"/>
      <c r="EL26" s="16"/>
      <c r="EM26" s="16"/>
      <c r="EN26" s="16"/>
      <c r="EO26" s="16"/>
      <c r="EP26" s="16"/>
      <c r="EQ26" s="16"/>
      <c r="ER26" s="16"/>
      <c r="ES26" s="16"/>
      <c r="ET26" s="16"/>
      <c r="EU26" s="16"/>
      <c r="EV26" s="16"/>
      <c r="EW26" s="16"/>
      <c r="EX26" s="16"/>
      <c r="EY26" s="16"/>
      <c r="EZ26" s="16"/>
      <c r="FA26" s="16"/>
      <c r="FB26" s="16"/>
      <c r="FC26" s="16"/>
      <c r="FD26" s="16"/>
      <c r="FE26" s="16"/>
    </row>
    <row r="27" spans="1:161" s="9" customFormat="1" ht="39.75" customHeight="1" x14ac:dyDescent="0.2">
      <c r="A27" s="10"/>
      <c r="B27" s="17"/>
      <c r="C27" s="17"/>
      <c r="D27" s="17"/>
      <c r="E27" s="17"/>
      <c r="F27" s="17"/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8"/>
      <c r="R27" s="10"/>
      <c r="S27" s="19" t="s">
        <v>13</v>
      </c>
      <c r="T27" s="19"/>
      <c r="U27" s="19"/>
      <c r="V27" s="19"/>
      <c r="W27" s="19"/>
      <c r="X27" s="19"/>
      <c r="Y27" s="19"/>
      <c r="Z27" s="19"/>
      <c r="AA27" s="19"/>
      <c r="AB27" s="19"/>
      <c r="AC27" s="19"/>
      <c r="AD27" s="19"/>
      <c r="AE27" s="19"/>
      <c r="AF27" s="19"/>
      <c r="AG27" s="19"/>
      <c r="AH27" s="19"/>
      <c r="AI27" s="20"/>
      <c r="AJ27" s="16"/>
      <c r="AK27" s="16"/>
      <c r="AL27" s="16"/>
      <c r="AM27" s="16"/>
      <c r="AN27" s="16"/>
      <c r="AO27" s="16"/>
      <c r="AP27" s="16"/>
      <c r="AQ27" s="16"/>
      <c r="AR27" s="16"/>
      <c r="AS27" s="16"/>
      <c r="AT27" s="16"/>
      <c r="AU27" s="16"/>
      <c r="AV27" s="16"/>
      <c r="AW27" s="16"/>
      <c r="AX27" s="16"/>
      <c r="AY27" s="16"/>
      <c r="AZ27" s="16"/>
      <c r="BA27" s="16"/>
      <c r="BB27" s="16"/>
      <c r="BC27" s="16"/>
      <c r="BD27" s="16"/>
      <c r="BE27" s="16"/>
      <c r="BF27" s="16"/>
      <c r="BG27" s="16"/>
      <c r="BH27" s="16"/>
      <c r="BI27" s="16"/>
      <c r="BJ27" s="16"/>
      <c r="BK27" s="16"/>
      <c r="BL27" s="16"/>
      <c r="BM27" s="16"/>
      <c r="BN27" s="16"/>
      <c r="BO27" s="16"/>
      <c r="BP27" s="16"/>
      <c r="BQ27" s="16"/>
      <c r="BR27" s="16"/>
      <c r="BS27" s="16"/>
      <c r="BT27" s="16"/>
      <c r="BU27" s="16"/>
      <c r="BV27" s="16"/>
      <c r="BW27" s="16"/>
      <c r="BX27" s="16"/>
      <c r="BY27" s="16"/>
      <c r="BZ27" s="16"/>
      <c r="CA27" s="16"/>
      <c r="CB27" s="16"/>
      <c r="CC27" s="16"/>
      <c r="CD27" s="16"/>
      <c r="CE27" s="16"/>
      <c r="CF27" s="16"/>
      <c r="CG27" s="16"/>
      <c r="CH27" s="16"/>
      <c r="CI27" s="16"/>
      <c r="CJ27" s="16"/>
      <c r="CK27" s="16"/>
      <c r="CL27" s="16"/>
      <c r="CM27" s="16"/>
      <c r="CN27" s="16"/>
      <c r="CO27" s="16"/>
      <c r="CP27" s="16"/>
      <c r="CQ27" s="16"/>
      <c r="CR27" s="16"/>
      <c r="CS27" s="16"/>
      <c r="CT27" s="16"/>
      <c r="CU27" s="16"/>
      <c r="CV27" s="16"/>
      <c r="CW27" s="16"/>
      <c r="CX27" s="16"/>
      <c r="CY27" s="16"/>
      <c r="CZ27" s="16"/>
      <c r="DA27" s="16"/>
      <c r="DB27" s="16"/>
      <c r="DC27" s="16"/>
      <c r="DD27" s="16"/>
      <c r="DE27" s="16"/>
      <c r="DF27" s="16"/>
      <c r="DG27" s="16"/>
      <c r="DH27" s="16"/>
      <c r="DI27" s="16"/>
      <c r="DJ27" s="16"/>
      <c r="DK27" s="16"/>
      <c r="DL27" s="16"/>
      <c r="DM27" s="16"/>
      <c r="DN27" s="16"/>
      <c r="DO27" s="16"/>
      <c r="DP27" s="16"/>
      <c r="DQ27" s="16"/>
      <c r="DR27" s="16"/>
      <c r="DS27" s="16"/>
      <c r="DT27" s="16"/>
      <c r="DU27" s="16"/>
      <c r="DV27" s="16"/>
      <c r="DW27" s="16"/>
      <c r="DX27" s="16"/>
      <c r="DY27" s="16"/>
      <c r="DZ27" s="16"/>
      <c r="EA27" s="16"/>
      <c r="EB27" s="16"/>
      <c r="EC27" s="16"/>
      <c r="ED27" s="16"/>
      <c r="EE27" s="16"/>
      <c r="EF27" s="16"/>
      <c r="EG27" s="16"/>
      <c r="EH27" s="16"/>
      <c r="EI27" s="16"/>
      <c r="EJ27" s="16"/>
      <c r="EK27" s="16"/>
      <c r="EL27" s="16"/>
      <c r="EM27" s="16"/>
      <c r="EN27" s="16"/>
      <c r="EO27" s="16"/>
      <c r="EP27" s="16"/>
      <c r="EQ27" s="16"/>
      <c r="ER27" s="16"/>
      <c r="ES27" s="16"/>
      <c r="ET27" s="16"/>
      <c r="EU27" s="16"/>
      <c r="EV27" s="16"/>
      <c r="EW27" s="16"/>
      <c r="EX27" s="16"/>
      <c r="EY27" s="16"/>
      <c r="EZ27" s="16"/>
      <c r="FA27" s="16"/>
      <c r="FB27" s="16"/>
      <c r="FC27" s="16"/>
      <c r="FD27" s="16"/>
      <c r="FE27" s="16"/>
    </row>
    <row r="28" spans="1:161" s="9" customFormat="1" ht="39.75" customHeight="1" x14ac:dyDescent="0.2">
      <c r="A28" s="10"/>
      <c r="B28" s="17"/>
      <c r="C28" s="17"/>
      <c r="D28" s="17"/>
      <c r="E28" s="17"/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8"/>
      <c r="R28" s="10"/>
      <c r="S28" s="19" t="s">
        <v>14</v>
      </c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20"/>
      <c r="AJ28" s="16"/>
      <c r="AK28" s="16"/>
      <c r="AL28" s="16"/>
      <c r="AM28" s="16"/>
      <c r="AN28" s="16"/>
      <c r="AO28" s="16"/>
      <c r="AP28" s="16"/>
      <c r="AQ28" s="16"/>
      <c r="AR28" s="16"/>
      <c r="AS28" s="16"/>
      <c r="AT28" s="16"/>
      <c r="AU28" s="16"/>
      <c r="AV28" s="16"/>
      <c r="AW28" s="16"/>
      <c r="AX28" s="16"/>
      <c r="AY28" s="16"/>
      <c r="AZ28" s="16"/>
      <c r="BA28" s="16"/>
      <c r="BB28" s="16"/>
      <c r="BC28" s="16"/>
      <c r="BD28" s="16"/>
      <c r="BE28" s="16"/>
      <c r="BF28" s="16"/>
      <c r="BG28" s="16"/>
      <c r="BH28" s="16"/>
      <c r="BI28" s="16"/>
      <c r="BJ28" s="16"/>
      <c r="BK28" s="16"/>
      <c r="BL28" s="16"/>
      <c r="BM28" s="16"/>
      <c r="BN28" s="16"/>
      <c r="BO28" s="16"/>
      <c r="BP28" s="16"/>
      <c r="BQ28" s="16"/>
      <c r="BR28" s="16"/>
      <c r="BS28" s="16"/>
      <c r="BT28" s="16"/>
      <c r="BU28" s="16"/>
      <c r="BV28" s="16"/>
      <c r="BW28" s="16"/>
      <c r="BX28" s="16"/>
      <c r="BY28" s="16"/>
      <c r="BZ28" s="16"/>
      <c r="CA28" s="16"/>
      <c r="CB28" s="16"/>
      <c r="CC28" s="16"/>
      <c r="CD28" s="16"/>
      <c r="CE28" s="16"/>
      <c r="CF28" s="16"/>
      <c r="CG28" s="16"/>
      <c r="CH28" s="16"/>
      <c r="CI28" s="16"/>
      <c r="CJ28" s="16"/>
      <c r="CK28" s="16"/>
      <c r="CL28" s="16"/>
      <c r="CM28" s="16"/>
      <c r="CN28" s="16"/>
      <c r="CO28" s="16"/>
      <c r="CP28" s="16"/>
      <c r="CQ28" s="16"/>
      <c r="CR28" s="16"/>
      <c r="CS28" s="16"/>
      <c r="CT28" s="16"/>
      <c r="CU28" s="16"/>
      <c r="CV28" s="16"/>
      <c r="CW28" s="16"/>
      <c r="CX28" s="16"/>
      <c r="CY28" s="16"/>
      <c r="CZ28" s="16"/>
      <c r="DA28" s="16"/>
      <c r="DB28" s="16"/>
      <c r="DC28" s="16"/>
      <c r="DD28" s="16"/>
      <c r="DE28" s="16"/>
      <c r="DF28" s="16"/>
      <c r="DG28" s="16"/>
      <c r="DH28" s="16"/>
      <c r="DI28" s="16"/>
      <c r="DJ28" s="16"/>
      <c r="DK28" s="16"/>
      <c r="DL28" s="16"/>
      <c r="DM28" s="16"/>
      <c r="DN28" s="16"/>
      <c r="DO28" s="16"/>
      <c r="DP28" s="16"/>
      <c r="DQ28" s="16"/>
      <c r="DR28" s="16"/>
      <c r="DS28" s="16"/>
      <c r="DT28" s="16"/>
      <c r="DU28" s="16"/>
      <c r="DV28" s="16"/>
      <c r="DW28" s="16"/>
      <c r="DX28" s="16"/>
      <c r="DY28" s="16"/>
      <c r="DZ28" s="16"/>
      <c r="EA28" s="16"/>
      <c r="EB28" s="16"/>
      <c r="EC28" s="16"/>
      <c r="ED28" s="16"/>
      <c r="EE28" s="16"/>
      <c r="EF28" s="16"/>
      <c r="EG28" s="16"/>
      <c r="EH28" s="16"/>
      <c r="EI28" s="16"/>
      <c r="EJ28" s="16"/>
      <c r="EK28" s="16"/>
      <c r="EL28" s="16"/>
      <c r="EM28" s="16"/>
      <c r="EN28" s="16"/>
      <c r="EO28" s="16"/>
      <c r="EP28" s="16"/>
      <c r="EQ28" s="16"/>
      <c r="ER28" s="16"/>
      <c r="ES28" s="16"/>
      <c r="ET28" s="16"/>
      <c r="EU28" s="16"/>
      <c r="EV28" s="16"/>
      <c r="EW28" s="16"/>
      <c r="EX28" s="16"/>
      <c r="EY28" s="16"/>
      <c r="EZ28" s="16"/>
      <c r="FA28" s="16"/>
      <c r="FB28" s="16"/>
      <c r="FC28" s="16"/>
      <c r="FD28" s="16"/>
      <c r="FE28" s="16"/>
    </row>
    <row r="29" spans="1:161" s="9" customFormat="1" ht="53.25" customHeight="1" x14ac:dyDescent="0.2">
      <c r="A29" s="10"/>
      <c r="B29" s="17"/>
      <c r="C29" s="17"/>
      <c r="D29" s="17"/>
      <c r="E29" s="17"/>
      <c r="F29" s="17"/>
      <c r="G29" s="17"/>
      <c r="H29" s="17"/>
      <c r="I29" s="17"/>
      <c r="J29" s="17"/>
      <c r="K29" s="17"/>
      <c r="L29" s="17"/>
      <c r="M29" s="17"/>
      <c r="N29" s="17"/>
      <c r="O29" s="17"/>
      <c r="P29" s="17"/>
      <c r="Q29" s="18"/>
      <c r="R29" s="10"/>
      <c r="S29" s="19" t="s">
        <v>25</v>
      </c>
      <c r="T29" s="19"/>
      <c r="U29" s="19"/>
      <c r="V29" s="19"/>
      <c r="W29" s="19"/>
      <c r="X29" s="19"/>
      <c r="Y29" s="19"/>
      <c r="Z29" s="19"/>
      <c r="AA29" s="19"/>
      <c r="AB29" s="19"/>
      <c r="AC29" s="19"/>
      <c r="AD29" s="19"/>
      <c r="AE29" s="19"/>
      <c r="AF29" s="19"/>
      <c r="AG29" s="19"/>
      <c r="AH29" s="19"/>
      <c r="AI29" s="20"/>
      <c r="AJ29" s="16"/>
      <c r="AK29" s="16"/>
      <c r="AL29" s="16"/>
      <c r="AM29" s="16"/>
      <c r="AN29" s="16"/>
      <c r="AO29" s="16"/>
      <c r="AP29" s="16"/>
      <c r="AQ29" s="16"/>
      <c r="AR29" s="16"/>
      <c r="AS29" s="16"/>
      <c r="AT29" s="16"/>
      <c r="AU29" s="16"/>
      <c r="AV29" s="16"/>
      <c r="AW29" s="16"/>
      <c r="AX29" s="16"/>
      <c r="AY29" s="16"/>
      <c r="AZ29" s="16"/>
      <c r="BA29" s="16"/>
      <c r="BB29" s="16"/>
      <c r="BC29" s="16"/>
      <c r="BD29" s="16"/>
      <c r="BE29" s="16"/>
      <c r="BF29" s="16"/>
      <c r="BG29" s="16"/>
      <c r="BH29" s="16"/>
      <c r="BI29" s="16"/>
      <c r="BJ29" s="16"/>
      <c r="BK29" s="16"/>
      <c r="BL29" s="16"/>
      <c r="BM29" s="16"/>
      <c r="BN29" s="16"/>
      <c r="BO29" s="16"/>
      <c r="BP29" s="16"/>
      <c r="BQ29" s="16"/>
      <c r="BR29" s="16"/>
      <c r="BS29" s="16"/>
      <c r="BT29" s="16"/>
      <c r="BU29" s="16"/>
      <c r="BV29" s="16"/>
      <c r="BW29" s="16"/>
      <c r="BX29" s="16"/>
      <c r="BY29" s="16"/>
      <c r="BZ29" s="16"/>
      <c r="CA29" s="16"/>
      <c r="CB29" s="16"/>
      <c r="CC29" s="16"/>
      <c r="CD29" s="16"/>
      <c r="CE29" s="16"/>
      <c r="CF29" s="16"/>
      <c r="CG29" s="16"/>
      <c r="CH29" s="16"/>
      <c r="CI29" s="16"/>
      <c r="CJ29" s="16"/>
      <c r="CK29" s="16"/>
      <c r="CL29" s="16"/>
      <c r="CM29" s="16"/>
      <c r="CN29" s="16"/>
      <c r="CO29" s="16"/>
      <c r="CP29" s="16"/>
      <c r="CQ29" s="16"/>
      <c r="CR29" s="16"/>
      <c r="CS29" s="16"/>
      <c r="CT29" s="16"/>
      <c r="CU29" s="16"/>
      <c r="CV29" s="16"/>
      <c r="CW29" s="16"/>
      <c r="CX29" s="16"/>
      <c r="CY29" s="16"/>
      <c r="CZ29" s="16"/>
      <c r="DA29" s="16"/>
      <c r="DB29" s="16"/>
      <c r="DC29" s="16"/>
      <c r="DD29" s="16"/>
      <c r="DE29" s="16"/>
      <c r="DF29" s="16"/>
      <c r="DG29" s="16"/>
      <c r="DH29" s="16"/>
      <c r="DI29" s="16"/>
      <c r="DJ29" s="16"/>
      <c r="DK29" s="16"/>
      <c r="DL29" s="16"/>
      <c r="DM29" s="16"/>
      <c r="DN29" s="16"/>
      <c r="DO29" s="16"/>
      <c r="DP29" s="16"/>
      <c r="DQ29" s="16"/>
      <c r="DR29" s="16"/>
      <c r="DS29" s="16"/>
      <c r="DT29" s="16"/>
      <c r="DU29" s="16"/>
      <c r="DV29" s="16"/>
      <c r="DW29" s="16"/>
      <c r="DX29" s="16"/>
      <c r="DY29" s="16"/>
      <c r="DZ29" s="16"/>
      <c r="EA29" s="16"/>
      <c r="EB29" s="16"/>
      <c r="EC29" s="16"/>
      <c r="ED29" s="16"/>
      <c r="EE29" s="16"/>
      <c r="EF29" s="16"/>
      <c r="EG29" s="16"/>
      <c r="EH29" s="16"/>
      <c r="EI29" s="16"/>
      <c r="EJ29" s="16"/>
      <c r="EK29" s="16"/>
      <c r="EL29" s="16"/>
      <c r="EM29" s="16"/>
      <c r="EN29" s="16"/>
      <c r="EO29" s="16"/>
      <c r="EP29" s="16"/>
      <c r="EQ29" s="16"/>
      <c r="ER29" s="16"/>
      <c r="ES29" s="16"/>
      <c r="ET29" s="16"/>
      <c r="EU29" s="16"/>
      <c r="EV29" s="16"/>
      <c r="EW29" s="16"/>
      <c r="EX29" s="16"/>
      <c r="EY29" s="16"/>
      <c r="EZ29" s="16"/>
      <c r="FA29" s="16"/>
      <c r="FB29" s="16"/>
      <c r="FC29" s="16"/>
      <c r="FD29" s="16"/>
      <c r="FE29" s="16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4" t="s">
        <v>27</v>
      </c>
      <c r="B32" s="15"/>
      <c r="C32" s="15"/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/>
      <c r="BA32" s="15"/>
      <c r="BB32" s="15"/>
      <c r="BC32" s="15"/>
      <c r="BD32" s="15"/>
      <c r="BE32" s="15"/>
      <c r="BF32" s="15"/>
      <c r="BG32" s="15"/>
      <c r="BH32" s="15"/>
      <c r="BI32" s="15"/>
      <c r="BJ32" s="15"/>
      <c r="BK32" s="15"/>
      <c r="BL32" s="15"/>
      <c r="BM32" s="15"/>
      <c r="BN32" s="15"/>
      <c r="BO32" s="15"/>
      <c r="BP32" s="15"/>
      <c r="BQ32" s="15"/>
      <c r="BR32" s="15"/>
      <c r="BS32" s="15"/>
      <c r="BT32" s="15"/>
      <c r="BU32" s="15"/>
      <c r="BV32" s="15"/>
      <c r="BW32" s="15"/>
      <c r="BX32" s="15"/>
      <c r="BY32" s="15"/>
      <c r="BZ32" s="15"/>
      <c r="CA32" s="15"/>
      <c r="CB32" s="15"/>
      <c r="CC32" s="15"/>
      <c r="CD32" s="15"/>
      <c r="CE32" s="15"/>
      <c r="CF32" s="15"/>
      <c r="CG32" s="15"/>
      <c r="CH32" s="15"/>
      <c r="CI32" s="15"/>
      <c r="CJ32" s="15"/>
      <c r="CK32" s="15"/>
      <c r="CL32" s="15"/>
      <c r="CM32" s="15"/>
      <c r="CN32" s="15"/>
      <c r="CO32" s="15"/>
      <c r="CP32" s="15"/>
      <c r="CQ32" s="15"/>
      <c r="CR32" s="15"/>
      <c r="CS32" s="15"/>
      <c r="CT32" s="15"/>
      <c r="CU32" s="15"/>
      <c r="CV32" s="15"/>
      <c r="CW32" s="15"/>
      <c r="CX32" s="15"/>
      <c r="CY32" s="15"/>
      <c r="CZ32" s="15"/>
      <c r="DA32" s="15"/>
      <c r="DB32" s="15"/>
      <c r="DC32" s="15"/>
      <c r="DD32" s="15"/>
      <c r="DE32" s="15"/>
      <c r="DF32" s="15"/>
      <c r="DG32" s="15"/>
      <c r="DH32" s="15"/>
      <c r="DI32" s="15"/>
      <c r="DJ32" s="15"/>
      <c r="DK32" s="15"/>
      <c r="DL32" s="15"/>
      <c r="DM32" s="15"/>
      <c r="DN32" s="15"/>
      <c r="DO32" s="15"/>
      <c r="DP32" s="15"/>
      <c r="DQ32" s="15"/>
      <c r="DR32" s="15"/>
      <c r="DS32" s="15"/>
      <c r="DT32" s="15"/>
      <c r="DU32" s="15"/>
      <c r="DV32" s="15"/>
      <c r="DW32" s="15"/>
      <c r="DX32" s="15"/>
      <c r="DY32" s="15"/>
      <c r="DZ32" s="15"/>
      <c r="EA32" s="15"/>
      <c r="EB32" s="15"/>
      <c r="EC32" s="15"/>
      <c r="ED32" s="15"/>
      <c r="EE32" s="15"/>
      <c r="EF32" s="15"/>
      <c r="EG32" s="15"/>
      <c r="EH32" s="15"/>
      <c r="EI32" s="15"/>
      <c r="EJ32" s="15"/>
      <c r="EK32" s="15"/>
      <c r="EL32" s="15"/>
      <c r="EM32" s="15"/>
      <c r="EN32" s="15"/>
      <c r="EO32" s="15"/>
      <c r="EP32" s="15"/>
      <c r="EQ32" s="15"/>
      <c r="ER32" s="15"/>
      <c r="ES32" s="15"/>
      <c r="ET32" s="15"/>
      <c r="EU32" s="15"/>
      <c r="EV32" s="15"/>
      <c r="EW32" s="15"/>
      <c r="EX32" s="15"/>
      <c r="EY32" s="15"/>
      <c r="EZ32" s="15"/>
      <c r="FA32" s="15"/>
      <c r="FB32" s="15"/>
      <c r="FC32" s="15"/>
      <c r="FD32" s="15"/>
      <c r="FE32" s="15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0" workbookViewId="0">
      <selection activeCell="AJ22" sqref="AJ22:BA22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58" t="s">
        <v>7</v>
      </c>
      <c r="B6" s="58"/>
      <c r="C6" s="58"/>
      <c r="D6" s="58"/>
      <c r="E6" s="58"/>
      <c r="F6" s="58"/>
      <c r="G6" s="58"/>
      <c r="H6" s="58"/>
      <c r="I6" s="58"/>
      <c r="J6" s="58"/>
      <c r="K6" s="58"/>
      <c r="L6" s="58"/>
      <c r="M6" s="58"/>
      <c r="N6" s="58"/>
      <c r="O6" s="58"/>
      <c r="P6" s="58"/>
      <c r="Q6" s="58"/>
      <c r="R6" s="58"/>
      <c r="S6" s="58"/>
      <c r="T6" s="58"/>
      <c r="U6" s="58"/>
      <c r="V6" s="58"/>
      <c r="W6" s="58"/>
      <c r="X6" s="58"/>
      <c r="Y6" s="58"/>
      <c r="Z6" s="58"/>
      <c r="AA6" s="58"/>
      <c r="AB6" s="58"/>
      <c r="AC6" s="58"/>
      <c r="AD6" s="58"/>
      <c r="AE6" s="58"/>
      <c r="AF6" s="58"/>
      <c r="AG6" s="58"/>
      <c r="AH6" s="58"/>
      <c r="AI6" s="58"/>
      <c r="AJ6" s="58"/>
      <c r="AK6" s="58"/>
      <c r="AL6" s="58"/>
      <c r="AM6" s="58"/>
      <c r="AN6" s="58"/>
      <c r="AO6" s="58"/>
      <c r="AP6" s="58"/>
      <c r="AQ6" s="58"/>
      <c r="AR6" s="58"/>
      <c r="AS6" s="58"/>
      <c r="AT6" s="58"/>
      <c r="AU6" s="58"/>
      <c r="AV6" s="58"/>
      <c r="AW6" s="58"/>
      <c r="AX6" s="58"/>
      <c r="AY6" s="58"/>
      <c r="AZ6" s="58"/>
      <c r="BA6" s="58"/>
      <c r="BB6" s="58"/>
      <c r="BC6" s="58"/>
      <c r="BD6" s="58"/>
      <c r="BE6" s="58"/>
      <c r="BF6" s="58"/>
      <c r="BG6" s="58"/>
      <c r="BH6" s="58"/>
      <c r="BI6" s="58"/>
      <c r="BJ6" s="58"/>
      <c r="BK6" s="58"/>
      <c r="BL6" s="58"/>
      <c r="BM6" s="58"/>
      <c r="BN6" s="58"/>
      <c r="BO6" s="58"/>
      <c r="BP6" s="58"/>
      <c r="BQ6" s="58"/>
      <c r="BR6" s="58"/>
      <c r="BS6" s="58"/>
      <c r="BT6" s="58"/>
      <c r="BU6" s="58"/>
      <c r="BV6" s="58"/>
      <c r="BW6" s="58"/>
      <c r="BX6" s="58"/>
      <c r="BY6" s="58"/>
      <c r="BZ6" s="58"/>
      <c r="CA6" s="58"/>
      <c r="CB6" s="58"/>
      <c r="CC6" s="58"/>
      <c r="CD6" s="58"/>
      <c r="CE6" s="58"/>
      <c r="CF6" s="58"/>
      <c r="CG6" s="58"/>
      <c r="CH6" s="58"/>
      <c r="CI6" s="58"/>
      <c r="CJ6" s="58"/>
      <c r="CK6" s="58"/>
      <c r="CL6" s="58"/>
      <c r="CM6" s="58"/>
      <c r="CN6" s="58"/>
      <c r="CO6" s="58"/>
      <c r="CP6" s="58"/>
      <c r="CQ6" s="58"/>
      <c r="CR6" s="58"/>
      <c r="CS6" s="58"/>
      <c r="CT6" s="58"/>
      <c r="CU6" s="58"/>
      <c r="CV6" s="58"/>
      <c r="CW6" s="58"/>
      <c r="CX6" s="58"/>
      <c r="CY6" s="58"/>
      <c r="CZ6" s="58"/>
      <c r="DA6" s="58"/>
      <c r="DB6" s="58"/>
      <c r="DC6" s="58"/>
      <c r="DD6" s="58"/>
      <c r="DE6" s="58"/>
      <c r="DF6" s="58"/>
      <c r="DG6" s="58"/>
      <c r="DH6" s="58"/>
      <c r="DI6" s="58"/>
      <c r="DJ6" s="58"/>
      <c r="DK6" s="58"/>
      <c r="DL6" s="58"/>
      <c r="DM6" s="58"/>
      <c r="DN6" s="58"/>
      <c r="DO6" s="58"/>
      <c r="DP6" s="58"/>
      <c r="DQ6" s="58"/>
      <c r="DR6" s="58"/>
      <c r="DS6" s="58"/>
      <c r="DT6" s="58"/>
      <c r="DU6" s="58"/>
      <c r="DV6" s="58"/>
      <c r="DW6" s="58"/>
      <c r="DX6" s="58"/>
      <c r="DY6" s="58"/>
      <c r="DZ6" s="58"/>
      <c r="EA6" s="58"/>
      <c r="EB6" s="58"/>
      <c r="EC6" s="58"/>
      <c r="ED6" s="58"/>
      <c r="EE6" s="58"/>
      <c r="EF6" s="58"/>
      <c r="EG6" s="58"/>
      <c r="EH6" s="58"/>
      <c r="EI6" s="58"/>
      <c r="EJ6" s="58"/>
      <c r="EK6" s="58"/>
      <c r="EL6" s="58"/>
      <c r="EM6" s="58"/>
      <c r="EN6" s="58"/>
      <c r="EO6" s="58"/>
      <c r="EP6" s="58"/>
      <c r="EQ6" s="58"/>
      <c r="ER6" s="58"/>
      <c r="ES6" s="58"/>
      <c r="ET6" s="58"/>
      <c r="EU6" s="58"/>
      <c r="EV6" s="58"/>
      <c r="EW6" s="58"/>
      <c r="EX6" s="58"/>
      <c r="EY6" s="58"/>
      <c r="EZ6" s="58"/>
      <c r="FA6" s="58"/>
      <c r="FB6" s="58"/>
      <c r="FC6" s="58"/>
      <c r="FD6" s="58"/>
      <c r="FE6" s="58"/>
    </row>
    <row r="7" spans="1:161" s="2" customFormat="1" ht="15.75" customHeight="1" x14ac:dyDescent="0.25">
      <c r="A7" s="58" t="s">
        <v>8</v>
      </c>
      <c r="B7" s="58"/>
      <c r="C7" s="58"/>
      <c r="D7" s="58"/>
      <c r="E7" s="58"/>
      <c r="F7" s="58"/>
      <c r="G7" s="58"/>
      <c r="H7" s="58"/>
      <c r="I7" s="58"/>
      <c r="J7" s="58"/>
      <c r="K7" s="58"/>
      <c r="L7" s="58"/>
      <c r="M7" s="58"/>
      <c r="N7" s="58"/>
      <c r="O7" s="58"/>
      <c r="P7" s="58"/>
      <c r="Q7" s="58"/>
      <c r="R7" s="58"/>
      <c r="S7" s="58"/>
      <c r="T7" s="58"/>
      <c r="U7" s="58"/>
      <c r="V7" s="58"/>
      <c r="W7" s="58"/>
      <c r="X7" s="58"/>
      <c r="Y7" s="58"/>
      <c r="Z7" s="58"/>
      <c r="AA7" s="58"/>
      <c r="AB7" s="58"/>
      <c r="AC7" s="58"/>
      <c r="AD7" s="58"/>
      <c r="AE7" s="58"/>
      <c r="AF7" s="58"/>
      <c r="AG7" s="58"/>
      <c r="AH7" s="58"/>
      <c r="AI7" s="58"/>
      <c r="AJ7" s="58"/>
      <c r="AK7" s="58"/>
      <c r="AL7" s="58"/>
      <c r="AM7" s="58"/>
      <c r="AN7" s="58"/>
      <c r="AO7" s="58"/>
      <c r="AP7" s="58"/>
      <c r="AQ7" s="58"/>
      <c r="AR7" s="58"/>
      <c r="AS7" s="58"/>
      <c r="AT7" s="58"/>
      <c r="AU7" s="58"/>
      <c r="AV7" s="58"/>
      <c r="AW7" s="58"/>
      <c r="AX7" s="58"/>
      <c r="AY7" s="58"/>
      <c r="AZ7" s="58"/>
      <c r="BA7" s="58"/>
      <c r="BB7" s="58"/>
      <c r="BC7" s="58"/>
      <c r="BD7" s="58"/>
      <c r="BE7" s="58"/>
      <c r="BF7" s="58"/>
      <c r="BG7" s="58"/>
      <c r="BH7" s="58"/>
      <c r="BI7" s="58"/>
      <c r="BJ7" s="58"/>
      <c r="BK7" s="58"/>
      <c r="BL7" s="58"/>
      <c r="BM7" s="58"/>
      <c r="BN7" s="58"/>
      <c r="BO7" s="58"/>
      <c r="BP7" s="58"/>
      <c r="BQ7" s="58"/>
      <c r="BR7" s="58"/>
      <c r="BS7" s="58"/>
      <c r="BT7" s="58"/>
      <c r="BU7" s="58"/>
      <c r="BV7" s="58"/>
      <c r="BW7" s="58"/>
      <c r="BX7" s="58"/>
      <c r="BY7" s="58"/>
      <c r="BZ7" s="58"/>
      <c r="CA7" s="58"/>
      <c r="CB7" s="58"/>
      <c r="CC7" s="58"/>
      <c r="CD7" s="58"/>
      <c r="CE7" s="58"/>
      <c r="CF7" s="58"/>
      <c r="CG7" s="58"/>
      <c r="CH7" s="58"/>
      <c r="CI7" s="58"/>
      <c r="CJ7" s="58"/>
      <c r="CK7" s="58"/>
      <c r="CL7" s="58"/>
      <c r="CM7" s="58"/>
      <c r="CN7" s="58"/>
      <c r="CO7" s="58"/>
      <c r="CP7" s="58"/>
      <c r="CQ7" s="58"/>
      <c r="CR7" s="58"/>
      <c r="CS7" s="58"/>
      <c r="CT7" s="58"/>
      <c r="CU7" s="58"/>
      <c r="CV7" s="58"/>
      <c r="CW7" s="58"/>
      <c r="CX7" s="58"/>
      <c r="CY7" s="58"/>
      <c r="CZ7" s="58"/>
      <c r="DA7" s="58"/>
      <c r="DB7" s="58"/>
      <c r="DC7" s="58"/>
      <c r="DD7" s="58"/>
      <c r="DE7" s="58"/>
      <c r="DF7" s="58"/>
      <c r="DG7" s="58"/>
      <c r="DH7" s="58"/>
      <c r="DI7" s="58"/>
      <c r="DJ7" s="58"/>
      <c r="DK7" s="58"/>
      <c r="DL7" s="58"/>
      <c r="DM7" s="58"/>
      <c r="DN7" s="58"/>
      <c r="DO7" s="58"/>
      <c r="DP7" s="58"/>
      <c r="DQ7" s="58"/>
      <c r="DR7" s="58"/>
      <c r="DS7" s="58"/>
      <c r="DT7" s="58"/>
      <c r="DU7" s="58"/>
      <c r="DV7" s="58"/>
      <c r="DW7" s="58"/>
      <c r="DX7" s="58"/>
      <c r="DY7" s="58"/>
      <c r="DZ7" s="58"/>
      <c r="EA7" s="58"/>
      <c r="EB7" s="58"/>
      <c r="EC7" s="58"/>
      <c r="ED7" s="58"/>
      <c r="EE7" s="58"/>
      <c r="EF7" s="58"/>
      <c r="EG7" s="58"/>
      <c r="EH7" s="58"/>
      <c r="EI7" s="58"/>
      <c r="EJ7" s="58"/>
      <c r="EK7" s="58"/>
      <c r="EL7" s="58"/>
      <c r="EM7" s="58"/>
      <c r="EN7" s="58"/>
      <c r="EO7" s="58"/>
      <c r="EP7" s="58"/>
      <c r="EQ7" s="58"/>
      <c r="ER7" s="58"/>
      <c r="ES7" s="58"/>
      <c r="ET7" s="58"/>
      <c r="EU7" s="58"/>
      <c r="EV7" s="58"/>
      <c r="EW7" s="58"/>
      <c r="EX7" s="58"/>
      <c r="EY7" s="58"/>
      <c r="EZ7" s="58"/>
      <c r="FA7" s="58"/>
      <c r="FB7" s="58"/>
      <c r="FC7" s="58"/>
      <c r="FD7" s="58"/>
      <c r="FE7" s="58"/>
    </row>
    <row r="8" spans="1:161" s="2" customFormat="1" ht="15.75" customHeight="1" x14ac:dyDescent="0.25">
      <c r="A8" s="58" t="s">
        <v>9</v>
      </c>
      <c r="B8" s="58"/>
      <c r="C8" s="58"/>
      <c r="D8" s="58"/>
      <c r="E8" s="58"/>
      <c r="F8" s="58"/>
      <c r="G8" s="58"/>
      <c r="H8" s="58"/>
      <c r="I8" s="58"/>
      <c r="J8" s="58"/>
      <c r="K8" s="58"/>
      <c r="L8" s="58"/>
      <c r="M8" s="58"/>
      <c r="N8" s="58"/>
      <c r="O8" s="58"/>
      <c r="P8" s="58"/>
      <c r="Q8" s="58"/>
      <c r="R8" s="58"/>
      <c r="S8" s="58"/>
      <c r="T8" s="58"/>
      <c r="U8" s="58"/>
      <c r="V8" s="58"/>
      <c r="W8" s="58"/>
      <c r="X8" s="58"/>
      <c r="Y8" s="58"/>
      <c r="Z8" s="58"/>
      <c r="AA8" s="58"/>
      <c r="AB8" s="58"/>
      <c r="AC8" s="58"/>
      <c r="AD8" s="58"/>
      <c r="AE8" s="58"/>
      <c r="AF8" s="58"/>
      <c r="AG8" s="58"/>
      <c r="AH8" s="58"/>
      <c r="AI8" s="58"/>
      <c r="AJ8" s="58"/>
      <c r="AK8" s="58"/>
      <c r="AL8" s="58"/>
      <c r="AM8" s="58"/>
      <c r="AN8" s="58"/>
      <c r="AO8" s="58"/>
      <c r="AP8" s="58"/>
      <c r="AQ8" s="58"/>
      <c r="AR8" s="58"/>
      <c r="AS8" s="58"/>
      <c r="AT8" s="58"/>
      <c r="AU8" s="58"/>
      <c r="AV8" s="58"/>
      <c r="AW8" s="58"/>
      <c r="AX8" s="58"/>
      <c r="AY8" s="58"/>
      <c r="AZ8" s="58"/>
      <c r="BA8" s="58"/>
      <c r="BB8" s="58"/>
      <c r="BC8" s="58"/>
      <c r="BD8" s="58"/>
      <c r="BE8" s="58"/>
      <c r="BF8" s="58"/>
      <c r="BG8" s="58"/>
      <c r="BH8" s="58"/>
      <c r="BI8" s="58"/>
      <c r="BJ8" s="58"/>
      <c r="BK8" s="58"/>
      <c r="BL8" s="58"/>
      <c r="BM8" s="58"/>
      <c r="BN8" s="58"/>
      <c r="BO8" s="58"/>
      <c r="BP8" s="58"/>
      <c r="BQ8" s="58"/>
      <c r="BR8" s="58"/>
      <c r="BS8" s="58"/>
      <c r="BT8" s="58"/>
      <c r="BU8" s="58"/>
      <c r="BV8" s="58"/>
      <c r="BW8" s="58"/>
      <c r="BX8" s="58"/>
      <c r="BY8" s="58"/>
      <c r="BZ8" s="58"/>
      <c r="CA8" s="58"/>
      <c r="CB8" s="58"/>
      <c r="CC8" s="58"/>
      <c r="CD8" s="58"/>
      <c r="CE8" s="58"/>
      <c r="CF8" s="58"/>
      <c r="CG8" s="58"/>
      <c r="CH8" s="58"/>
      <c r="CI8" s="58"/>
      <c r="CJ8" s="58"/>
      <c r="CK8" s="58"/>
      <c r="CL8" s="58"/>
      <c r="CM8" s="58"/>
      <c r="CN8" s="58"/>
      <c r="CO8" s="58"/>
      <c r="CP8" s="58"/>
      <c r="CQ8" s="58"/>
      <c r="CR8" s="58"/>
      <c r="CS8" s="58"/>
      <c r="CT8" s="58"/>
      <c r="CU8" s="58"/>
      <c r="CV8" s="58"/>
      <c r="CW8" s="58"/>
      <c r="CX8" s="58"/>
      <c r="CY8" s="58"/>
      <c r="CZ8" s="58"/>
      <c r="DA8" s="58"/>
      <c r="DB8" s="58"/>
      <c r="DC8" s="58"/>
      <c r="DD8" s="58"/>
      <c r="DE8" s="58"/>
      <c r="DF8" s="58"/>
      <c r="DG8" s="58"/>
      <c r="DH8" s="58"/>
      <c r="DI8" s="58"/>
      <c r="DJ8" s="58"/>
      <c r="DK8" s="58"/>
      <c r="DL8" s="58"/>
      <c r="DM8" s="58"/>
      <c r="DN8" s="58"/>
      <c r="DO8" s="58"/>
      <c r="DP8" s="58"/>
      <c r="DQ8" s="58"/>
      <c r="DR8" s="58"/>
      <c r="DS8" s="58"/>
      <c r="DT8" s="58"/>
      <c r="DU8" s="58"/>
      <c r="DV8" s="58"/>
      <c r="DW8" s="58"/>
      <c r="DX8" s="58"/>
      <c r="DY8" s="58"/>
      <c r="DZ8" s="58"/>
      <c r="EA8" s="58"/>
      <c r="EB8" s="58"/>
      <c r="EC8" s="58"/>
      <c r="ED8" s="58"/>
      <c r="EE8" s="58"/>
      <c r="EF8" s="58"/>
      <c r="EG8" s="58"/>
      <c r="EH8" s="58"/>
      <c r="EI8" s="58"/>
      <c r="EJ8" s="58"/>
      <c r="EK8" s="58"/>
      <c r="EL8" s="58"/>
      <c r="EM8" s="58"/>
      <c r="EN8" s="58"/>
      <c r="EO8" s="58"/>
      <c r="EP8" s="58"/>
      <c r="EQ8" s="58"/>
      <c r="ER8" s="58"/>
      <c r="ES8" s="58"/>
      <c r="ET8" s="58"/>
      <c r="EU8" s="58"/>
      <c r="EV8" s="58"/>
      <c r="EW8" s="58"/>
      <c r="EX8" s="58"/>
      <c r="EY8" s="58"/>
      <c r="EZ8" s="58"/>
      <c r="FA8" s="58"/>
      <c r="FB8" s="58"/>
      <c r="FC8" s="58"/>
      <c r="FD8" s="58"/>
      <c r="FE8" s="58"/>
    </row>
    <row r="10" spans="1:161" s="2" customFormat="1" ht="15.75" x14ac:dyDescent="0.25">
      <c r="A10" s="59" t="s">
        <v>10</v>
      </c>
      <c r="B10" s="59"/>
      <c r="C10" s="59"/>
      <c r="D10" s="59"/>
      <c r="E10" s="59"/>
      <c r="F10" s="59"/>
      <c r="G10" s="59"/>
      <c r="H10" s="59"/>
      <c r="I10" s="59"/>
      <c r="J10" s="59"/>
      <c r="K10" s="59"/>
      <c r="L10" s="59"/>
      <c r="M10" s="59"/>
      <c r="N10" s="59"/>
      <c r="O10" s="59"/>
      <c r="P10" s="59"/>
      <c r="Q10" s="59"/>
      <c r="R10" s="59"/>
      <c r="S10" s="59"/>
      <c r="T10" s="59"/>
      <c r="U10" s="59"/>
      <c r="V10" s="59"/>
      <c r="W10" s="59"/>
      <c r="X10" s="59"/>
      <c r="Y10" s="59"/>
      <c r="Z10" s="59"/>
      <c r="AA10" s="59"/>
      <c r="AB10" s="59"/>
      <c r="AC10" s="59"/>
      <c r="AD10" s="59"/>
      <c r="AE10" s="59"/>
      <c r="AF10" s="59"/>
      <c r="AG10" s="59"/>
      <c r="AH10" s="59"/>
      <c r="AI10" s="59"/>
      <c r="AJ10" s="59"/>
      <c r="AK10" s="59"/>
      <c r="AL10" s="59"/>
      <c r="AM10" s="59"/>
      <c r="AN10" s="59"/>
      <c r="AO10" s="59"/>
      <c r="AP10" s="59"/>
      <c r="AQ10" s="59"/>
      <c r="AR10" s="59"/>
      <c r="AS10" s="59"/>
      <c r="AT10" s="59"/>
      <c r="AU10" s="59"/>
      <c r="AV10" s="59"/>
      <c r="AW10" s="59"/>
      <c r="AX10" s="59"/>
      <c r="AY10" s="59"/>
      <c r="AZ10" s="59"/>
      <c r="BA10" s="59"/>
      <c r="BB10" s="59"/>
      <c r="BC10" s="59"/>
      <c r="BD10" s="59"/>
      <c r="BE10" s="59"/>
      <c r="BF10" s="59"/>
      <c r="BG10" s="59"/>
      <c r="BH10" s="59"/>
      <c r="BI10" s="59"/>
      <c r="BJ10" s="59"/>
      <c r="BK10" s="59"/>
      <c r="BL10" s="59"/>
      <c r="BM10" s="59"/>
      <c r="BN10" s="59"/>
      <c r="BO10" s="59"/>
      <c r="BP10" s="59"/>
      <c r="BQ10" s="59"/>
      <c r="BR10" s="59"/>
      <c r="BS10" s="59"/>
      <c r="BT10" s="59"/>
      <c r="BU10" s="59"/>
      <c r="BV10" s="59"/>
      <c r="BW10" s="59"/>
      <c r="BX10" s="59"/>
      <c r="BY10" s="59"/>
      <c r="BZ10" s="59"/>
      <c r="CA10" s="59"/>
      <c r="CB10" s="59"/>
      <c r="CC10" s="59"/>
      <c r="CD10" s="59"/>
      <c r="CE10" s="59"/>
      <c r="CF10" s="59"/>
      <c r="CG10" s="59"/>
      <c r="CH10" s="59"/>
      <c r="CI10" s="59"/>
      <c r="CJ10" s="59"/>
      <c r="CK10" s="59"/>
      <c r="CL10" s="59"/>
      <c r="CM10" s="59"/>
      <c r="CN10" s="59"/>
      <c r="CO10" s="59"/>
      <c r="CP10" s="59"/>
      <c r="CQ10" s="59"/>
      <c r="CR10" s="59"/>
      <c r="CS10" s="59"/>
      <c r="CT10" s="59"/>
      <c r="CU10" s="59"/>
      <c r="CV10" s="59"/>
      <c r="CW10" s="59"/>
      <c r="CX10" s="59"/>
      <c r="CY10" s="59"/>
      <c r="CZ10" s="59"/>
      <c r="DA10" s="59"/>
      <c r="DB10" s="59"/>
      <c r="DC10" s="59"/>
      <c r="DD10" s="59"/>
      <c r="DE10" s="59"/>
      <c r="DF10" s="59"/>
      <c r="DG10" s="59"/>
      <c r="DH10" s="59"/>
      <c r="DI10" s="59"/>
      <c r="DJ10" s="59"/>
      <c r="DK10" s="59"/>
      <c r="DL10" s="59"/>
      <c r="DM10" s="59"/>
      <c r="DN10" s="59"/>
      <c r="DO10" s="59"/>
      <c r="DP10" s="59"/>
      <c r="DQ10" s="59"/>
      <c r="DR10" s="59"/>
      <c r="DS10" s="59"/>
      <c r="DT10" s="59"/>
      <c r="DU10" s="59"/>
      <c r="DV10" s="59"/>
      <c r="DW10" s="59"/>
      <c r="DX10" s="59"/>
      <c r="DY10" s="59"/>
      <c r="DZ10" s="59"/>
      <c r="EA10" s="59"/>
      <c r="EB10" s="59"/>
      <c r="EC10" s="59"/>
      <c r="ED10" s="59"/>
      <c r="EE10" s="59"/>
      <c r="EF10" s="59"/>
      <c r="EG10" s="59"/>
      <c r="EH10" s="59"/>
      <c r="EI10" s="59"/>
      <c r="EJ10" s="59"/>
      <c r="EK10" s="59"/>
      <c r="EL10" s="59"/>
      <c r="EM10" s="59"/>
      <c r="EN10" s="59"/>
      <c r="EO10" s="59"/>
      <c r="EP10" s="59"/>
      <c r="EQ10" s="59"/>
      <c r="ER10" s="59"/>
      <c r="ES10" s="59"/>
      <c r="ET10" s="59"/>
      <c r="EU10" s="59"/>
      <c r="EV10" s="59"/>
      <c r="EW10" s="59"/>
      <c r="EX10" s="59"/>
      <c r="EY10" s="59"/>
      <c r="EZ10" s="59"/>
      <c r="FA10" s="59"/>
      <c r="FB10" s="59"/>
      <c r="FC10" s="59"/>
      <c r="FD10" s="59"/>
      <c r="FE10" s="59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60" t="s">
        <v>69</v>
      </c>
      <c r="AC12" s="60"/>
      <c r="AD12" s="60"/>
      <c r="AE12" s="60"/>
      <c r="AF12" s="60"/>
      <c r="AG12" s="60"/>
      <c r="AH12" s="60"/>
      <c r="AI12" s="60"/>
      <c r="AJ12" s="60"/>
      <c r="AK12" s="60"/>
      <c r="AL12" s="60"/>
      <c r="AM12" s="60"/>
      <c r="AN12" s="60"/>
      <c r="AO12" s="60"/>
      <c r="AP12" s="60"/>
      <c r="AQ12" s="60"/>
      <c r="AR12" s="60"/>
      <c r="AS12" s="60"/>
      <c r="AT12" s="60"/>
      <c r="AU12" s="60"/>
      <c r="AV12" s="60"/>
      <c r="AW12" s="60"/>
      <c r="AX12" s="60"/>
      <c r="AY12" s="60"/>
      <c r="AZ12" s="60"/>
      <c r="BA12" s="60"/>
      <c r="BB12" s="60"/>
      <c r="BC12" s="60"/>
      <c r="BD12" s="60"/>
      <c r="BE12" s="60"/>
      <c r="BF12" s="60"/>
      <c r="BG12" s="60"/>
      <c r="BH12" s="60"/>
      <c r="BI12" s="60"/>
      <c r="BJ12" s="60"/>
      <c r="BK12" s="60"/>
      <c r="BL12" s="60"/>
      <c r="BM12" s="60"/>
      <c r="BN12" s="60"/>
      <c r="BO12" s="60"/>
      <c r="BP12" s="60"/>
      <c r="BQ12" s="60"/>
      <c r="BR12" s="60"/>
      <c r="BS12" s="60"/>
      <c r="BT12" s="60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60" t="s">
        <v>31</v>
      </c>
      <c r="Z14" s="60"/>
      <c r="AA14" s="60"/>
      <c r="AB14" s="60"/>
      <c r="AC14" s="60"/>
      <c r="AD14" s="60"/>
      <c r="AE14" s="60"/>
      <c r="AF14" s="60"/>
      <c r="AG14" s="60"/>
      <c r="AH14" s="60"/>
      <c r="AI14" s="60"/>
      <c r="AJ14" s="60"/>
      <c r="AK14" s="60"/>
      <c r="AL14" s="60"/>
      <c r="AM14" s="60"/>
      <c r="AN14" s="60"/>
      <c r="AO14" s="60"/>
      <c r="AP14" s="60"/>
      <c r="AQ14" s="60"/>
      <c r="AR14" s="60"/>
      <c r="AS14" s="60"/>
      <c r="AT14" s="60"/>
      <c r="AU14" s="60"/>
      <c r="AV14" s="60"/>
      <c r="AW14" s="60"/>
      <c r="AX14" s="60"/>
      <c r="AY14" s="60"/>
      <c r="AZ14" s="60"/>
      <c r="BA14" s="60"/>
      <c r="BB14" s="60"/>
      <c r="BC14" s="60"/>
      <c r="BD14" s="60"/>
      <c r="BE14" s="60"/>
      <c r="BF14" s="60"/>
      <c r="BG14" s="60"/>
      <c r="BH14" s="60"/>
      <c r="BI14" s="60"/>
      <c r="BJ14" s="60"/>
      <c r="BK14" s="60"/>
      <c r="BL14" s="60"/>
      <c r="BM14" s="60"/>
      <c r="BN14" s="60"/>
      <c r="BO14" s="60"/>
      <c r="BP14" s="60"/>
      <c r="BQ14" s="60"/>
      <c r="BR14" s="60"/>
      <c r="BS14" s="60"/>
      <c r="BT14" s="60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48" t="s">
        <v>105</v>
      </c>
      <c r="U16" s="48"/>
      <c r="V16" s="48"/>
      <c r="W16" s="48"/>
      <c r="X16" s="48"/>
      <c r="Y16" s="48"/>
      <c r="Z16" s="48"/>
      <c r="AA16" s="48"/>
      <c r="AB16" s="48"/>
      <c r="AC16" s="48"/>
      <c r="AD16" s="48"/>
      <c r="AE16" s="48"/>
      <c r="AF16" s="48"/>
      <c r="AG16" s="48"/>
      <c r="AH16" s="48"/>
      <c r="AI16" s="48"/>
      <c r="AJ16" s="48"/>
      <c r="AK16" s="48"/>
      <c r="AL16" s="48"/>
      <c r="AM16" s="48"/>
      <c r="AN16" s="48"/>
      <c r="AO16" s="48"/>
      <c r="AP16" s="48"/>
      <c r="AQ16" s="48"/>
      <c r="AR16" s="48"/>
      <c r="AS16" s="48"/>
      <c r="AT16" s="48"/>
      <c r="AU16" s="48"/>
      <c r="AV16" s="48"/>
      <c r="AW16" s="48"/>
      <c r="AX16" s="48"/>
      <c r="AY16" s="48"/>
      <c r="AZ16" s="48"/>
      <c r="BA16" s="48"/>
      <c r="BB16" s="48"/>
      <c r="BC16" s="48"/>
      <c r="BD16" s="48"/>
      <c r="BE16" s="48"/>
      <c r="BF16" s="48"/>
      <c r="BG16" s="48"/>
      <c r="BH16" s="48"/>
      <c r="BI16" s="48"/>
      <c r="BJ16" s="48"/>
      <c r="BK16" s="48"/>
      <c r="BL16" s="48"/>
      <c r="BM16" s="48"/>
      <c r="BN16" s="48"/>
      <c r="BO16" s="48"/>
      <c r="BP16" s="48"/>
      <c r="BQ16" s="48"/>
      <c r="BR16" s="48"/>
      <c r="BS16" s="48"/>
      <c r="BT16" s="48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49"/>
      <c r="B18" s="50"/>
      <c r="C18" s="50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1"/>
      <c r="R18" s="26"/>
      <c r="S18" s="27"/>
      <c r="T18" s="27"/>
      <c r="U18" s="27"/>
      <c r="V18" s="27"/>
      <c r="W18" s="27"/>
      <c r="X18" s="27"/>
      <c r="Y18" s="27"/>
      <c r="Z18" s="27"/>
      <c r="AA18" s="27"/>
      <c r="AB18" s="27"/>
      <c r="AC18" s="27"/>
      <c r="AD18" s="27"/>
      <c r="AE18" s="27"/>
      <c r="AF18" s="27"/>
      <c r="AG18" s="27"/>
      <c r="AH18" s="27"/>
      <c r="AI18" s="28"/>
      <c r="AJ18" s="26" t="s">
        <v>15</v>
      </c>
      <c r="AK18" s="27"/>
      <c r="AL18" s="27"/>
      <c r="AM18" s="27"/>
      <c r="AN18" s="27"/>
      <c r="AO18" s="27"/>
      <c r="AP18" s="27"/>
      <c r="AQ18" s="27"/>
      <c r="AR18" s="27"/>
      <c r="AS18" s="27"/>
      <c r="AT18" s="27"/>
      <c r="AU18" s="27"/>
      <c r="AV18" s="27"/>
      <c r="AW18" s="27"/>
      <c r="AX18" s="27"/>
      <c r="AY18" s="27"/>
      <c r="AZ18" s="27"/>
      <c r="BA18" s="28"/>
      <c r="BB18" s="35" t="s">
        <v>20</v>
      </c>
      <c r="BC18" s="36"/>
      <c r="BD18" s="36"/>
      <c r="BE18" s="36"/>
      <c r="BF18" s="36"/>
      <c r="BG18" s="36"/>
      <c r="BH18" s="36"/>
      <c r="BI18" s="36"/>
      <c r="BJ18" s="36"/>
      <c r="BK18" s="36"/>
      <c r="BL18" s="36"/>
      <c r="BM18" s="36"/>
      <c r="BN18" s="36"/>
      <c r="BO18" s="36"/>
      <c r="BP18" s="36"/>
      <c r="BQ18" s="36"/>
      <c r="BR18" s="36"/>
      <c r="BS18" s="36"/>
      <c r="BT18" s="36"/>
      <c r="BU18" s="36"/>
      <c r="BV18" s="36"/>
      <c r="BW18" s="36"/>
      <c r="BX18" s="36"/>
      <c r="BY18" s="36"/>
      <c r="BZ18" s="36"/>
      <c r="CA18" s="36"/>
      <c r="CB18" s="36"/>
      <c r="CC18" s="36"/>
      <c r="CD18" s="36"/>
      <c r="CE18" s="36"/>
      <c r="CF18" s="36"/>
      <c r="CG18" s="37"/>
      <c r="CH18" s="26" t="s">
        <v>21</v>
      </c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27"/>
      <c r="CW18" s="27"/>
      <c r="CX18" s="27"/>
      <c r="CY18" s="27"/>
      <c r="CZ18" s="27"/>
      <c r="DA18" s="27"/>
      <c r="DB18" s="28"/>
      <c r="DC18" s="26" t="s">
        <v>22</v>
      </c>
      <c r="DD18" s="27"/>
      <c r="DE18" s="27"/>
      <c r="DF18" s="27"/>
      <c r="DG18" s="27"/>
      <c r="DH18" s="27"/>
      <c r="DI18" s="27"/>
      <c r="DJ18" s="27"/>
      <c r="DK18" s="27"/>
      <c r="DL18" s="27"/>
      <c r="DM18" s="27"/>
      <c r="DN18" s="27"/>
      <c r="DO18" s="27"/>
      <c r="DP18" s="27"/>
      <c r="DQ18" s="27"/>
      <c r="DR18" s="27"/>
      <c r="DS18" s="27"/>
      <c r="DT18" s="28"/>
      <c r="DU18" s="35" t="s">
        <v>23</v>
      </c>
      <c r="DV18" s="36"/>
      <c r="DW18" s="36"/>
      <c r="DX18" s="36"/>
      <c r="DY18" s="36"/>
      <c r="DZ18" s="36"/>
      <c r="EA18" s="36"/>
      <c r="EB18" s="36"/>
      <c r="EC18" s="36"/>
      <c r="ED18" s="36"/>
      <c r="EE18" s="36"/>
      <c r="EF18" s="36"/>
      <c r="EG18" s="36"/>
      <c r="EH18" s="36"/>
      <c r="EI18" s="36"/>
      <c r="EJ18" s="36"/>
      <c r="EK18" s="36"/>
      <c r="EL18" s="36"/>
      <c r="EM18" s="36"/>
      <c r="EN18" s="37"/>
      <c r="EO18" s="26" t="s">
        <v>24</v>
      </c>
      <c r="EP18" s="27"/>
      <c r="EQ18" s="27"/>
      <c r="ER18" s="27"/>
      <c r="ES18" s="27"/>
      <c r="ET18" s="27"/>
      <c r="EU18" s="27"/>
      <c r="EV18" s="27"/>
      <c r="EW18" s="27"/>
      <c r="EX18" s="27"/>
      <c r="EY18" s="27"/>
      <c r="EZ18" s="27"/>
      <c r="FA18" s="27"/>
      <c r="FB18" s="27"/>
      <c r="FC18" s="27"/>
      <c r="FD18" s="27"/>
      <c r="FE18" s="28"/>
    </row>
    <row r="19" spans="1:161" s="9" customFormat="1" ht="15" customHeight="1" x14ac:dyDescent="0.2">
      <c r="A19" s="52"/>
      <c r="B19" s="53"/>
      <c r="C19" s="53"/>
      <c r="D19" s="53"/>
      <c r="E19" s="53"/>
      <c r="F19" s="53"/>
      <c r="G19" s="53"/>
      <c r="H19" s="53"/>
      <c r="I19" s="53"/>
      <c r="J19" s="53"/>
      <c r="K19" s="53"/>
      <c r="L19" s="53"/>
      <c r="M19" s="53"/>
      <c r="N19" s="53"/>
      <c r="O19" s="53"/>
      <c r="P19" s="53"/>
      <c r="Q19" s="54"/>
      <c r="R19" s="29"/>
      <c r="S19" s="30"/>
      <c r="T19" s="30"/>
      <c r="U19" s="30"/>
      <c r="V19" s="30"/>
      <c r="W19" s="30"/>
      <c r="X19" s="30"/>
      <c r="Y19" s="30"/>
      <c r="Z19" s="30"/>
      <c r="AA19" s="30"/>
      <c r="AB19" s="30"/>
      <c r="AC19" s="30"/>
      <c r="AD19" s="30"/>
      <c r="AE19" s="30"/>
      <c r="AF19" s="30"/>
      <c r="AG19" s="30"/>
      <c r="AH19" s="30"/>
      <c r="AI19" s="31"/>
      <c r="AJ19" s="29"/>
      <c r="AK19" s="30"/>
      <c r="AL19" s="30"/>
      <c r="AM19" s="30"/>
      <c r="AN19" s="30"/>
      <c r="AO19" s="30"/>
      <c r="AP19" s="30"/>
      <c r="AQ19" s="30"/>
      <c r="AR19" s="30"/>
      <c r="AS19" s="30"/>
      <c r="AT19" s="30"/>
      <c r="AU19" s="30"/>
      <c r="AV19" s="30"/>
      <c r="AW19" s="30"/>
      <c r="AX19" s="30"/>
      <c r="AY19" s="30"/>
      <c r="AZ19" s="30"/>
      <c r="BA19" s="31"/>
      <c r="BB19" s="38" t="s">
        <v>16</v>
      </c>
      <c r="BC19" s="39"/>
      <c r="BD19" s="39"/>
      <c r="BE19" s="39"/>
      <c r="BF19" s="39"/>
      <c r="BG19" s="39"/>
      <c r="BH19" s="39"/>
      <c r="BI19" s="39"/>
      <c r="BJ19" s="39"/>
      <c r="BK19" s="39"/>
      <c r="BL19" s="39"/>
      <c r="BM19" s="39"/>
      <c r="BN19" s="39"/>
      <c r="BO19" s="39"/>
      <c r="BP19" s="39"/>
      <c r="BQ19" s="40"/>
      <c r="BR19" s="38" t="s">
        <v>17</v>
      </c>
      <c r="BS19" s="39"/>
      <c r="BT19" s="39"/>
      <c r="BU19" s="39"/>
      <c r="BV19" s="39"/>
      <c r="BW19" s="39"/>
      <c r="BX19" s="39"/>
      <c r="BY19" s="39"/>
      <c r="BZ19" s="39"/>
      <c r="CA19" s="39"/>
      <c r="CB19" s="39"/>
      <c r="CC19" s="39"/>
      <c r="CD19" s="39"/>
      <c r="CE19" s="39"/>
      <c r="CF19" s="39"/>
      <c r="CG19" s="40"/>
      <c r="CH19" s="29"/>
      <c r="CI19" s="30"/>
      <c r="CJ19" s="30"/>
      <c r="CK19" s="30"/>
      <c r="CL19" s="30"/>
      <c r="CM19" s="30"/>
      <c r="CN19" s="30"/>
      <c r="CO19" s="30"/>
      <c r="CP19" s="30"/>
      <c r="CQ19" s="30"/>
      <c r="CR19" s="30"/>
      <c r="CS19" s="30"/>
      <c r="CT19" s="30"/>
      <c r="CU19" s="30"/>
      <c r="CV19" s="30"/>
      <c r="CW19" s="30"/>
      <c r="CX19" s="30"/>
      <c r="CY19" s="30"/>
      <c r="CZ19" s="30"/>
      <c r="DA19" s="30"/>
      <c r="DB19" s="31"/>
      <c r="DC19" s="29"/>
      <c r="DD19" s="30"/>
      <c r="DE19" s="30"/>
      <c r="DF19" s="30"/>
      <c r="DG19" s="30"/>
      <c r="DH19" s="30"/>
      <c r="DI19" s="30"/>
      <c r="DJ19" s="30"/>
      <c r="DK19" s="30"/>
      <c r="DL19" s="30"/>
      <c r="DM19" s="30"/>
      <c r="DN19" s="30"/>
      <c r="DO19" s="30"/>
      <c r="DP19" s="30"/>
      <c r="DQ19" s="30"/>
      <c r="DR19" s="30"/>
      <c r="DS19" s="30"/>
      <c r="DT19" s="31"/>
      <c r="DU19" s="41" t="s">
        <v>18</v>
      </c>
      <c r="DV19" s="42"/>
      <c r="DW19" s="42"/>
      <c r="DX19" s="42"/>
      <c r="DY19" s="42"/>
      <c r="DZ19" s="42"/>
      <c r="EA19" s="42"/>
      <c r="EB19" s="42"/>
      <c r="EC19" s="42"/>
      <c r="ED19" s="43"/>
      <c r="EE19" s="41" t="s">
        <v>19</v>
      </c>
      <c r="EF19" s="42"/>
      <c r="EG19" s="42"/>
      <c r="EH19" s="42"/>
      <c r="EI19" s="42"/>
      <c r="EJ19" s="42"/>
      <c r="EK19" s="42"/>
      <c r="EL19" s="42"/>
      <c r="EM19" s="42"/>
      <c r="EN19" s="43"/>
      <c r="EO19" s="29"/>
      <c r="EP19" s="30"/>
      <c r="EQ19" s="30"/>
      <c r="ER19" s="30"/>
      <c r="ES19" s="30"/>
      <c r="ET19" s="30"/>
      <c r="EU19" s="30"/>
      <c r="EV19" s="30"/>
      <c r="EW19" s="30"/>
      <c r="EX19" s="30"/>
      <c r="EY19" s="30"/>
      <c r="EZ19" s="30"/>
      <c r="FA19" s="30"/>
      <c r="FB19" s="30"/>
      <c r="FC19" s="30"/>
      <c r="FD19" s="30"/>
      <c r="FE19" s="31"/>
    </row>
    <row r="20" spans="1:161" s="9" customFormat="1" ht="19.5" customHeight="1" x14ac:dyDescent="0.2">
      <c r="A20" s="55"/>
      <c r="B20" s="56"/>
      <c r="C20" s="56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7"/>
      <c r="R20" s="32"/>
      <c r="S20" s="33"/>
      <c r="T20" s="33"/>
      <c r="U20" s="33"/>
      <c r="V20" s="33"/>
      <c r="W20" s="33"/>
      <c r="X20" s="33"/>
      <c r="Y20" s="33"/>
      <c r="Z20" s="33"/>
      <c r="AA20" s="33"/>
      <c r="AB20" s="33"/>
      <c r="AC20" s="33"/>
      <c r="AD20" s="33"/>
      <c r="AE20" s="33"/>
      <c r="AF20" s="33"/>
      <c r="AG20" s="33"/>
      <c r="AH20" s="33"/>
      <c r="AI20" s="34"/>
      <c r="AJ20" s="32"/>
      <c r="AK20" s="33"/>
      <c r="AL20" s="33"/>
      <c r="AM20" s="33"/>
      <c r="AN20" s="33"/>
      <c r="AO20" s="33"/>
      <c r="AP20" s="33"/>
      <c r="AQ20" s="33"/>
      <c r="AR20" s="33"/>
      <c r="AS20" s="33"/>
      <c r="AT20" s="33"/>
      <c r="AU20" s="33"/>
      <c r="AV20" s="33"/>
      <c r="AW20" s="33"/>
      <c r="AX20" s="33"/>
      <c r="AY20" s="33"/>
      <c r="AZ20" s="33"/>
      <c r="BA20" s="34"/>
      <c r="BB20" s="47" t="s">
        <v>18</v>
      </c>
      <c r="BC20" s="47"/>
      <c r="BD20" s="47"/>
      <c r="BE20" s="47"/>
      <c r="BF20" s="47"/>
      <c r="BG20" s="47"/>
      <c r="BH20" s="47"/>
      <c r="BI20" s="47"/>
      <c r="BJ20" s="47" t="s">
        <v>19</v>
      </c>
      <c r="BK20" s="47"/>
      <c r="BL20" s="47"/>
      <c r="BM20" s="47"/>
      <c r="BN20" s="47"/>
      <c r="BO20" s="47"/>
      <c r="BP20" s="47"/>
      <c r="BQ20" s="47"/>
      <c r="BR20" s="47" t="s">
        <v>18</v>
      </c>
      <c r="BS20" s="47"/>
      <c r="BT20" s="47"/>
      <c r="BU20" s="47"/>
      <c r="BV20" s="47"/>
      <c r="BW20" s="47"/>
      <c r="BX20" s="47"/>
      <c r="BY20" s="47"/>
      <c r="BZ20" s="47" t="s">
        <v>19</v>
      </c>
      <c r="CA20" s="47"/>
      <c r="CB20" s="47"/>
      <c r="CC20" s="47"/>
      <c r="CD20" s="47"/>
      <c r="CE20" s="47"/>
      <c r="CF20" s="47"/>
      <c r="CG20" s="47"/>
      <c r="CH20" s="32"/>
      <c r="CI20" s="33"/>
      <c r="CJ20" s="33"/>
      <c r="CK20" s="33"/>
      <c r="CL20" s="33"/>
      <c r="CM20" s="33"/>
      <c r="CN20" s="33"/>
      <c r="CO20" s="33"/>
      <c r="CP20" s="33"/>
      <c r="CQ20" s="33"/>
      <c r="CR20" s="33"/>
      <c r="CS20" s="33"/>
      <c r="CT20" s="33"/>
      <c r="CU20" s="33"/>
      <c r="CV20" s="33"/>
      <c r="CW20" s="33"/>
      <c r="CX20" s="33"/>
      <c r="CY20" s="33"/>
      <c r="CZ20" s="33"/>
      <c r="DA20" s="33"/>
      <c r="DB20" s="34"/>
      <c r="DC20" s="32"/>
      <c r="DD20" s="33"/>
      <c r="DE20" s="33"/>
      <c r="DF20" s="33"/>
      <c r="DG20" s="33"/>
      <c r="DH20" s="33"/>
      <c r="DI20" s="33"/>
      <c r="DJ20" s="33"/>
      <c r="DK20" s="33"/>
      <c r="DL20" s="33"/>
      <c r="DM20" s="33"/>
      <c r="DN20" s="33"/>
      <c r="DO20" s="33"/>
      <c r="DP20" s="33"/>
      <c r="DQ20" s="33"/>
      <c r="DR20" s="33"/>
      <c r="DS20" s="33"/>
      <c r="DT20" s="34"/>
      <c r="DU20" s="44"/>
      <c r="DV20" s="45"/>
      <c r="DW20" s="45"/>
      <c r="DX20" s="45"/>
      <c r="DY20" s="45"/>
      <c r="DZ20" s="45"/>
      <c r="EA20" s="45"/>
      <c r="EB20" s="45"/>
      <c r="EC20" s="45"/>
      <c r="ED20" s="46"/>
      <c r="EE20" s="44"/>
      <c r="EF20" s="45"/>
      <c r="EG20" s="45"/>
      <c r="EH20" s="45"/>
      <c r="EI20" s="45"/>
      <c r="EJ20" s="45"/>
      <c r="EK20" s="45"/>
      <c r="EL20" s="45"/>
      <c r="EM20" s="45"/>
      <c r="EN20" s="46"/>
      <c r="EO20" s="32"/>
      <c r="EP20" s="33"/>
      <c r="EQ20" s="33"/>
      <c r="ER20" s="33"/>
      <c r="ES20" s="33"/>
      <c r="ET20" s="33"/>
      <c r="EU20" s="33"/>
      <c r="EV20" s="33"/>
      <c r="EW20" s="33"/>
      <c r="EX20" s="33"/>
      <c r="EY20" s="33"/>
      <c r="EZ20" s="33"/>
      <c r="FA20" s="33"/>
      <c r="FB20" s="33"/>
      <c r="FC20" s="33"/>
      <c r="FD20" s="33"/>
      <c r="FE20" s="34"/>
    </row>
    <row r="21" spans="1:161" s="9" customFormat="1" ht="14.25" customHeight="1" x14ac:dyDescent="0.2">
      <c r="A21" s="23">
        <v>1</v>
      </c>
      <c r="B21" s="24"/>
      <c r="C21" s="24"/>
      <c r="D21" s="24"/>
      <c r="E21" s="24"/>
      <c r="F21" s="24"/>
      <c r="G21" s="24"/>
      <c r="H21" s="24"/>
      <c r="I21" s="24"/>
      <c r="J21" s="24"/>
      <c r="K21" s="24"/>
      <c r="L21" s="24"/>
      <c r="M21" s="24"/>
      <c r="N21" s="24"/>
      <c r="O21" s="24"/>
      <c r="P21" s="24"/>
      <c r="Q21" s="25"/>
      <c r="R21" s="23">
        <v>2</v>
      </c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5"/>
      <c r="AJ21" s="16">
        <v>3</v>
      </c>
      <c r="AK21" s="16"/>
      <c r="AL21" s="16"/>
      <c r="AM21" s="16"/>
      <c r="AN21" s="16"/>
      <c r="AO21" s="16"/>
      <c r="AP21" s="16"/>
      <c r="AQ21" s="16"/>
      <c r="AR21" s="16"/>
      <c r="AS21" s="16"/>
      <c r="AT21" s="16"/>
      <c r="AU21" s="16"/>
      <c r="AV21" s="16"/>
      <c r="AW21" s="16"/>
      <c r="AX21" s="16"/>
      <c r="AY21" s="16"/>
      <c r="AZ21" s="16"/>
      <c r="BA21" s="16"/>
      <c r="BB21" s="16">
        <v>4</v>
      </c>
      <c r="BC21" s="16"/>
      <c r="BD21" s="16"/>
      <c r="BE21" s="16"/>
      <c r="BF21" s="16"/>
      <c r="BG21" s="16"/>
      <c r="BH21" s="16"/>
      <c r="BI21" s="16"/>
      <c r="BJ21" s="16">
        <v>5</v>
      </c>
      <c r="BK21" s="16"/>
      <c r="BL21" s="16"/>
      <c r="BM21" s="16"/>
      <c r="BN21" s="16"/>
      <c r="BO21" s="16"/>
      <c r="BP21" s="16"/>
      <c r="BQ21" s="16"/>
      <c r="BR21" s="16">
        <v>6</v>
      </c>
      <c r="BS21" s="16"/>
      <c r="BT21" s="16"/>
      <c r="BU21" s="16"/>
      <c r="BV21" s="16"/>
      <c r="BW21" s="16"/>
      <c r="BX21" s="16"/>
      <c r="BY21" s="16"/>
      <c r="BZ21" s="16">
        <v>7</v>
      </c>
      <c r="CA21" s="16"/>
      <c r="CB21" s="16"/>
      <c r="CC21" s="16"/>
      <c r="CD21" s="16"/>
      <c r="CE21" s="16"/>
      <c r="CF21" s="16"/>
      <c r="CG21" s="16"/>
      <c r="CH21" s="16">
        <v>8</v>
      </c>
      <c r="CI21" s="16"/>
      <c r="CJ21" s="16"/>
      <c r="CK21" s="16"/>
      <c r="CL21" s="16"/>
      <c r="CM21" s="16"/>
      <c r="CN21" s="16"/>
      <c r="CO21" s="16"/>
      <c r="CP21" s="16"/>
      <c r="CQ21" s="16"/>
      <c r="CR21" s="16"/>
      <c r="CS21" s="16"/>
      <c r="CT21" s="16"/>
      <c r="CU21" s="16"/>
      <c r="CV21" s="16"/>
      <c r="CW21" s="16"/>
      <c r="CX21" s="16"/>
      <c r="CY21" s="16"/>
      <c r="CZ21" s="16"/>
      <c r="DA21" s="16"/>
      <c r="DB21" s="16"/>
      <c r="DC21" s="16">
        <v>9</v>
      </c>
      <c r="DD21" s="16"/>
      <c r="DE21" s="16"/>
      <c r="DF21" s="16"/>
      <c r="DG21" s="16"/>
      <c r="DH21" s="16"/>
      <c r="DI21" s="16"/>
      <c r="DJ21" s="16"/>
      <c r="DK21" s="16"/>
      <c r="DL21" s="16"/>
      <c r="DM21" s="16"/>
      <c r="DN21" s="16"/>
      <c r="DO21" s="16"/>
      <c r="DP21" s="16"/>
      <c r="DQ21" s="16"/>
      <c r="DR21" s="16"/>
      <c r="DS21" s="16"/>
      <c r="DT21" s="16"/>
      <c r="DU21" s="16">
        <v>10</v>
      </c>
      <c r="DV21" s="16"/>
      <c r="DW21" s="16"/>
      <c r="DX21" s="16"/>
      <c r="DY21" s="16"/>
      <c r="DZ21" s="16"/>
      <c r="EA21" s="16"/>
      <c r="EB21" s="16"/>
      <c r="EC21" s="16"/>
      <c r="ED21" s="16"/>
      <c r="EE21" s="16">
        <v>11</v>
      </c>
      <c r="EF21" s="16"/>
      <c r="EG21" s="16"/>
      <c r="EH21" s="16"/>
      <c r="EI21" s="16"/>
      <c r="EJ21" s="16"/>
      <c r="EK21" s="16"/>
      <c r="EL21" s="16"/>
      <c r="EM21" s="16"/>
      <c r="EN21" s="16"/>
      <c r="EO21" s="16">
        <v>12</v>
      </c>
      <c r="EP21" s="16"/>
      <c r="EQ21" s="16"/>
      <c r="ER21" s="16"/>
      <c r="ES21" s="16"/>
      <c r="ET21" s="16"/>
      <c r="EU21" s="16"/>
      <c r="EV21" s="16"/>
      <c r="EW21" s="16"/>
      <c r="EX21" s="16"/>
      <c r="EY21" s="16"/>
      <c r="EZ21" s="16"/>
      <c r="FA21" s="16"/>
      <c r="FB21" s="16"/>
      <c r="FC21" s="16"/>
      <c r="FD21" s="16"/>
      <c r="FE21" s="16"/>
    </row>
    <row r="22" spans="1:161" s="9" customFormat="1" ht="13.5" customHeight="1" x14ac:dyDescent="0.2">
      <c r="A22" s="10"/>
      <c r="B22" s="17" t="s">
        <v>11</v>
      </c>
      <c r="C22" s="17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  <c r="O22" s="17"/>
      <c r="P22" s="17"/>
      <c r="Q22" s="18"/>
      <c r="R22" s="10"/>
      <c r="S22" s="19" t="s">
        <v>12</v>
      </c>
      <c r="T22" s="19"/>
      <c r="U22" s="19"/>
      <c r="V22" s="19"/>
      <c r="W22" s="19"/>
      <c r="X22" s="19"/>
      <c r="Y22" s="19"/>
      <c r="Z22" s="19"/>
      <c r="AA22" s="19"/>
      <c r="AB22" s="19"/>
      <c r="AC22" s="19"/>
      <c r="AD22" s="19"/>
      <c r="AE22" s="19"/>
      <c r="AF22" s="19"/>
      <c r="AG22" s="19"/>
      <c r="AH22" s="19"/>
      <c r="AI22" s="20"/>
      <c r="AJ22" s="61">
        <v>2</v>
      </c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16"/>
      <c r="BC22" s="16"/>
      <c r="BD22" s="16"/>
      <c r="BE22" s="16"/>
      <c r="BF22" s="16"/>
      <c r="BG22" s="16"/>
      <c r="BH22" s="16"/>
      <c r="BI22" s="16"/>
      <c r="BJ22" s="16"/>
      <c r="BK22" s="16"/>
      <c r="BL22" s="16"/>
      <c r="BM22" s="16"/>
      <c r="BN22" s="16"/>
      <c r="BO22" s="16"/>
      <c r="BP22" s="16"/>
      <c r="BQ22" s="16"/>
      <c r="BR22" s="61">
        <v>17.100000000000001</v>
      </c>
      <c r="BS22" s="61"/>
      <c r="BT22" s="61"/>
      <c r="BU22" s="61"/>
      <c r="BV22" s="61"/>
      <c r="BW22" s="61"/>
      <c r="BX22" s="61"/>
      <c r="BY22" s="61"/>
      <c r="BZ22" s="61">
        <v>17.100000000000001</v>
      </c>
      <c r="CA22" s="61"/>
      <c r="CB22" s="61"/>
      <c r="CC22" s="61"/>
      <c r="CD22" s="61"/>
      <c r="CE22" s="61"/>
      <c r="CF22" s="61"/>
      <c r="CG22" s="61"/>
      <c r="CH22" s="61">
        <v>2</v>
      </c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>
        <v>17.100000000000001</v>
      </c>
      <c r="DD22" s="61"/>
      <c r="DE22" s="61"/>
      <c r="DF22" s="61"/>
      <c r="DG22" s="61"/>
      <c r="DH22" s="61"/>
      <c r="DI22" s="61"/>
      <c r="DJ22" s="61"/>
      <c r="DK22" s="61"/>
      <c r="DL22" s="61"/>
      <c r="DM22" s="61"/>
      <c r="DN22" s="61"/>
      <c r="DO22" s="61"/>
      <c r="DP22" s="61"/>
      <c r="DQ22" s="61"/>
      <c r="DR22" s="61"/>
      <c r="DS22" s="61"/>
      <c r="DT22" s="61"/>
      <c r="DU22" s="16">
        <v>3</v>
      </c>
      <c r="DV22" s="16"/>
      <c r="DW22" s="16"/>
      <c r="DX22" s="16"/>
      <c r="DY22" s="16"/>
      <c r="DZ22" s="16"/>
      <c r="EA22" s="16"/>
      <c r="EB22" s="16"/>
      <c r="EC22" s="16"/>
      <c r="ED22" s="16"/>
      <c r="EE22" s="61">
        <f>1727/720</f>
        <v>2.3986111111111112</v>
      </c>
      <c r="EF22" s="61"/>
      <c r="EG22" s="61"/>
      <c r="EH22" s="61"/>
      <c r="EI22" s="61"/>
      <c r="EJ22" s="61"/>
      <c r="EK22" s="61"/>
      <c r="EL22" s="61"/>
      <c r="EM22" s="61"/>
      <c r="EN22" s="61"/>
      <c r="EO22" s="61">
        <f>AJ22+EE22</f>
        <v>4.3986111111111112</v>
      </c>
      <c r="EP22" s="16"/>
      <c r="EQ22" s="16"/>
      <c r="ER22" s="16"/>
      <c r="ES22" s="16"/>
      <c r="ET22" s="16"/>
      <c r="EU22" s="16"/>
      <c r="EV22" s="16"/>
      <c r="EW22" s="16"/>
      <c r="EX22" s="16"/>
      <c r="EY22" s="16"/>
      <c r="EZ22" s="16"/>
      <c r="FA22" s="16"/>
      <c r="FB22" s="16"/>
      <c r="FC22" s="16"/>
      <c r="FD22" s="16"/>
      <c r="FE22" s="16"/>
    </row>
    <row r="23" spans="1:161" s="9" customFormat="1" ht="39.75" customHeight="1" x14ac:dyDescent="0.2">
      <c r="A23" s="10"/>
      <c r="B23" s="17" t="s">
        <v>33</v>
      </c>
      <c r="C23" s="17"/>
      <c r="D23" s="17"/>
      <c r="E23" s="17"/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8"/>
      <c r="R23" s="10"/>
      <c r="S23" s="19" t="s">
        <v>13</v>
      </c>
      <c r="T23" s="19"/>
      <c r="U23" s="19"/>
      <c r="V23" s="19"/>
      <c r="W23" s="19"/>
      <c r="X23" s="19"/>
      <c r="Y23" s="19"/>
      <c r="Z23" s="19"/>
      <c r="AA23" s="19"/>
      <c r="AB23" s="19"/>
      <c r="AC23" s="19"/>
      <c r="AD23" s="19"/>
      <c r="AE23" s="19"/>
      <c r="AF23" s="19"/>
      <c r="AG23" s="19"/>
      <c r="AH23" s="19"/>
      <c r="AI23" s="20"/>
      <c r="AJ23" s="62">
        <f>752/720</f>
        <v>1.0444444444444445</v>
      </c>
      <c r="AK23" s="62"/>
      <c r="AL23" s="62"/>
      <c r="AM23" s="62"/>
      <c r="AN23" s="62"/>
      <c r="AO23" s="62"/>
      <c r="AP23" s="62"/>
      <c r="AQ23" s="62"/>
      <c r="AR23" s="62"/>
      <c r="AS23" s="62"/>
      <c r="AT23" s="62"/>
      <c r="AU23" s="62"/>
      <c r="AV23" s="62"/>
      <c r="AW23" s="62"/>
      <c r="AX23" s="62"/>
      <c r="AY23" s="62"/>
      <c r="AZ23" s="62"/>
      <c r="BA23" s="62"/>
      <c r="BB23" s="16"/>
      <c r="BC23" s="16"/>
      <c r="BD23" s="16"/>
      <c r="BE23" s="16"/>
      <c r="BF23" s="16"/>
      <c r="BG23" s="16"/>
      <c r="BH23" s="16"/>
      <c r="BI23" s="16"/>
      <c r="BJ23" s="16"/>
      <c r="BK23" s="16"/>
      <c r="BL23" s="16"/>
      <c r="BM23" s="16"/>
      <c r="BN23" s="16"/>
      <c r="BO23" s="16"/>
      <c r="BP23" s="16"/>
      <c r="BQ23" s="16"/>
      <c r="BR23" s="16"/>
      <c r="BS23" s="16"/>
      <c r="BT23" s="16"/>
      <c r="BU23" s="16"/>
      <c r="BV23" s="16"/>
      <c r="BW23" s="16"/>
      <c r="BX23" s="16"/>
      <c r="BY23" s="16"/>
      <c r="BZ23" s="16"/>
      <c r="CA23" s="16"/>
      <c r="CB23" s="16"/>
      <c r="CC23" s="16"/>
      <c r="CD23" s="16"/>
      <c r="CE23" s="16"/>
      <c r="CF23" s="16"/>
      <c r="CG23" s="16"/>
      <c r="CH23" s="16"/>
      <c r="CI23" s="16"/>
      <c r="CJ23" s="16"/>
      <c r="CK23" s="16"/>
      <c r="CL23" s="16"/>
      <c r="CM23" s="16"/>
      <c r="CN23" s="16"/>
      <c r="CO23" s="16"/>
      <c r="CP23" s="16"/>
      <c r="CQ23" s="16"/>
      <c r="CR23" s="16"/>
      <c r="CS23" s="16"/>
      <c r="CT23" s="16"/>
      <c r="CU23" s="16"/>
      <c r="CV23" s="16"/>
      <c r="CW23" s="16"/>
      <c r="CX23" s="16"/>
      <c r="CY23" s="16"/>
      <c r="CZ23" s="16"/>
      <c r="DA23" s="16"/>
      <c r="DB23" s="16"/>
      <c r="DC23" s="16"/>
      <c r="DD23" s="16"/>
      <c r="DE23" s="16"/>
      <c r="DF23" s="16"/>
      <c r="DG23" s="16"/>
      <c r="DH23" s="16"/>
      <c r="DI23" s="16"/>
      <c r="DJ23" s="16"/>
      <c r="DK23" s="16"/>
      <c r="DL23" s="16"/>
      <c r="DM23" s="16"/>
      <c r="DN23" s="16"/>
      <c r="DO23" s="16"/>
      <c r="DP23" s="16"/>
      <c r="DQ23" s="16"/>
      <c r="DR23" s="16"/>
      <c r="DS23" s="16"/>
      <c r="DT23" s="16"/>
      <c r="DU23" s="62">
        <f>130/720</f>
        <v>0.18055555555555555</v>
      </c>
      <c r="DV23" s="62"/>
      <c r="DW23" s="62"/>
      <c r="DX23" s="62"/>
      <c r="DY23" s="62"/>
      <c r="DZ23" s="62"/>
      <c r="EA23" s="62"/>
      <c r="EB23" s="62"/>
      <c r="EC23" s="62"/>
      <c r="ED23" s="62"/>
      <c r="EE23" s="62">
        <f>130/720</f>
        <v>0.18055555555555555</v>
      </c>
      <c r="EF23" s="62"/>
      <c r="EG23" s="62"/>
      <c r="EH23" s="62"/>
      <c r="EI23" s="62"/>
      <c r="EJ23" s="62"/>
      <c r="EK23" s="62"/>
      <c r="EL23" s="62"/>
      <c r="EM23" s="62"/>
      <c r="EN23" s="62"/>
      <c r="EO23" s="61">
        <f>AJ23+EE23</f>
        <v>1.2250000000000001</v>
      </c>
      <c r="EP23" s="61"/>
      <c r="EQ23" s="61"/>
      <c r="ER23" s="61"/>
      <c r="ES23" s="61"/>
      <c r="ET23" s="61"/>
      <c r="EU23" s="61"/>
      <c r="EV23" s="61"/>
      <c r="EW23" s="61"/>
      <c r="EX23" s="61"/>
      <c r="EY23" s="61"/>
      <c r="EZ23" s="61"/>
      <c r="FA23" s="61"/>
      <c r="FB23" s="61"/>
      <c r="FC23" s="61"/>
      <c r="FD23" s="61"/>
      <c r="FE23" s="61"/>
    </row>
    <row r="24" spans="1:161" s="9" customFormat="1" ht="39.75" customHeight="1" x14ac:dyDescent="0.2">
      <c r="A24" s="10"/>
      <c r="B24" s="17"/>
      <c r="C24" s="17"/>
      <c r="D24" s="17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8"/>
      <c r="R24" s="10"/>
      <c r="S24" s="19" t="s">
        <v>14</v>
      </c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  <c r="AE24" s="19"/>
      <c r="AF24" s="19"/>
      <c r="AG24" s="19"/>
      <c r="AH24" s="19"/>
      <c r="AI24" s="20"/>
      <c r="AJ24" s="16"/>
      <c r="AK24" s="16"/>
      <c r="AL24" s="16"/>
      <c r="AM24" s="16"/>
      <c r="AN24" s="16"/>
      <c r="AO24" s="16"/>
      <c r="AP24" s="16"/>
      <c r="AQ24" s="16"/>
      <c r="AR24" s="16"/>
      <c r="AS24" s="16"/>
      <c r="AT24" s="16"/>
      <c r="AU24" s="16"/>
      <c r="AV24" s="16"/>
      <c r="AW24" s="16"/>
      <c r="AX24" s="16"/>
      <c r="AY24" s="16"/>
      <c r="AZ24" s="16"/>
      <c r="BA24" s="16"/>
      <c r="BB24" s="16"/>
      <c r="BC24" s="16"/>
      <c r="BD24" s="16"/>
      <c r="BE24" s="16"/>
      <c r="BF24" s="16"/>
      <c r="BG24" s="16"/>
      <c r="BH24" s="16"/>
      <c r="BI24" s="16"/>
      <c r="BJ24" s="16"/>
      <c r="BK24" s="16"/>
      <c r="BL24" s="16"/>
      <c r="BM24" s="16"/>
      <c r="BN24" s="16"/>
      <c r="BO24" s="16"/>
      <c r="BP24" s="16"/>
      <c r="BQ24" s="16"/>
      <c r="BR24" s="16"/>
      <c r="BS24" s="16"/>
      <c r="BT24" s="16"/>
      <c r="BU24" s="16"/>
      <c r="BV24" s="16"/>
      <c r="BW24" s="16"/>
      <c r="BX24" s="16"/>
      <c r="BY24" s="16"/>
      <c r="BZ24" s="16"/>
      <c r="CA24" s="16"/>
      <c r="CB24" s="16"/>
      <c r="CC24" s="16"/>
      <c r="CD24" s="16"/>
      <c r="CE24" s="16"/>
      <c r="CF24" s="16"/>
      <c r="CG24" s="16"/>
      <c r="CH24" s="16"/>
      <c r="CI24" s="16"/>
      <c r="CJ24" s="16"/>
      <c r="CK24" s="16"/>
      <c r="CL24" s="16"/>
      <c r="CM24" s="16"/>
      <c r="CN24" s="16"/>
      <c r="CO24" s="16"/>
      <c r="CP24" s="16"/>
      <c r="CQ24" s="16"/>
      <c r="CR24" s="16"/>
      <c r="CS24" s="16"/>
      <c r="CT24" s="16"/>
      <c r="CU24" s="16"/>
      <c r="CV24" s="16"/>
      <c r="CW24" s="16"/>
      <c r="CX24" s="16"/>
      <c r="CY24" s="16"/>
      <c r="CZ24" s="16"/>
      <c r="DA24" s="16"/>
      <c r="DB24" s="16"/>
      <c r="DC24" s="16"/>
      <c r="DD24" s="16"/>
      <c r="DE24" s="16"/>
      <c r="DF24" s="16"/>
      <c r="DG24" s="16"/>
      <c r="DH24" s="16"/>
      <c r="DI24" s="16"/>
      <c r="DJ24" s="16"/>
      <c r="DK24" s="16"/>
      <c r="DL24" s="16"/>
      <c r="DM24" s="16"/>
      <c r="DN24" s="16"/>
      <c r="DO24" s="16"/>
      <c r="DP24" s="16"/>
      <c r="DQ24" s="16"/>
      <c r="DR24" s="16"/>
      <c r="DS24" s="16"/>
      <c r="DT24" s="16"/>
      <c r="DU24" s="16"/>
      <c r="DV24" s="16"/>
      <c r="DW24" s="16"/>
      <c r="DX24" s="16"/>
      <c r="DY24" s="16"/>
      <c r="DZ24" s="16"/>
      <c r="EA24" s="16"/>
      <c r="EB24" s="16"/>
      <c r="EC24" s="16"/>
      <c r="ED24" s="16"/>
      <c r="EE24" s="16"/>
      <c r="EF24" s="16"/>
      <c r="EG24" s="16"/>
      <c r="EH24" s="16"/>
      <c r="EI24" s="16"/>
      <c r="EJ24" s="16"/>
      <c r="EK24" s="16"/>
      <c r="EL24" s="16"/>
      <c r="EM24" s="16"/>
      <c r="EN24" s="16"/>
      <c r="EO24" s="16"/>
      <c r="EP24" s="16"/>
      <c r="EQ24" s="16"/>
      <c r="ER24" s="16"/>
      <c r="ES24" s="16"/>
      <c r="ET24" s="16"/>
      <c r="EU24" s="16"/>
      <c r="EV24" s="16"/>
      <c r="EW24" s="16"/>
      <c r="EX24" s="16"/>
      <c r="EY24" s="16"/>
      <c r="EZ24" s="16"/>
      <c r="FA24" s="16"/>
      <c r="FB24" s="16"/>
      <c r="FC24" s="16"/>
      <c r="FD24" s="16"/>
      <c r="FE24" s="16"/>
    </row>
    <row r="25" spans="1:161" s="9" customFormat="1" ht="53.25" customHeight="1" x14ac:dyDescent="0.2">
      <c r="A25" s="10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8"/>
      <c r="R25" s="10"/>
      <c r="S25" s="19" t="s">
        <v>25</v>
      </c>
      <c r="T25" s="19"/>
      <c r="U25" s="19"/>
      <c r="V25" s="19"/>
      <c r="W25" s="19"/>
      <c r="X25" s="19"/>
      <c r="Y25" s="19"/>
      <c r="Z25" s="19"/>
      <c r="AA25" s="19"/>
      <c r="AB25" s="19"/>
      <c r="AC25" s="19"/>
      <c r="AD25" s="19"/>
      <c r="AE25" s="19"/>
      <c r="AF25" s="19"/>
      <c r="AG25" s="19"/>
      <c r="AH25" s="19"/>
      <c r="AI25" s="20"/>
      <c r="AJ25" s="16"/>
      <c r="AK25" s="16"/>
      <c r="AL25" s="16"/>
      <c r="AM25" s="16"/>
      <c r="AN25" s="16"/>
      <c r="AO25" s="16"/>
      <c r="AP25" s="16"/>
      <c r="AQ25" s="16"/>
      <c r="AR25" s="16"/>
      <c r="AS25" s="16"/>
      <c r="AT25" s="16"/>
      <c r="AU25" s="16"/>
      <c r="AV25" s="16"/>
      <c r="AW25" s="16"/>
      <c r="AX25" s="16"/>
      <c r="AY25" s="16"/>
      <c r="AZ25" s="16"/>
      <c r="BA25" s="16"/>
      <c r="BB25" s="16"/>
      <c r="BC25" s="16"/>
      <c r="BD25" s="16"/>
      <c r="BE25" s="16"/>
      <c r="BF25" s="16"/>
      <c r="BG25" s="16"/>
      <c r="BH25" s="16"/>
      <c r="BI25" s="16"/>
      <c r="BJ25" s="16"/>
      <c r="BK25" s="16"/>
      <c r="BL25" s="16"/>
      <c r="BM25" s="16"/>
      <c r="BN25" s="16"/>
      <c r="BO25" s="16"/>
      <c r="BP25" s="16"/>
      <c r="BQ25" s="16"/>
      <c r="BR25" s="16"/>
      <c r="BS25" s="16"/>
      <c r="BT25" s="16"/>
      <c r="BU25" s="16"/>
      <c r="BV25" s="16"/>
      <c r="BW25" s="16"/>
      <c r="BX25" s="16"/>
      <c r="BY25" s="16"/>
      <c r="BZ25" s="16"/>
      <c r="CA25" s="16"/>
      <c r="CB25" s="16"/>
      <c r="CC25" s="16"/>
      <c r="CD25" s="16"/>
      <c r="CE25" s="16"/>
      <c r="CF25" s="16"/>
      <c r="CG25" s="16"/>
      <c r="CH25" s="16"/>
      <c r="CI25" s="16"/>
      <c r="CJ25" s="16"/>
      <c r="CK25" s="16"/>
      <c r="CL25" s="16"/>
      <c r="CM25" s="16"/>
      <c r="CN25" s="16"/>
      <c r="CO25" s="16"/>
      <c r="CP25" s="16"/>
      <c r="CQ25" s="16"/>
      <c r="CR25" s="16"/>
      <c r="CS25" s="16"/>
      <c r="CT25" s="16"/>
      <c r="CU25" s="16"/>
      <c r="CV25" s="16"/>
      <c r="CW25" s="16"/>
      <c r="CX25" s="16"/>
      <c r="CY25" s="16"/>
      <c r="CZ25" s="16"/>
      <c r="DA25" s="16"/>
      <c r="DB25" s="16"/>
      <c r="DC25" s="16"/>
      <c r="DD25" s="16"/>
      <c r="DE25" s="16"/>
      <c r="DF25" s="16"/>
      <c r="DG25" s="16"/>
      <c r="DH25" s="16"/>
      <c r="DI25" s="16"/>
      <c r="DJ25" s="16"/>
      <c r="DK25" s="16"/>
      <c r="DL25" s="16"/>
      <c r="DM25" s="16"/>
      <c r="DN25" s="16"/>
      <c r="DO25" s="16"/>
      <c r="DP25" s="16"/>
      <c r="DQ25" s="16"/>
      <c r="DR25" s="16"/>
      <c r="DS25" s="16"/>
      <c r="DT25" s="16"/>
      <c r="DU25" s="16"/>
      <c r="DV25" s="16"/>
      <c r="DW25" s="16"/>
      <c r="DX25" s="16"/>
      <c r="DY25" s="16"/>
      <c r="DZ25" s="16"/>
      <c r="EA25" s="16"/>
      <c r="EB25" s="16"/>
      <c r="EC25" s="16"/>
      <c r="ED25" s="16"/>
      <c r="EE25" s="16"/>
      <c r="EF25" s="16"/>
      <c r="EG25" s="16"/>
      <c r="EH25" s="16"/>
      <c r="EI25" s="16"/>
      <c r="EJ25" s="16"/>
      <c r="EK25" s="16"/>
      <c r="EL25" s="16"/>
      <c r="EM25" s="16"/>
      <c r="EN25" s="16"/>
      <c r="EO25" s="16"/>
      <c r="EP25" s="16"/>
      <c r="EQ25" s="16"/>
      <c r="ER25" s="16"/>
      <c r="ES25" s="16"/>
      <c r="ET25" s="16"/>
      <c r="EU25" s="16"/>
      <c r="EV25" s="16"/>
      <c r="EW25" s="16"/>
      <c r="EX25" s="16"/>
      <c r="EY25" s="16"/>
      <c r="EZ25" s="16"/>
      <c r="FA25" s="16"/>
      <c r="FB25" s="16"/>
      <c r="FC25" s="16"/>
      <c r="FD25" s="16"/>
      <c r="FE25" s="16"/>
    </row>
    <row r="26" spans="1:161" s="9" customFormat="1" ht="57" customHeight="1" x14ac:dyDescent="0.2">
      <c r="A26" s="10"/>
      <c r="B26" s="21" t="s">
        <v>26</v>
      </c>
      <c r="C26" s="21"/>
      <c r="D26" s="21"/>
      <c r="E26" s="21"/>
      <c r="F26" s="21"/>
      <c r="G26" s="21"/>
      <c r="H26" s="21"/>
      <c r="I26" s="21"/>
      <c r="J26" s="21"/>
      <c r="K26" s="21"/>
      <c r="L26" s="21"/>
      <c r="M26" s="21"/>
      <c r="N26" s="21"/>
      <c r="O26" s="21"/>
      <c r="P26" s="21"/>
      <c r="Q26" s="22"/>
      <c r="R26" s="10"/>
      <c r="S26" s="19" t="s">
        <v>12</v>
      </c>
      <c r="T26" s="19"/>
      <c r="U26" s="19"/>
      <c r="V26" s="19"/>
      <c r="W26" s="19"/>
      <c r="X26" s="19"/>
      <c r="Y26" s="19"/>
      <c r="Z26" s="19"/>
      <c r="AA26" s="19"/>
      <c r="AB26" s="19"/>
      <c r="AC26" s="19"/>
      <c r="AD26" s="19"/>
      <c r="AE26" s="19"/>
      <c r="AF26" s="19"/>
      <c r="AG26" s="19"/>
      <c r="AH26" s="19"/>
      <c r="AI26" s="20"/>
      <c r="AJ26" s="16"/>
      <c r="AK26" s="16"/>
      <c r="AL26" s="16"/>
      <c r="AM26" s="16"/>
      <c r="AN26" s="16"/>
      <c r="AO26" s="16"/>
      <c r="AP26" s="16"/>
      <c r="AQ26" s="16"/>
      <c r="AR26" s="16"/>
      <c r="AS26" s="16"/>
      <c r="AT26" s="16"/>
      <c r="AU26" s="16"/>
      <c r="AV26" s="16"/>
      <c r="AW26" s="16"/>
      <c r="AX26" s="16"/>
      <c r="AY26" s="16"/>
      <c r="AZ26" s="16"/>
      <c r="BA26" s="16"/>
      <c r="BB26" s="16"/>
      <c r="BC26" s="16"/>
      <c r="BD26" s="16"/>
      <c r="BE26" s="16"/>
      <c r="BF26" s="16"/>
      <c r="BG26" s="16"/>
      <c r="BH26" s="16"/>
      <c r="BI26" s="16"/>
      <c r="BJ26" s="16"/>
      <c r="BK26" s="16"/>
      <c r="BL26" s="16"/>
      <c r="BM26" s="16"/>
      <c r="BN26" s="16"/>
      <c r="BO26" s="16"/>
      <c r="BP26" s="16"/>
      <c r="BQ26" s="16"/>
      <c r="BR26" s="16"/>
      <c r="BS26" s="16"/>
      <c r="BT26" s="16"/>
      <c r="BU26" s="16"/>
      <c r="BV26" s="16"/>
      <c r="BW26" s="16"/>
      <c r="BX26" s="16"/>
      <c r="BY26" s="16"/>
      <c r="BZ26" s="16"/>
      <c r="CA26" s="16"/>
      <c r="CB26" s="16"/>
      <c r="CC26" s="16"/>
      <c r="CD26" s="16"/>
      <c r="CE26" s="16"/>
      <c r="CF26" s="16"/>
      <c r="CG26" s="16"/>
      <c r="CH26" s="16"/>
      <c r="CI26" s="16"/>
      <c r="CJ26" s="16"/>
      <c r="CK26" s="16"/>
      <c r="CL26" s="16"/>
      <c r="CM26" s="16"/>
      <c r="CN26" s="16"/>
      <c r="CO26" s="16"/>
      <c r="CP26" s="16"/>
      <c r="CQ26" s="16"/>
      <c r="CR26" s="16"/>
      <c r="CS26" s="16"/>
      <c r="CT26" s="16"/>
      <c r="CU26" s="16"/>
      <c r="CV26" s="16"/>
      <c r="CW26" s="16"/>
      <c r="CX26" s="16"/>
      <c r="CY26" s="16"/>
      <c r="CZ26" s="16"/>
      <c r="DA26" s="16"/>
      <c r="DB26" s="16"/>
      <c r="DC26" s="16"/>
      <c r="DD26" s="16"/>
      <c r="DE26" s="16"/>
      <c r="DF26" s="16"/>
      <c r="DG26" s="16"/>
      <c r="DH26" s="16"/>
      <c r="DI26" s="16"/>
      <c r="DJ26" s="16"/>
      <c r="DK26" s="16"/>
      <c r="DL26" s="16"/>
      <c r="DM26" s="16"/>
      <c r="DN26" s="16"/>
      <c r="DO26" s="16"/>
      <c r="DP26" s="16"/>
      <c r="DQ26" s="16"/>
      <c r="DR26" s="16"/>
      <c r="DS26" s="16"/>
      <c r="DT26" s="16"/>
      <c r="DU26" s="16"/>
      <c r="DV26" s="16"/>
      <c r="DW26" s="16"/>
      <c r="DX26" s="16"/>
      <c r="DY26" s="16"/>
      <c r="DZ26" s="16"/>
      <c r="EA26" s="16"/>
      <c r="EB26" s="16"/>
      <c r="EC26" s="16"/>
      <c r="ED26" s="16"/>
      <c r="EE26" s="16"/>
      <c r="EF26" s="16"/>
      <c r="EG26" s="16"/>
      <c r="EH26" s="16"/>
      <c r="EI26" s="16"/>
      <c r="EJ26" s="16"/>
      <c r="EK26" s="16"/>
      <c r="EL26" s="16"/>
      <c r="EM26" s="16"/>
      <c r="EN26" s="16"/>
      <c r="EO26" s="16"/>
      <c r="EP26" s="16"/>
      <c r="EQ26" s="16"/>
      <c r="ER26" s="16"/>
      <c r="ES26" s="16"/>
      <c r="ET26" s="16"/>
      <c r="EU26" s="16"/>
      <c r="EV26" s="16"/>
      <c r="EW26" s="16"/>
      <c r="EX26" s="16"/>
      <c r="EY26" s="16"/>
      <c r="EZ26" s="16"/>
      <c r="FA26" s="16"/>
      <c r="FB26" s="16"/>
      <c r="FC26" s="16"/>
      <c r="FD26" s="16"/>
      <c r="FE26" s="16"/>
    </row>
    <row r="27" spans="1:161" s="9" customFormat="1" ht="39.75" customHeight="1" x14ac:dyDescent="0.2">
      <c r="A27" s="10"/>
      <c r="B27" s="17"/>
      <c r="C27" s="17"/>
      <c r="D27" s="17"/>
      <c r="E27" s="17"/>
      <c r="F27" s="17"/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8"/>
      <c r="R27" s="10"/>
      <c r="S27" s="19" t="s">
        <v>13</v>
      </c>
      <c r="T27" s="19"/>
      <c r="U27" s="19"/>
      <c r="V27" s="19"/>
      <c r="W27" s="19"/>
      <c r="X27" s="19"/>
      <c r="Y27" s="19"/>
      <c r="Z27" s="19"/>
      <c r="AA27" s="19"/>
      <c r="AB27" s="19"/>
      <c r="AC27" s="19"/>
      <c r="AD27" s="19"/>
      <c r="AE27" s="19"/>
      <c r="AF27" s="19"/>
      <c r="AG27" s="19"/>
      <c r="AH27" s="19"/>
      <c r="AI27" s="20"/>
      <c r="AJ27" s="16"/>
      <c r="AK27" s="16"/>
      <c r="AL27" s="16"/>
      <c r="AM27" s="16"/>
      <c r="AN27" s="16"/>
      <c r="AO27" s="16"/>
      <c r="AP27" s="16"/>
      <c r="AQ27" s="16"/>
      <c r="AR27" s="16"/>
      <c r="AS27" s="16"/>
      <c r="AT27" s="16"/>
      <c r="AU27" s="16"/>
      <c r="AV27" s="16"/>
      <c r="AW27" s="16"/>
      <c r="AX27" s="16"/>
      <c r="AY27" s="16"/>
      <c r="AZ27" s="16"/>
      <c r="BA27" s="16"/>
      <c r="BB27" s="16"/>
      <c r="BC27" s="16"/>
      <c r="BD27" s="16"/>
      <c r="BE27" s="16"/>
      <c r="BF27" s="16"/>
      <c r="BG27" s="16"/>
      <c r="BH27" s="16"/>
      <c r="BI27" s="16"/>
      <c r="BJ27" s="16"/>
      <c r="BK27" s="16"/>
      <c r="BL27" s="16"/>
      <c r="BM27" s="16"/>
      <c r="BN27" s="16"/>
      <c r="BO27" s="16"/>
      <c r="BP27" s="16"/>
      <c r="BQ27" s="16"/>
      <c r="BR27" s="16"/>
      <c r="BS27" s="16"/>
      <c r="BT27" s="16"/>
      <c r="BU27" s="16"/>
      <c r="BV27" s="16"/>
      <c r="BW27" s="16"/>
      <c r="BX27" s="16"/>
      <c r="BY27" s="16"/>
      <c r="BZ27" s="16"/>
      <c r="CA27" s="16"/>
      <c r="CB27" s="16"/>
      <c r="CC27" s="16"/>
      <c r="CD27" s="16"/>
      <c r="CE27" s="16"/>
      <c r="CF27" s="16"/>
      <c r="CG27" s="16"/>
      <c r="CH27" s="16"/>
      <c r="CI27" s="16"/>
      <c r="CJ27" s="16"/>
      <c r="CK27" s="16"/>
      <c r="CL27" s="16"/>
      <c r="CM27" s="16"/>
      <c r="CN27" s="16"/>
      <c r="CO27" s="16"/>
      <c r="CP27" s="16"/>
      <c r="CQ27" s="16"/>
      <c r="CR27" s="16"/>
      <c r="CS27" s="16"/>
      <c r="CT27" s="16"/>
      <c r="CU27" s="16"/>
      <c r="CV27" s="16"/>
      <c r="CW27" s="16"/>
      <c r="CX27" s="16"/>
      <c r="CY27" s="16"/>
      <c r="CZ27" s="16"/>
      <c r="DA27" s="16"/>
      <c r="DB27" s="16"/>
      <c r="DC27" s="16"/>
      <c r="DD27" s="16"/>
      <c r="DE27" s="16"/>
      <c r="DF27" s="16"/>
      <c r="DG27" s="16"/>
      <c r="DH27" s="16"/>
      <c r="DI27" s="16"/>
      <c r="DJ27" s="16"/>
      <c r="DK27" s="16"/>
      <c r="DL27" s="16"/>
      <c r="DM27" s="16"/>
      <c r="DN27" s="16"/>
      <c r="DO27" s="16"/>
      <c r="DP27" s="16"/>
      <c r="DQ27" s="16"/>
      <c r="DR27" s="16"/>
      <c r="DS27" s="16"/>
      <c r="DT27" s="16"/>
      <c r="DU27" s="16"/>
      <c r="DV27" s="16"/>
      <c r="DW27" s="16"/>
      <c r="DX27" s="16"/>
      <c r="DY27" s="16"/>
      <c r="DZ27" s="16"/>
      <c r="EA27" s="16"/>
      <c r="EB27" s="16"/>
      <c r="EC27" s="16"/>
      <c r="ED27" s="16"/>
      <c r="EE27" s="16"/>
      <c r="EF27" s="16"/>
      <c r="EG27" s="16"/>
      <c r="EH27" s="16"/>
      <c r="EI27" s="16"/>
      <c r="EJ27" s="16"/>
      <c r="EK27" s="16"/>
      <c r="EL27" s="16"/>
      <c r="EM27" s="16"/>
      <c r="EN27" s="16"/>
      <c r="EO27" s="16"/>
      <c r="EP27" s="16"/>
      <c r="EQ27" s="16"/>
      <c r="ER27" s="16"/>
      <c r="ES27" s="16"/>
      <c r="ET27" s="16"/>
      <c r="EU27" s="16"/>
      <c r="EV27" s="16"/>
      <c r="EW27" s="16"/>
      <c r="EX27" s="16"/>
      <c r="EY27" s="16"/>
      <c r="EZ27" s="16"/>
      <c r="FA27" s="16"/>
      <c r="FB27" s="16"/>
      <c r="FC27" s="16"/>
      <c r="FD27" s="16"/>
      <c r="FE27" s="16"/>
    </row>
    <row r="28" spans="1:161" s="9" customFormat="1" ht="39.75" customHeight="1" x14ac:dyDescent="0.2">
      <c r="A28" s="10"/>
      <c r="B28" s="17"/>
      <c r="C28" s="17"/>
      <c r="D28" s="17"/>
      <c r="E28" s="17"/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8"/>
      <c r="R28" s="10"/>
      <c r="S28" s="19" t="s">
        <v>14</v>
      </c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20"/>
      <c r="AJ28" s="16"/>
      <c r="AK28" s="16"/>
      <c r="AL28" s="16"/>
      <c r="AM28" s="16"/>
      <c r="AN28" s="16"/>
      <c r="AO28" s="16"/>
      <c r="AP28" s="16"/>
      <c r="AQ28" s="16"/>
      <c r="AR28" s="16"/>
      <c r="AS28" s="16"/>
      <c r="AT28" s="16"/>
      <c r="AU28" s="16"/>
      <c r="AV28" s="16"/>
      <c r="AW28" s="16"/>
      <c r="AX28" s="16"/>
      <c r="AY28" s="16"/>
      <c r="AZ28" s="16"/>
      <c r="BA28" s="16"/>
      <c r="BB28" s="16"/>
      <c r="BC28" s="16"/>
      <c r="BD28" s="16"/>
      <c r="BE28" s="16"/>
      <c r="BF28" s="16"/>
      <c r="BG28" s="16"/>
      <c r="BH28" s="16"/>
      <c r="BI28" s="16"/>
      <c r="BJ28" s="16"/>
      <c r="BK28" s="16"/>
      <c r="BL28" s="16"/>
      <c r="BM28" s="16"/>
      <c r="BN28" s="16"/>
      <c r="BO28" s="16"/>
      <c r="BP28" s="16"/>
      <c r="BQ28" s="16"/>
      <c r="BR28" s="16"/>
      <c r="BS28" s="16"/>
      <c r="BT28" s="16"/>
      <c r="BU28" s="16"/>
      <c r="BV28" s="16"/>
      <c r="BW28" s="16"/>
      <c r="BX28" s="16"/>
      <c r="BY28" s="16"/>
      <c r="BZ28" s="16"/>
      <c r="CA28" s="16"/>
      <c r="CB28" s="16"/>
      <c r="CC28" s="16"/>
      <c r="CD28" s="16"/>
      <c r="CE28" s="16"/>
      <c r="CF28" s="16"/>
      <c r="CG28" s="16"/>
      <c r="CH28" s="16"/>
      <c r="CI28" s="16"/>
      <c r="CJ28" s="16"/>
      <c r="CK28" s="16"/>
      <c r="CL28" s="16"/>
      <c r="CM28" s="16"/>
      <c r="CN28" s="16"/>
      <c r="CO28" s="16"/>
      <c r="CP28" s="16"/>
      <c r="CQ28" s="16"/>
      <c r="CR28" s="16"/>
      <c r="CS28" s="16"/>
      <c r="CT28" s="16"/>
      <c r="CU28" s="16"/>
      <c r="CV28" s="16"/>
      <c r="CW28" s="16"/>
      <c r="CX28" s="16"/>
      <c r="CY28" s="16"/>
      <c r="CZ28" s="16"/>
      <c r="DA28" s="16"/>
      <c r="DB28" s="16"/>
      <c r="DC28" s="16"/>
      <c r="DD28" s="16"/>
      <c r="DE28" s="16"/>
      <c r="DF28" s="16"/>
      <c r="DG28" s="16"/>
      <c r="DH28" s="16"/>
      <c r="DI28" s="16"/>
      <c r="DJ28" s="16"/>
      <c r="DK28" s="16"/>
      <c r="DL28" s="16"/>
      <c r="DM28" s="16"/>
      <c r="DN28" s="16"/>
      <c r="DO28" s="16"/>
      <c r="DP28" s="16"/>
      <c r="DQ28" s="16"/>
      <c r="DR28" s="16"/>
      <c r="DS28" s="16"/>
      <c r="DT28" s="16"/>
      <c r="DU28" s="16"/>
      <c r="DV28" s="16"/>
      <c r="DW28" s="16"/>
      <c r="DX28" s="16"/>
      <c r="DY28" s="16"/>
      <c r="DZ28" s="16"/>
      <c r="EA28" s="16"/>
      <c r="EB28" s="16"/>
      <c r="EC28" s="16"/>
      <c r="ED28" s="16"/>
      <c r="EE28" s="16"/>
      <c r="EF28" s="16"/>
      <c r="EG28" s="16"/>
      <c r="EH28" s="16"/>
      <c r="EI28" s="16"/>
      <c r="EJ28" s="16"/>
      <c r="EK28" s="16"/>
      <c r="EL28" s="16"/>
      <c r="EM28" s="16"/>
      <c r="EN28" s="16"/>
      <c r="EO28" s="16"/>
      <c r="EP28" s="16"/>
      <c r="EQ28" s="16"/>
      <c r="ER28" s="16"/>
      <c r="ES28" s="16"/>
      <c r="ET28" s="16"/>
      <c r="EU28" s="16"/>
      <c r="EV28" s="16"/>
      <c r="EW28" s="16"/>
      <c r="EX28" s="16"/>
      <c r="EY28" s="16"/>
      <c r="EZ28" s="16"/>
      <c r="FA28" s="16"/>
      <c r="FB28" s="16"/>
      <c r="FC28" s="16"/>
      <c r="FD28" s="16"/>
      <c r="FE28" s="16"/>
    </row>
    <row r="29" spans="1:161" s="9" customFormat="1" ht="53.25" customHeight="1" x14ac:dyDescent="0.2">
      <c r="A29" s="10"/>
      <c r="B29" s="17"/>
      <c r="C29" s="17"/>
      <c r="D29" s="17"/>
      <c r="E29" s="17"/>
      <c r="F29" s="17"/>
      <c r="G29" s="17"/>
      <c r="H29" s="17"/>
      <c r="I29" s="17"/>
      <c r="J29" s="17"/>
      <c r="K29" s="17"/>
      <c r="L29" s="17"/>
      <c r="M29" s="17"/>
      <c r="N29" s="17"/>
      <c r="O29" s="17"/>
      <c r="P29" s="17"/>
      <c r="Q29" s="18"/>
      <c r="R29" s="10"/>
      <c r="S29" s="19" t="s">
        <v>25</v>
      </c>
      <c r="T29" s="19"/>
      <c r="U29" s="19"/>
      <c r="V29" s="19"/>
      <c r="W29" s="19"/>
      <c r="X29" s="19"/>
      <c r="Y29" s="19"/>
      <c r="Z29" s="19"/>
      <c r="AA29" s="19"/>
      <c r="AB29" s="19"/>
      <c r="AC29" s="19"/>
      <c r="AD29" s="19"/>
      <c r="AE29" s="19"/>
      <c r="AF29" s="19"/>
      <c r="AG29" s="19"/>
      <c r="AH29" s="19"/>
      <c r="AI29" s="20"/>
      <c r="AJ29" s="16"/>
      <c r="AK29" s="16"/>
      <c r="AL29" s="16"/>
      <c r="AM29" s="16"/>
      <c r="AN29" s="16"/>
      <c r="AO29" s="16"/>
      <c r="AP29" s="16"/>
      <c r="AQ29" s="16"/>
      <c r="AR29" s="16"/>
      <c r="AS29" s="16"/>
      <c r="AT29" s="16"/>
      <c r="AU29" s="16"/>
      <c r="AV29" s="16"/>
      <c r="AW29" s="16"/>
      <c r="AX29" s="16"/>
      <c r="AY29" s="16"/>
      <c r="AZ29" s="16"/>
      <c r="BA29" s="16"/>
      <c r="BB29" s="16"/>
      <c r="BC29" s="16"/>
      <c r="BD29" s="16"/>
      <c r="BE29" s="16"/>
      <c r="BF29" s="16"/>
      <c r="BG29" s="16"/>
      <c r="BH29" s="16"/>
      <c r="BI29" s="16"/>
      <c r="BJ29" s="16"/>
      <c r="BK29" s="16"/>
      <c r="BL29" s="16"/>
      <c r="BM29" s="16"/>
      <c r="BN29" s="16"/>
      <c r="BO29" s="16"/>
      <c r="BP29" s="16"/>
      <c r="BQ29" s="16"/>
      <c r="BR29" s="16"/>
      <c r="BS29" s="16"/>
      <c r="BT29" s="16"/>
      <c r="BU29" s="16"/>
      <c r="BV29" s="16"/>
      <c r="BW29" s="16"/>
      <c r="BX29" s="16"/>
      <c r="BY29" s="16"/>
      <c r="BZ29" s="16"/>
      <c r="CA29" s="16"/>
      <c r="CB29" s="16"/>
      <c r="CC29" s="16"/>
      <c r="CD29" s="16"/>
      <c r="CE29" s="16"/>
      <c r="CF29" s="16"/>
      <c r="CG29" s="16"/>
      <c r="CH29" s="16"/>
      <c r="CI29" s="16"/>
      <c r="CJ29" s="16"/>
      <c r="CK29" s="16"/>
      <c r="CL29" s="16"/>
      <c r="CM29" s="16"/>
      <c r="CN29" s="16"/>
      <c r="CO29" s="16"/>
      <c r="CP29" s="16"/>
      <c r="CQ29" s="16"/>
      <c r="CR29" s="16"/>
      <c r="CS29" s="16"/>
      <c r="CT29" s="16"/>
      <c r="CU29" s="16"/>
      <c r="CV29" s="16"/>
      <c r="CW29" s="16"/>
      <c r="CX29" s="16"/>
      <c r="CY29" s="16"/>
      <c r="CZ29" s="16"/>
      <c r="DA29" s="16"/>
      <c r="DB29" s="16"/>
      <c r="DC29" s="16"/>
      <c r="DD29" s="16"/>
      <c r="DE29" s="16"/>
      <c r="DF29" s="16"/>
      <c r="DG29" s="16"/>
      <c r="DH29" s="16"/>
      <c r="DI29" s="16"/>
      <c r="DJ29" s="16"/>
      <c r="DK29" s="16"/>
      <c r="DL29" s="16"/>
      <c r="DM29" s="16"/>
      <c r="DN29" s="16"/>
      <c r="DO29" s="16"/>
      <c r="DP29" s="16"/>
      <c r="DQ29" s="16"/>
      <c r="DR29" s="16"/>
      <c r="DS29" s="16"/>
      <c r="DT29" s="16"/>
      <c r="DU29" s="16"/>
      <c r="DV29" s="16"/>
      <c r="DW29" s="16"/>
      <c r="DX29" s="16"/>
      <c r="DY29" s="16"/>
      <c r="DZ29" s="16"/>
      <c r="EA29" s="16"/>
      <c r="EB29" s="16"/>
      <c r="EC29" s="16"/>
      <c r="ED29" s="16"/>
      <c r="EE29" s="16"/>
      <c r="EF29" s="16"/>
      <c r="EG29" s="16"/>
      <c r="EH29" s="16"/>
      <c r="EI29" s="16"/>
      <c r="EJ29" s="16"/>
      <c r="EK29" s="16"/>
      <c r="EL29" s="16"/>
      <c r="EM29" s="16"/>
      <c r="EN29" s="16"/>
      <c r="EO29" s="16"/>
      <c r="EP29" s="16"/>
      <c r="EQ29" s="16"/>
      <c r="ER29" s="16"/>
      <c r="ES29" s="16"/>
      <c r="ET29" s="16"/>
      <c r="EU29" s="16"/>
      <c r="EV29" s="16"/>
      <c r="EW29" s="16"/>
      <c r="EX29" s="16"/>
      <c r="EY29" s="16"/>
      <c r="EZ29" s="16"/>
      <c r="FA29" s="16"/>
      <c r="FB29" s="16"/>
      <c r="FC29" s="16"/>
      <c r="FD29" s="16"/>
      <c r="FE29" s="16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4" t="s">
        <v>27</v>
      </c>
      <c r="B32" s="15"/>
      <c r="C32" s="15"/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/>
      <c r="BA32" s="15"/>
      <c r="BB32" s="15"/>
      <c r="BC32" s="15"/>
      <c r="BD32" s="15"/>
      <c r="BE32" s="15"/>
      <c r="BF32" s="15"/>
      <c r="BG32" s="15"/>
      <c r="BH32" s="15"/>
      <c r="BI32" s="15"/>
      <c r="BJ32" s="15"/>
      <c r="BK32" s="15"/>
      <c r="BL32" s="15"/>
      <c r="BM32" s="15"/>
      <c r="BN32" s="15"/>
      <c r="BO32" s="15"/>
      <c r="BP32" s="15"/>
      <c r="BQ32" s="15"/>
      <c r="BR32" s="15"/>
      <c r="BS32" s="15"/>
      <c r="BT32" s="15"/>
      <c r="BU32" s="15"/>
      <c r="BV32" s="15"/>
      <c r="BW32" s="15"/>
      <c r="BX32" s="15"/>
      <c r="BY32" s="15"/>
      <c r="BZ32" s="15"/>
      <c r="CA32" s="15"/>
      <c r="CB32" s="15"/>
      <c r="CC32" s="15"/>
      <c r="CD32" s="15"/>
      <c r="CE32" s="15"/>
      <c r="CF32" s="15"/>
      <c r="CG32" s="15"/>
      <c r="CH32" s="15"/>
      <c r="CI32" s="15"/>
      <c r="CJ32" s="15"/>
      <c r="CK32" s="15"/>
      <c r="CL32" s="15"/>
      <c r="CM32" s="15"/>
      <c r="CN32" s="15"/>
      <c r="CO32" s="15"/>
      <c r="CP32" s="15"/>
      <c r="CQ32" s="15"/>
      <c r="CR32" s="15"/>
      <c r="CS32" s="15"/>
      <c r="CT32" s="15"/>
      <c r="CU32" s="15"/>
      <c r="CV32" s="15"/>
      <c r="CW32" s="15"/>
      <c r="CX32" s="15"/>
      <c r="CY32" s="15"/>
      <c r="CZ32" s="15"/>
      <c r="DA32" s="15"/>
      <c r="DB32" s="15"/>
      <c r="DC32" s="15"/>
      <c r="DD32" s="15"/>
      <c r="DE32" s="15"/>
      <c r="DF32" s="15"/>
      <c r="DG32" s="15"/>
      <c r="DH32" s="15"/>
      <c r="DI32" s="15"/>
      <c r="DJ32" s="15"/>
      <c r="DK32" s="15"/>
      <c r="DL32" s="15"/>
      <c r="DM32" s="15"/>
      <c r="DN32" s="15"/>
      <c r="DO32" s="15"/>
      <c r="DP32" s="15"/>
      <c r="DQ32" s="15"/>
      <c r="DR32" s="15"/>
      <c r="DS32" s="15"/>
      <c r="DT32" s="15"/>
      <c r="DU32" s="15"/>
      <c r="DV32" s="15"/>
      <c r="DW32" s="15"/>
      <c r="DX32" s="15"/>
      <c r="DY32" s="15"/>
      <c r="DZ32" s="15"/>
      <c r="EA32" s="15"/>
      <c r="EB32" s="15"/>
      <c r="EC32" s="15"/>
      <c r="ED32" s="15"/>
      <c r="EE32" s="15"/>
      <c r="EF32" s="15"/>
      <c r="EG32" s="15"/>
      <c r="EH32" s="15"/>
      <c r="EI32" s="15"/>
      <c r="EJ32" s="15"/>
      <c r="EK32" s="15"/>
      <c r="EL32" s="15"/>
      <c r="EM32" s="15"/>
      <c r="EN32" s="15"/>
      <c r="EO32" s="15"/>
      <c r="EP32" s="15"/>
      <c r="EQ32" s="15"/>
      <c r="ER32" s="15"/>
      <c r="ES32" s="15"/>
      <c r="ET32" s="15"/>
      <c r="EU32" s="15"/>
      <c r="EV32" s="15"/>
      <c r="EW32" s="15"/>
      <c r="EX32" s="15"/>
      <c r="EY32" s="15"/>
      <c r="EZ32" s="15"/>
      <c r="FA32" s="15"/>
      <c r="FB32" s="15"/>
      <c r="FC32" s="15"/>
      <c r="FD32" s="15"/>
      <c r="FE32" s="15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7" workbookViewId="0">
      <selection activeCell="EO23" sqref="EO23:FE23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58" t="s">
        <v>7</v>
      </c>
      <c r="B6" s="58"/>
      <c r="C6" s="58"/>
      <c r="D6" s="58"/>
      <c r="E6" s="58"/>
      <c r="F6" s="58"/>
      <c r="G6" s="58"/>
      <c r="H6" s="58"/>
      <c r="I6" s="58"/>
      <c r="J6" s="58"/>
      <c r="K6" s="58"/>
      <c r="L6" s="58"/>
      <c r="M6" s="58"/>
      <c r="N6" s="58"/>
      <c r="O6" s="58"/>
      <c r="P6" s="58"/>
      <c r="Q6" s="58"/>
      <c r="R6" s="58"/>
      <c r="S6" s="58"/>
      <c r="T6" s="58"/>
      <c r="U6" s="58"/>
      <c r="V6" s="58"/>
      <c r="W6" s="58"/>
      <c r="X6" s="58"/>
      <c r="Y6" s="58"/>
      <c r="Z6" s="58"/>
      <c r="AA6" s="58"/>
      <c r="AB6" s="58"/>
      <c r="AC6" s="58"/>
      <c r="AD6" s="58"/>
      <c r="AE6" s="58"/>
      <c r="AF6" s="58"/>
      <c r="AG6" s="58"/>
      <c r="AH6" s="58"/>
      <c r="AI6" s="58"/>
      <c r="AJ6" s="58"/>
      <c r="AK6" s="58"/>
      <c r="AL6" s="58"/>
      <c r="AM6" s="58"/>
      <c r="AN6" s="58"/>
      <c r="AO6" s="58"/>
      <c r="AP6" s="58"/>
      <c r="AQ6" s="58"/>
      <c r="AR6" s="58"/>
      <c r="AS6" s="58"/>
      <c r="AT6" s="58"/>
      <c r="AU6" s="58"/>
      <c r="AV6" s="58"/>
      <c r="AW6" s="58"/>
      <c r="AX6" s="58"/>
      <c r="AY6" s="58"/>
      <c r="AZ6" s="58"/>
      <c r="BA6" s="58"/>
      <c r="BB6" s="58"/>
      <c r="BC6" s="58"/>
      <c r="BD6" s="58"/>
      <c r="BE6" s="58"/>
      <c r="BF6" s="58"/>
      <c r="BG6" s="58"/>
      <c r="BH6" s="58"/>
      <c r="BI6" s="58"/>
      <c r="BJ6" s="58"/>
      <c r="BK6" s="58"/>
      <c r="BL6" s="58"/>
      <c r="BM6" s="58"/>
      <c r="BN6" s="58"/>
      <c r="BO6" s="58"/>
      <c r="BP6" s="58"/>
      <c r="BQ6" s="58"/>
      <c r="BR6" s="58"/>
      <c r="BS6" s="58"/>
      <c r="BT6" s="58"/>
      <c r="BU6" s="58"/>
      <c r="BV6" s="58"/>
      <c r="BW6" s="58"/>
      <c r="BX6" s="58"/>
      <c r="BY6" s="58"/>
      <c r="BZ6" s="58"/>
      <c r="CA6" s="58"/>
      <c r="CB6" s="58"/>
      <c r="CC6" s="58"/>
      <c r="CD6" s="58"/>
      <c r="CE6" s="58"/>
      <c r="CF6" s="58"/>
      <c r="CG6" s="58"/>
      <c r="CH6" s="58"/>
      <c r="CI6" s="58"/>
      <c r="CJ6" s="58"/>
      <c r="CK6" s="58"/>
      <c r="CL6" s="58"/>
      <c r="CM6" s="58"/>
      <c r="CN6" s="58"/>
      <c r="CO6" s="58"/>
      <c r="CP6" s="58"/>
      <c r="CQ6" s="58"/>
      <c r="CR6" s="58"/>
      <c r="CS6" s="58"/>
      <c r="CT6" s="58"/>
      <c r="CU6" s="58"/>
      <c r="CV6" s="58"/>
      <c r="CW6" s="58"/>
      <c r="CX6" s="58"/>
      <c r="CY6" s="58"/>
      <c r="CZ6" s="58"/>
      <c r="DA6" s="58"/>
      <c r="DB6" s="58"/>
      <c r="DC6" s="58"/>
      <c r="DD6" s="58"/>
      <c r="DE6" s="58"/>
      <c r="DF6" s="58"/>
      <c r="DG6" s="58"/>
      <c r="DH6" s="58"/>
      <c r="DI6" s="58"/>
      <c r="DJ6" s="58"/>
      <c r="DK6" s="58"/>
      <c r="DL6" s="58"/>
      <c r="DM6" s="58"/>
      <c r="DN6" s="58"/>
      <c r="DO6" s="58"/>
      <c r="DP6" s="58"/>
      <c r="DQ6" s="58"/>
      <c r="DR6" s="58"/>
      <c r="DS6" s="58"/>
      <c r="DT6" s="58"/>
      <c r="DU6" s="58"/>
      <c r="DV6" s="58"/>
      <c r="DW6" s="58"/>
      <c r="DX6" s="58"/>
      <c r="DY6" s="58"/>
      <c r="DZ6" s="58"/>
      <c r="EA6" s="58"/>
      <c r="EB6" s="58"/>
      <c r="EC6" s="58"/>
      <c r="ED6" s="58"/>
      <c r="EE6" s="58"/>
      <c r="EF6" s="58"/>
      <c r="EG6" s="58"/>
      <c r="EH6" s="58"/>
      <c r="EI6" s="58"/>
      <c r="EJ6" s="58"/>
      <c r="EK6" s="58"/>
      <c r="EL6" s="58"/>
      <c r="EM6" s="58"/>
      <c r="EN6" s="58"/>
      <c r="EO6" s="58"/>
      <c r="EP6" s="58"/>
      <c r="EQ6" s="58"/>
      <c r="ER6" s="58"/>
      <c r="ES6" s="58"/>
      <c r="ET6" s="58"/>
      <c r="EU6" s="58"/>
      <c r="EV6" s="58"/>
      <c r="EW6" s="58"/>
      <c r="EX6" s="58"/>
      <c r="EY6" s="58"/>
      <c r="EZ6" s="58"/>
      <c r="FA6" s="58"/>
      <c r="FB6" s="58"/>
      <c r="FC6" s="58"/>
      <c r="FD6" s="58"/>
      <c r="FE6" s="58"/>
    </row>
    <row r="7" spans="1:161" s="2" customFormat="1" ht="15.75" customHeight="1" x14ac:dyDescent="0.25">
      <c r="A7" s="58" t="s">
        <v>8</v>
      </c>
      <c r="B7" s="58"/>
      <c r="C7" s="58"/>
      <c r="D7" s="58"/>
      <c r="E7" s="58"/>
      <c r="F7" s="58"/>
      <c r="G7" s="58"/>
      <c r="H7" s="58"/>
      <c r="I7" s="58"/>
      <c r="J7" s="58"/>
      <c r="K7" s="58"/>
      <c r="L7" s="58"/>
      <c r="M7" s="58"/>
      <c r="N7" s="58"/>
      <c r="O7" s="58"/>
      <c r="P7" s="58"/>
      <c r="Q7" s="58"/>
      <c r="R7" s="58"/>
      <c r="S7" s="58"/>
      <c r="T7" s="58"/>
      <c r="U7" s="58"/>
      <c r="V7" s="58"/>
      <c r="W7" s="58"/>
      <c r="X7" s="58"/>
      <c r="Y7" s="58"/>
      <c r="Z7" s="58"/>
      <c r="AA7" s="58"/>
      <c r="AB7" s="58"/>
      <c r="AC7" s="58"/>
      <c r="AD7" s="58"/>
      <c r="AE7" s="58"/>
      <c r="AF7" s="58"/>
      <c r="AG7" s="58"/>
      <c r="AH7" s="58"/>
      <c r="AI7" s="58"/>
      <c r="AJ7" s="58"/>
      <c r="AK7" s="58"/>
      <c r="AL7" s="58"/>
      <c r="AM7" s="58"/>
      <c r="AN7" s="58"/>
      <c r="AO7" s="58"/>
      <c r="AP7" s="58"/>
      <c r="AQ7" s="58"/>
      <c r="AR7" s="58"/>
      <c r="AS7" s="58"/>
      <c r="AT7" s="58"/>
      <c r="AU7" s="58"/>
      <c r="AV7" s="58"/>
      <c r="AW7" s="58"/>
      <c r="AX7" s="58"/>
      <c r="AY7" s="58"/>
      <c r="AZ7" s="58"/>
      <c r="BA7" s="58"/>
      <c r="BB7" s="58"/>
      <c r="BC7" s="58"/>
      <c r="BD7" s="58"/>
      <c r="BE7" s="58"/>
      <c r="BF7" s="58"/>
      <c r="BG7" s="58"/>
      <c r="BH7" s="58"/>
      <c r="BI7" s="58"/>
      <c r="BJ7" s="58"/>
      <c r="BK7" s="58"/>
      <c r="BL7" s="58"/>
      <c r="BM7" s="58"/>
      <c r="BN7" s="58"/>
      <c r="BO7" s="58"/>
      <c r="BP7" s="58"/>
      <c r="BQ7" s="58"/>
      <c r="BR7" s="58"/>
      <c r="BS7" s="58"/>
      <c r="BT7" s="58"/>
      <c r="BU7" s="58"/>
      <c r="BV7" s="58"/>
      <c r="BW7" s="58"/>
      <c r="BX7" s="58"/>
      <c r="BY7" s="58"/>
      <c r="BZ7" s="58"/>
      <c r="CA7" s="58"/>
      <c r="CB7" s="58"/>
      <c r="CC7" s="58"/>
      <c r="CD7" s="58"/>
      <c r="CE7" s="58"/>
      <c r="CF7" s="58"/>
      <c r="CG7" s="58"/>
      <c r="CH7" s="58"/>
      <c r="CI7" s="58"/>
      <c r="CJ7" s="58"/>
      <c r="CK7" s="58"/>
      <c r="CL7" s="58"/>
      <c r="CM7" s="58"/>
      <c r="CN7" s="58"/>
      <c r="CO7" s="58"/>
      <c r="CP7" s="58"/>
      <c r="CQ7" s="58"/>
      <c r="CR7" s="58"/>
      <c r="CS7" s="58"/>
      <c r="CT7" s="58"/>
      <c r="CU7" s="58"/>
      <c r="CV7" s="58"/>
      <c r="CW7" s="58"/>
      <c r="CX7" s="58"/>
      <c r="CY7" s="58"/>
      <c r="CZ7" s="58"/>
      <c r="DA7" s="58"/>
      <c r="DB7" s="58"/>
      <c r="DC7" s="58"/>
      <c r="DD7" s="58"/>
      <c r="DE7" s="58"/>
      <c r="DF7" s="58"/>
      <c r="DG7" s="58"/>
      <c r="DH7" s="58"/>
      <c r="DI7" s="58"/>
      <c r="DJ7" s="58"/>
      <c r="DK7" s="58"/>
      <c r="DL7" s="58"/>
      <c r="DM7" s="58"/>
      <c r="DN7" s="58"/>
      <c r="DO7" s="58"/>
      <c r="DP7" s="58"/>
      <c r="DQ7" s="58"/>
      <c r="DR7" s="58"/>
      <c r="DS7" s="58"/>
      <c r="DT7" s="58"/>
      <c r="DU7" s="58"/>
      <c r="DV7" s="58"/>
      <c r="DW7" s="58"/>
      <c r="DX7" s="58"/>
      <c r="DY7" s="58"/>
      <c r="DZ7" s="58"/>
      <c r="EA7" s="58"/>
      <c r="EB7" s="58"/>
      <c r="EC7" s="58"/>
      <c r="ED7" s="58"/>
      <c r="EE7" s="58"/>
      <c r="EF7" s="58"/>
      <c r="EG7" s="58"/>
      <c r="EH7" s="58"/>
      <c r="EI7" s="58"/>
      <c r="EJ7" s="58"/>
      <c r="EK7" s="58"/>
      <c r="EL7" s="58"/>
      <c r="EM7" s="58"/>
      <c r="EN7" s="58"/>
      <c r="EO7" s="58"/>
      <c r="EP7" s="58"/>
      <c r="EQ7" s="58"/>
      <c r="ER7" s="58"/>
      <c r="ES7" s="58"/>
      <c r="ET7" s="58"/>
      <c r="EU7" s="58"/>
      <c r="EV7" s="58"/>
      <c r="EW7" s="58"/>
      <c r="EX7" s="58"/>
      <c r="EY7" s="58"/>
      <c r="EZ7" s="58"/>
      <c r="FA7" s="58"/>
      <c r="FB7" s="58"/>
      <c r="FC7" s="58"/>
      <c r="FD7" s="58"/>
      <c r="FE7" s="58"/>
    </row>
    <row r="8" spans="1:161" s="2" customFormat="1" ht="15.75" customHeight="1" x14ac:dyDescent="0.25">
      <c r="A8" s="58" t="s">
        <v>9</v>
      </c>
      <c r="B8" s="58"/>
      <c r="C8" s="58"/>
      <c r="D8" s="58"/>
      <c r="E8" s="58"/>
      <c r="F8" s="58"/>
      <c r="G8" s="58"/>
      <c r="H8" s="58"/>
      <c r="I8" s="58"/>
      <c r="J8" s="58"/>
      <c r="K8" s="58"/>
      <c r="L8" s="58"/>
      <c r="M8" s="58"/>
      <c r="N8" s="58"/>
      <c r="O8" s="58"/>
      <c r="P8" s="58"/>
      <c r="Q8" s="58"/>
      <c r="R8" s="58"/>
      <c r="S8" s="58"/>
      <c r="T8" s="58"/>
      <c r="U8" s="58"/>
      <c r="V8" s="58"/>
      <c r="W8" s="58"/>
      <c r="X8" s="58"/>
      <c r="Y8" s="58"/>
      <c r="Z8" s="58"/>
      <c r="AA8" s="58"/>
      <c r="AB8" s="58"/>
      <c r="AC8" s="58"/>
      <c r="AD8" s="58"/>
      <c r="AE8" s="58"/>
      <c r="AF8" s="58"/>
      <c r="AG8" s="58"/>
      <c r="AH8" s="58"/>
      <c r="AI8" s="58"/>
      <c r="AJ8" s="58"/>
      <c r="AK8" s="58"/>
      <c r="AL8" s="58"/>
      <c r="AM8" s="58"/>
      <c r="AN8" s="58"/>
      <c r="AO8" s="58"/>
      <c r="AP8" s="58"/>
      <c r="AQ8" s="58"/>
      <c r="AR8" s="58"/>
      <c r="AS8" s="58"/>
      <c r="AT8" s="58"/>
      <c r="AU8" s="58"/>
      <c r="AV8" s="58"/>
      <c r="AW8" s="58"/>
      <c r="AX8" s="58"/>
      <c r="AY8" s="58"/>
      <c r="AZ8" s="58"/>
      <c r="BA8" s="58"/>
      <c r="BB8" s="58"/>
      <c r="BC8" s="58"/>
      <c r="BD8" s="58"/>
      <c r="BE8" s="58"/>
      <c r="BF8" s="58"/>
      <c r="BG8" s="58"/>
      <c r="BH8" s="58"/>
      <c r="BI8" s="58"/>
      <c r="BJ8" s="58"/>
      <c r="BK8" s="58"/>
      <c r="BL8" s="58"/>
      <c r="BM8" s="58"/>
      <c r="BN8" s="58"/>
      <c r="BO8" s="58"/>
      <c r="BP8" s="58"/>
      <c r="BQ8" s="58"/>
      <c r="BR8" s="58"/>
      <c r="BS8" s="58"/>
      <c r="BT8" s="58"/>
      <c r="BU8" s="58"/>
      <c r="BV8" s="58"/>
      <c r="BW8" s="58"/>
      <c r="BX8" s="58"/>
      <c r="BY8" s="58"/>
      <c r="BZ8" s="58"/>
      <c r="CA8" s="58"/>
      <c r="CB8" s="58"/>
      <c r="CC8" s="58"/>
      <c r="CD8" s="58"/>
      <c r="CE8" s="58"/>
      <c r="CF8" s="58"/>
      <c r="CG8" s="58"/>
      <c r="CH8" s="58"/>
      <c r="CI8" s="58"/>
      <c r="CJ8" s="58"/>
      <c r="CK8" s="58"/>
      <c r="CL8" s="58"/>
      <c r="CM8" s="58"/>
      <c r="CN8" s="58"/>
      <c r="CO8" s="58"/>
      <c r="CP8" s="58"/>
      <c r="CQ8" s="58"/>
      <c r="CR8" s="58"/>
      <c r="CS8" s="58"/>
      <c r="CT8" s="58"/>
      <c r="CU8" s="58"/>
      <c r="CV8" s="58"/>
      <c r="CW8" s="58"/>
      <c r="CX8" s="58"/>
      <c r="CY8" s="58"/>
      <c r="CZ8" s="58"/>
      <c r="DA8" s="58"/>
      <c r="DB8" s="58"/>
      <c r="DC8" s="58"/>
      <c r="DD8" s="58"/>
      <c r="DE8" s="58"/>
      <c r="DF8" s="58"/>
      <c r="DG8" s="58"/>
      <c r="DH8" s="58"/>
      <c r="DI8" s="58"/>
      <c r="DJ8" s="58"/>
      <c r="DK8" s="58"/>
      <c r="DL8" s="58"/>
      <c r="DM8" s="58"/>
      <c r="DN8" s="58"/>
      <c r="DO8" s="58"/>
      <c r="DP8" s="58"/>
      <c r="DQ8" s="58"/>
      <c r="DR8" s="58"/>
      <c r="DS8" s="58"/>
      <c r="DT8" s="58"/>
      <c r="DU8" s="58"/>
      <c r="DV8" s="58"/>
      <c r="DW8" s="58"/>
      <c r="DX8" s="58"/>
      <c r="DY8" s="58"/>
      <c r="DZ8" s="58"/>
      <c r="EA8" s="58"/>
      <c r="EB8" s="58"/>
      <c r="EC8" s="58"/>
      <c r="ED8" s="58"/>
      <c r="EE8" s="58"/>
      <c r="EF8" s="58"/>
      <c r="EG8" s="58"/>
      <c r="EH8" s="58"/>
      <c r="EI8" s="58"/>
      <c r="EJ8" s="58"/>
      <c r="EK8" s="58"/>
      <c r="EL8" s="58"/>
      <c r="EM8" s="58"/>
      <c r="EN8" s="58"/>
      <c r="EO8" s="58"/>
      <c r="EP8" s="58"/>
      <c r="EQ8" s="58"/>
      <c r="ER8" s="58"/>
      <c r="ES8" s="58"/>
      <c r="ET8" s="58"/>
      <c r="EU8" s="58"/>
      <c r="EV8" s="58"/>
      <c r="EW8" s="58"/>
      <c r="EX8" s="58"/>
      <c r="EY8" s="58"/>
      <c r="EZ8" s="58"/>
      <c r="FA8" s="58"/>
      <c r="FB8" s="58"/>
      <c r="FC8" s="58"/>
      <c r="FD8" s="58"/>
      <c r="FE8" s="58"/>
    </row>
    <row r="10" spans="1:161" s="2" customFormat="1" ht="15.75" x14ac:dyDescent="0.25">
      <c r="A10" s="59" t="s">
        <v>10</v>
      </c>
      <c r="B10" s="59"/>
      <c r="C10" s="59"/>
      <c r="D10" s="59"/>
      <c r="E10" s="59"/>
      <c r="F10" s="59"/>
      <c r="G10" s="59"/>
      <c r="H10" s="59"/>
      <c r="I10" s="59"/>
      <c r="J10" s="59"/>
      <c r="K10" s="59"/>
      <c r="L10" s="59"/>
      <c r="M10" s="59"/>
      <c r="N10" s="59"/>
      <c r="O10" s="59"/>
      <c r="P10" s="59"/>
      <c r="Q10" s="59"/>
      <c r="R10" s="59"/>
      <c r="S10" s="59"/>
      <c r="T10" s="59"/>
      <c r="U10" s="59"/>
      <c r="V10" s="59"/>
      <c r="W10" s="59"/>
      <c r="X10" s="59"/>
      <c r="Y10" s="59"/>
      <c r="Z10" s="59"/>
      <c r="AA10" s="59"/>
      <c r="AB10" s="59"/>
      <c r="AC10" s="59"/>
      <c r="AD10" s="59"/>
      <c r="AE10" s="59"/>
      <c r="AF10" s="59"/>
      <c r="AG10" s="59"/>
      <c r="AH10" s="59"/>
      <c r="AI10" s="59"/>
      <c r="AJ10" s="59"/>
      <c r="AK10" s="59"/>
      <c r="AL10" s="59"/>
      <c r="AM10" s="59"/>
      <c r="AN10" s="59"/>
      <c r="AO10" s="59"/>
      <c r="AP10" s="59"/>
      <c r="AQ10" s="59"/>
      <c r="AR10" s="59"/>
      <c r="AS10" s="59"/>
      <c r="AT10" s="59"/>
      <c r="AU10" s="59"/>
      <c r="AV10" s="59"/>
      <c r="AW10" s="59"/>
      <c r="AX10" s="59"/>
      <c r="AY10" s="59"/>
      <c r="AZ10" s="59"/>
      <c r="BA10" s="59"/>
      <c r="BB10" s="59"/>
      <c r="BC10" s="59"/>
      <c r="BD10" s="59"/>
      <c r="BE10" s="59"/>
      <c r="BF10" s="59"/>
      <c r="BG10" s="59"/>
      <c r="BH10" s="59"/>
      <c r="BI10" s="59"/>
      <c r="BJ10" s="59"/>
      <c r="BK10" s="59"/>
      <c r="BL10" s="59"/>
      <c r="BM10" s="59"/>
      <c r="BN10" s="59"/>
      <c r="BO10" s="59"/>
      <c r="BP10" s="59"/>
      <c r="BQ10" s="59"/>
      <c r="BR10" s="59"/>
      <c r="BS10" s="59"/>
      <c r="BT10" s="59"/>
      <c r="BU10" s="59"/>
      <c r="BV10" s="59"/>
      <c r="BW10" s="59"/>
      <c r="BX10" s="59"/>
      <c r="BY10" s="59"/>
      <c r="BZ10" s="59"/>
      <c r="CA10" s="59"/>
      <c r="CB10" s="59"/>
      <c r="CC10" s="59"/>
      <c r="CD10" s="59"/>
      <c r="CE10" s="59"/>
      <c r="CF10" s="59"/>
      <c r="CG10" s="59"/>
      <c r="CH10" s="59"/>
      <c r="CI10" s="59"/>
      <c r="CJ10" s="59"/>
      <c r="CK10" s="59"/>
      <c r="CL10" s="59"/>
      <c r="CM10" s="59"/>
      <c r="CN10" s="59"/>
      <c r="CO10" s="59"/>
      <c r="CP10" s="59"/>
      <c r="CQ10" s="59"/>
      <c r="CR10" s="59"/>
      <c r="CS10" s="59"/>
      <c r="CT10" s="59"/>
      <c r="CU10" s="59"/>
      <c r="CV10" s="59"/>
      <c r="CW10" s="59"/>
      <c r="CX10" s="59"/>
      <c r="CY10" s="59"/>
      <c r="CZ10" s="59"/>
      <c r="DA10" s="59"/>
      <c r="DB10" s="59"/>
      <c r="DC10" s="59"/>
      <c r="DD10" s="59"/>
      <c r="DE10" s="59"/>
      <c r="DF10" s="59"/>
      <c r="DG10" s="59"/>
      <c r="DH10" s="59"/>
      <c r="DI10" s="59"/>
      <c r="DJ10" s="59"/>
      <c r="DK10" s="59"/>
      <c r="DL10" s="59"/>
      <c r="DM10" s="59"/>
      <c r="DN10" s="59"/>
      <c r="DO10" s="59"/>
      <c r="DP10" s="59"/>
      <c r="DQ10" s="59"/>
      <c r="DR10" s="59"/>
      <c r="DS10" s="59"/>
      <c r="DT10" s="59"/>
      <c r="DU10" s="59"/>
      <c r="DV10" s="59"/>
      <c r="DW10" s="59"/>
      <c r="DX10" s="59"/>
      <c r="DY10" s="59"/>
      <c r="DZ10" s="59"/>
      <c r="EA10" s="59"/>
      <c r="EB10" s="59"/>
      <c r="EC10" s="59"/>
      <c r="ED10" s="59"/>
      <c r="EE10" s="59"/>
      <c r="EF10" s="59"/>
      <c r="EG10" s="59"/>
      <c r="EH10" s="59"/>
      <c r="EI10" s="59"/>
      <c r="EJ10" s="59"/>
      <c r="EK10" s="59"/>
      <c r="EL10" s="59"/>
      <c r="EM10" s="59"/>
      <c r="EN10" s="59"/>
      <c r="EO10" s="59"/>
      <c r="EP10" s="59"/>
      <c r="EQ10" s="59"/>
      <c r="ER10" s="59"/>
      <c r="ES10" s="59"/>
      <c r="ET10" s="59"/>
      <c r="EU10" s="59"/>
      <c r="EV10" s="59"/>
      <c r="EW10" s="59"/>
      <c r="EX10" s="59"/>
      <c r="EY10" s="59"/>
      <c r="EZ10" s="59"/>
      <c r="FA10" s="59"/>
      <c r="FB10" s="59"/>
      <c r="FC10" s="59"/>
      <c r="FD10" s="59"/>
      <c r="FE10" s="59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60" t="s">
        <v>69</v>
      </c>
      <c r="AC12" s="60"/>
      <c r="AD12" s="60"/>
      <c r="AE12" s="60"/>
      <c r="AF12" s="60"/>
      <c r="AG12" s="60"/>
      <c r="AH12" s="60"/>
      <c r="AI12" s="60"/>
      <c r="AJ12" s="60"/>
      <c r="AK12" s="60"/>
      <c r="AL12" s="60"/>
      <c r="AM12" s="60"/>
      <c r="AN12" s="60"/>
      <c r="AO12" s="60"/>
      <c r="AP12" s="60"/>
      <c r="AQ12" s="60"/>
      <c r="AR12" s="60"/>
      <c r="AS12" s="60"/>
      <c r="AT12" s="60"/>
      <c r="AU12" s="60"/>
      <c r="AV12" s="60"/>
      <c r="AW12" s="60"/>
      <c r="AX12" s="60"/>
      <c r="AY12" s="60"/>
      <c r="AZ12" s="60"/>
      <c r="BA12" s="60"/>
      <c r="BB12" s="60"/>
      <c r="BC12" s="60"/>
      <c r="BD12" s="60"/>
      <c r="BE12" s="60"/>
      <c r="BF12" s="60"/>
      <c r="BG12" s="60"/>
      <c r="BH12" s="60"/>
      <c r="BI12" s="60"/>
      <c r="BJ12" s="60"/>
      <c r="BK12" s="60"/>
      <c r="BL12" s="60"/>
      <c r="BM12" s="60"/>
      <c r="BN12" s="60"/>
      <c r="BO12" s="60"/>
      <c r="BP12" s="60"/>
      <c r="BQ12" s="60"/>
      <c r="BR12" s="60"/>
      <c r="BS12" s="60"/>
      <c r="BT12" s="60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60" t="s">
        <v>31</v>
      </c>
      <c r="Z14" s="60"/>
      <c r="AA14" s="60"/>
      <c r="AB14" s="60"/>
      <c r="AC14" s="60"/>
      <c r="AD14" s="60"/>
      <c r="AE14" s="60"/>
      <c r="AF14" s="60"/>
      <c r="AG14" s="60"/>
      <c r="AH14" s="60"/>
      <c r="AI14" s="60"/>
      <c r="AJ14" s="60"/>
      <c r="AK14" s="60"/>
      <c r="AL14" s="60"/>
      <c r="AM14" s="60"/>
      <c r="AN14" s="60"/>
      <c r="AO14" s="60"/>
      <c r="AP14" s="60"/>
      <c r="AQ14" s="60"/>
      <c r="AR14" s="60"/>
      <c r="AS14" s="60"/>
      <c r="AT14" s="60"/>
      <c r="AU14" s="60"/>
      <c r="AV14" s="60"/>
      <c r="AW14" s="60"/>
      <c r="AX14" s="60"/>
      <c r="AY14" s="60"/>
      <c r="AZ14" s="60"/>
      <c r="BA14" s="60"/>
      <c r="BB14" s="60"/>
      <c r="BC14" s="60"/>
      <c r="BD14" s="60"/>
      <c r="BE14" s="60"/>
      <c r="BF14" s="60"/>
      <c r="BG14" s="60"/>
      <c r="BH14" s="60"/>
      <c r="BI14" s="60"/>
      <c r="BJ14" s="60"/>
      <c r="BK14" s="60"/>
      <c r="BL14" s="60"/>
      <c r="BM14" s="60"/>
      <c r="BN14" s="60"/>
      <c r="BO14" s="60"/>
      <c r="BP14" s="60"/>
      <c r="BQ14" s="60"/>
      <c r="BR14" s="60"/>
      <c r="BS14" s="60"/>
      <c r="BT14" s="60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48" t="s">
        <v>106</v>
      </c>
      <c r="U16" s="48"/>
      <c r="V16" s="48"/>
      <c r="W16" s="48"/>
      <c r="X16" s="48"/>
      <c r="Y16" s="48"/>
      <c r="Z16" s="48"/>
      <c r="AA16" s="48"/>
      <c r="AB16" s="48"/>
      <c r="AC16" s="48"/>
      <c r="AD16" s="48"/>
      <c r="AE16" s="48"/>
      <c r="AF16" s="48"/>
      <c r="AG16" s="48"/>
      <c r="AH16" s="48"/>
      <c r="AI16" s="48"/>
      <c r="AJ16" s="48"/>
      <c r="AK16" s="48"/>
      <c r="AL16" s="48"/>
      <c r="AM16" s="48"/>
      <c r="AN16" s="48"/>
      <c r="AO16" s="48"/>
      <c r="AP16" s="48"/>
      <c r="AQ16" s="48"/>
      <c r="AR16" s="48"/>
      <c r="AS16" s="48"/>
      <c r="AT16" s="48"/>
      <c r="AU16" s="48"/>
      <c r="AV16" s="48"/>
      <c r="AW16" s="48"/>
      <c r="AX16" s="48"/>
      <c r="AY16" s="48"/>
      <c r="AZ16" s="48"/>
      <c r="BA16" s="48"/>
      <c r="BB16" s="48"/>
      <c r="BC16" s="48"/>
      <c r="BD16" s="48"/>
      <c r="BE16" s="48"/>
      <c r="BF16" s="48"/>
      <c r="BG16" s="48"/>
      <c r="BH16" s="48"/>
      <c r="BI16" s="48"/>
      <c r="BJ16" s="48"/>
      <c r="BK16" s="48"/>
      <c r="BL16" s="48"/>
      <c r="BM16" s="48"/>
      <c r="BN16" s="48"/>
      <c r="BO16" s="48"/>
      <c r="BP16" s="48"/>
      <c r="BQ16" s="48"/>
      <c r="BR16" s="48"/>
      <c r="BS16" s="48"/>
      <c r="BT16" s="48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49"/>
      <c r="B18" s="50"/>
      <c r="C18" s="50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1"/>
      <c r="R18" s="26"/>
      <c r="S18" s="27"/>
      <c r="T18" s="27"/>
      <c r="U18" s="27"/>
      <c r="V18" s="27"/>
      <c r="W18" s="27"/>
      <c r="X18" s="27"/>
      <c r="Y18" s="27"/>
      <c r="Z18" s="27"/>
      <c r="AA18" s="27"/>
      <c r="AB18" s="27"/>
      <c r="AC18" s="27"/>
      <c r="AD18" s="27"/>
      <c r="AE18" s="27"/>
      <c r="AF18" s="27"/>
      <c r="AG18" s="27"/>
      <c r="AH18" s="27"/>
      <c r="AI18" s="28"/>
      <c r="AJ18" s="26" t="s">
        <v>15</v>
      </c>
      <c r="AK18" s="27"/>
      <c r="AL18" s="27"/>
      <c r="AM18" s="27"/>
      <c r="AN18" s="27"/>
      <c r="AO18" s="27"/>
      <c r="AP18" s="27"/>
      <c r="AQ18" s="27"/>
      <c r="AR18" s="27"/>
      <c r="AS18" s="27"/>
      <c r="AT18" s="27"/>
      <c r="AU18" s="27"/>
      <c r="AV18" s="27"/>
      <c r="AW18" s="27"/>
      <c r="AX18" s="27"/>
      <c r="AY18" s="27"/>
      <c r="AZ18" s="27"/>
      <c r="BA18" s="28"/>
      <c r="BB18" s="35" t="s">
        <v>20</v>
      </c>
      <c r="BC18" s="36"/>
      <c r="BD18" s="36"/>
      <c r="BE18" s="36"/>
      <c r="BF18" s="36"/>
      <c r="BG18" s="36"/>
      <c r="BH18" s="36"/>
      <c r="BI18" s="36"/>
      <c r="BJ18" s="36"/>
      <c r="BK18" s="36"/>
      <c r="BL18" s="36"/>
      <c r="BM18" s="36"/>
      <c r="BN18" s="36"/>
      <c r="BO18" s="36"/>
      <c r="BP18" s="36"/>
      <c r="BQ18" s="36"/>
      <c r="BR18" s="36"/>
      <c r="BS18" s="36"/>
      <c r="BT18" s="36"/>
      <c r="BU18" s="36"/>
      <c r="BV18" s="36"/>
      <c r="BW18" s="36"/>
      <c r="BX18" s="36"/>
      <c r="BY18" s="36"/>
      <c r="BZ18" s="36"/>
      <c r="CA18" s="36"/>
      <c r="CB18" s="36"/>
      <c r="CC18" s="36"/>
      <c r="CD18" s="36"/>
      <c r="CE18" s="36"/>
      <c r="CF18" s="36"/>
      <c r="CG18" s="37"/>
      <c r="CH18" s="26" t="s">
        <v>21</v>
      </c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27"/>
      <c r="CW18" s="27"/>
      <c r="CX18" s="27"/>
      <c r="CY18" s="27"/>
      <c r="CZ18" s="27"/>
      <c r="DA18" s="27"/>
      <c r="DB18" s="28"/>
      <c r="DC18" s="26" t="s">
        <v>22</v>
      </c>
      <c r="DD18" s="27"/>
      <c r="DE18" s="27"/>
      <c r="DF18" s="27"/>
      <c r="DG18" s="27"/>
      <c r="DH18" s="27"/>
      <c r="DI18" s="27"/>
      <c r="DJ18" s="27"/>
      <c r="DK18" s="27"/>
      <c r="DL18" s="27"/>
      <c r="DM18" s="27"/>
      <c r="DN18" s="27"/>
      <c r="DO18" s="27"/>
      <c r="DP18" s="27"/>
      <c r="DQ18" s="27"/>
      <c r="DR18" s="27"/>
      <c r="DS18" s="27"/>
      <c r="DT18" s="28"/>
      <c r="DU18" s="35" t="s">
        <v>23</v>
      </c>
      <c r="DV18" s="36"/>
      <c r="DW18" s="36"/>
      <c r="DX18" s="36"/>
      <c r="DY18" s="36"/>
      <c r="DZ18" s="36"/>
      <c r="EA18" s="36"/>
      <c r="EB18" s="36"/>
      <c r="EC18" s="36"/>
      <c r="ED18" s="36"/>
      <c r="EE18" s="36"/>
      <c r="EF18" s="36"/>
      <c r="EG18" s="36"/>
      <c r="EH18" s="36"/>
      <c r="EI18" s="36"/>
      <c r="EJ18" s="36"/>
      <c r="EK18" s="36"/>
      <c r="EL18" s="36"/>
      <c r="EM18" s="36"/>
      <c r="EN18" s="37"/>
      <c r="EO18" s="26" t="s">
        <v>24</v>
      </c>
      <c r="EP18" s="27"/>
      <c r="EQ18" s="27"/>
      <c r="ER18" s="27"/>
      <c r="ES18" s="27"/>
      <c r="ET18" s="27"/>
      <c r="EU18" s="27"/>
      <c r="EV18" s="27"/>
      <c r="EW18" s="27"/>
      <c r="EX18" s="27"/>
      <c r="EY18" s="27"/>
      <c r="EZ18" s="27"/>
      <c r="FA18" s="27"/>
      <c r="FB18" s="27"/>
      <c r="FC18" s="27"/>
      <c r="FD18" s="27"/>
      <c r="FE18" s="28"/>
    </row>
    <row r="19" spans="1:161" s="9" customFormat="1" ht="15" customHeight="1" x14ac:dyDescent="0.2">
      <c r="A19" s="52"/>
      <c r="B19" s="53"/>
      <c r="C19" s="53"/>
      <c r="D19" s="53"/>
      <c r="E19" s="53"/>
      <c r="F19" s="53"/>
      <c r="G19" s="53"/>
      <c r="H19" s="53"/>
      <c r="I19" s="53"/>
      <c r="J19" s="53"/>
      <c r="K19" s="53"/>
      <c r="L19" s="53"/>
      <c r="M19" s="53"/>
      <c r="N19" s="53"/>
      <c r="O19" s="53"/>
      <c r="P19" s="53"/>
      <c r="Q19" s="54"/>
      <c r="R19" s="29"/>
      <c r="S19" s="30"/>
      <c r="T19" s="30"/>
      <c r="U19" s="30"/>
      <c r="V19" s="30"/>
      <c r="W19" s="30"/>
      <c r="X19" s="30"/>
      <c r="Y19" s="30"/>
      <c r="Z19" s="30"/>
      <c r="AA19" s="30"/>
      <c r="AB19" s="30"/>
      <c r="AC19" s="30"/>
      <c r="AD19" s="30"/>
      <c r="AE19" s="30"/>
      <c r="AF19" s="30"/>
      <c r="AG19" s="30"/>
      <c r="AH19" s="30"/>
      <c r="AI19" s="31"/>
      <c r="AJ19" s="29"/>
      <c r="AK19" s="30"/>
      <c r="AL19" s="30"/>
      <c r="AM19" s="30"/>
      <c r="AN19" s="30"/>
      <c r="AO19" s="30"/>
      <c r="AP19" s="30"/>
      <c r="AQ19" s="30"/>
      <c r="AR19" s="30"/>
      <c r="AS19" s="30"/>
      <c r="AT19" s="30"/>
      <c r="AU19" s="30"/>
      <c r="AV19" s="30"/>
      <c r="AW19" s="30"/>
      <c r="AX19" s="30"/>
      <c r="AY19" s="30"/>
      <c r="AZ19" s="30"/>
      <c r="BA19" s="31"/>
      <c r="BB19" s="38" t="s">
        <v>16</v>
      </c>
      <c r="BC19" s="39"/>
      <c r="BD19" s="39"/>
      <c r="BE19" s="39"/>
      <c r="BF19" s="39"/>
      <c r="BG19" s="39"/>
      <c r="BH19" s="39"/>
      <c r="BI19" s="39"/>
      <c r="BJ19" s="39"/>
      <c r="BK19" s="39"/>
      <c r="BL19" s="39"/>
      <c r="BM19" s="39"/>
      <c r="BN19" s="39"/>
      <c r="BO19" s="39"/>
      <c r="BP19" s="39"/>
      <c r="BQ19" s="40"/>
      <c r="BR19" s="38" t="s">
        <v>17</v>
      </c>
      <c r="BS19" s="39"/>
      <c r="BT19" s="39"/>
      <c r="BU19" s="39"/>
      <c r="BV19" s="39"/>
      <c r="BW19" s="39"/>
      <c r="BX19" s="39"/>
      <c r="BY19" s="39"/>
      <c r="BZ19" s="39"/>
      <c r="CA19" s="39"/>
      <c r="CB19" s="39"/>
      <c r="CC19" s="39"/>
      <c r="CD19" s="39"/>
      <c r="CE19" s="39"/>
      <c r="CF19" s="39"/>
      <c r="CG19" s="40"/>
      <c r="CH19" s="29"/>
      <c r="CI19" s="30"/>
      <c r="CJ19" s="30"/>
      <c r="CK19" s="30"/>
      <c r="CL19" s="30"/>
      <c r="CM19" s="30"/>
      <c r="CN19" s="30"/>
      <c r="CO19" s="30"/>
      <c r="CP19" s="30"/>
      <c r="CQ19" s="30"/>
      <c r="CR19" s="30"/>
      <c r="CS19" s="30"/>
      <c r="CT19" s="30"/>
      <c r="CU19" s="30"/>
      <c r="CV19" s="30"/>
      <c r="CW19" s="30"/>
      <c r="CX19" s="30"/>
      <c r="CY19" s="30"/>
      <c r="CZ19" s="30"/>
      <c r="DA19" s="30"/>
      <c r="DB19" s="31"/>
      <c r="DC19" s="29"/>
      <c r="DD19" s="30"/>
      <c r="DE19" s="30"/>
      <c r="DF19" s="30"/>
      <c r="DG19" s="30"/>
      <c r="DH19" s="30"/>
      <c r="DI19" s="30"/>
      <c r="DJ19" s="30"/>
      <c r="DK19" s="30"/>
      <c r="DL19" s="30"/>
      <c r="DM19" s="30"/>
      <c r="DN19" s="30"/>
      <c r="DO19" s="30"/>
      <c r="DP19" s="30"/>
      <c r="DQ19" s="30"/>
      <c r="DR19" s="30"/>
      <c r="DS19" s="30"/>
      <c r="DT19" s="31"/>
      <c r="DU19" s="41" t="s">
        <v>18</v>
      </c>
      <c r="DV19" s="42"/>
      <c r="DW19" s="42"/>
      <c r="DX19" s="42"/>
      <c r="DY19" s="42"/>
      <c r="DZ19" s="42"/>
      <c r="EA19" s="42"/>
      <c r="EB19" s="42"/>
      <c r="EC19" s="42"/>
      <c r="ED19" s="43"/>
      <c r="EE19" s="41" t="s">
        <v>19</v>
      </c>
      <c r="EF19" s="42"/>
      <c r="EG19" s="42"/>
      <c r="EH19" s="42"/>
      <c r="EI19" s="42"/>
      <c r="EJ19" s="42"/>
      <c r="EK19" s="42"/>
      <c r="EL19" s="42"/>
      <c r="EM19" s="42"/>
      <c r="EN19" s="43"/>
      <c r="EO19" s="29"/>
      <c r="EP19" s="30"/>
      <c r="EQ19" s="30"/>
      <c r="ER19" s="30"/>
      <c r="ES19" s="30"/>
      <c r="ET19" s="30"/>
      <c r="EU19" s="30"/>
      <c r="EV19" s="30"/>
      <c r="EW19" s="30"/>
      <c r="EX19" s="30"/>
      <c r="EY19" s="30"/>
      <c r="EZ19" s="30"/>
      <c r="FA19" s="30"/>
      <c r="FB19" s="30"/>
      <c r="FC19" s="30"/>
      <c r="FD19" s="30"/>
      <c r="FE19" s="31"/>
    </row>
    <row r="20" spans="1:161" s="9" customFormat="1" ht="19.5" customHeight="1" x14ac:dyDescent="0.2">
      <c r="A20" s="55"/>
      <c r="B20" s="56"/>
      <c r="C20" s="56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7"/>
      <c r="R20" s="32"/>
      <c r="S20" s="33"/>
      <c r="T20" s="33"/>
      <c r="U20" s="33"/>
      <c r="V20" s="33"/>
      <c r="W20" s="33"/>
      <c r="X20" s="33"/>
      <c r="Y20" s="33"/>
      <c r="Z20" s="33"/>
      <c r="AA20" s="33"/>
      <c r="AB20" s="33"/>
      <c r="AC20" s="33"/>
      <c r="AD20" s="33"/>
      <c r="AE20" s="33"/>
      <c r="AF20" s="33"/>
      <c r="AG20" s="33"/>
      <c r="AH20" s="33"/>
      <c r="AI20" s="34"/>
      <c r="AJ20" s="32"/>
      <c r="AK20" s="33"/>
      <c r="AL20" s="33"/>
      <c r="AM20" s="33"/>
      <c r="AN20" s="33"/>
      <c r="AO20" s="33"/>
      <c r="AP20" s="33"/>
      <c r="AQ20" s="33"/>
      <c r="AR20" s="33"/>
      <c r="AS20" s="33"/>
      <c r="AT20" s="33"/>
      <c r="AU20" s="33"/>
      <c r="AV20" s="33"/>
      <c r="AW20" s="33"/>
      <c r="AX20" s="33"/>
      <c r="AY20" s="33"/>
      <c r="AZ20" s="33"/>
      <c r="BA20" s="34"/>
      <c r="BB20" s="47" t="s">
        <v>18</v>
      </c>
      <c r="BC20" s="47"/>
      <c r="BD20" s="47"/>
      <c r="BE20" s="47"/>
      <c r="BF20" s="47"/>
      <c r="BG20" s="47"/>
      <c r="BH20" s="47"/>
      <c r="BI20" s="47"/>
      <c r="BJ20" s="47" t="s">
        <v>19</v>
      </c>
      <c r="BK20" s="47"/>
      <c r="BL20" s="47"/>
      <c r="BM20" s="47"/>
      <c r="BN20" s="47"/>
      <c r="BO20" s="47"/>
      <c r="BP20" s="47"/>
      <c r="BQ20" s="47"/>
      <c r="BR20" s="47" t="s">
        <v>18</v>
      </c>
      <c r="BS20" s="47"/>
      <c r="BT20" s="47"/>
      <c r="BU20" s="47"/>
      <c r="BV20" s="47"/>
      <c r="BW20" s="47"/>
      <c r="BX20" s="47"/>
      <c r="BY20" s="47"/>
      <c r="BZ20" s="47" t="s">
        <v>19</v>
      </c>
      <c r="CA20" s="47"/>
      <c r="CB20" s="47"/>
      <c r="CC20" s="47"/>
      <c r="CD20" s="47"/>
      <c r="CE20" s="47"/>
      <c r="CF20" s="47"/>
      <c r="CG20" s="47"/>
      <c r="CH20" s="32"/>
      <c r="CI20" s="33"/>
      <c r="CJ20" s="33"/>
      <c r="CK20" s="33"/>
      <c r="CL20" s="33"/>
      <c r="CM20" s="33"/>
      <c r="CN20" s="33"/>
      <c r="CO20" s="33"/>
      <c r="CP20" s="33"/>
      <c r="CQ20" s="33"/>
      <c r="CR20" s="33"/>
      <c r="CS20" s="33"/>
      <c r="CT20" s="33"/>
      <c r="CU20" s="33"/>
      <c r="CV20" s="33"/>
      <c r="CW20" s="33"/>
      <c r="CX20" s="33"/>
      <c r="CY20" s="33"/>
      <c r="CZ20" s="33"/>
      <c r="DA20" s="33"/>
      <c r="DB20" s="34"/>
      <c r="DC20" s="32"/>
      <c r="DD20" s="33"/>
      <c r="DE20" s="33"/>
      <c r="DF20" s="33"/>
      <c r="DG20" s="33"/>
      <c r="DH20" s="33"/>
      <c r="DI20" s="33"/>
      <c r="DJ20" s="33"/>
      <c r="DK20" s="33"/>
      <c r="DL20" s="33"/>
      <c r="DM20" s="33"/>
      <c r="DN20" s="33"/>
      <c r="DO20" s="33"/>
      <c r="DP20" s="33"/>
      <c r="DQ20" s="33"/>
      <c r="DR20" s="33"/>
      <c r="DS20" s="33"/>
      <c r="DT20" s="34"/>
      <c r="DU20" s="44"/>
      <c r="DV20" s="45"/>
      <c r="DW20" s="45"/>
      <c r="DX20" s="45"/>
      <c r="DY20" s="45"/>
      <c r="DZ20" s="45"/>
      <c r="EA20" s="45"/>
      <c r="EB20" s="45"/>
      <c r="EC20" s="45"/>
      <c r="ED20" s="46"/>
      <c r="EE20" s="44"/>
      <c r="EF20" s="45"/>
      <c r="EG20" s="45"/>
      <c r="EH20" s="45"/>
      <c r="EI20" s="45"/>
      <c r="EJ20" s="45"/>
      <c r="EK20" s="45"/>
      <c r="EL20" s="45"/>
      <c r="EM20" s="45"/>
      <c r="EN20" s="46"/>
      <c r="EO20" s="32"/>
      <c r="EP20" s="33"/>
      <c r="EQ20" s="33"/>
      <c r="ER20" s="33"/>
      <c r="ES20" s="33"/>
      <c r="ET20" s="33"/>
      <c r="EU20" s="33"/>
      <c r="EV20" s="33"/>
      <c r="EW20" s="33"/>
      <c r="EX20" s="33"/>
      <c r="EY20" s="33"/>
      <c r="EZ20" s="33"/>
      <c r="FA20" s="33"/>
      <c r="FB20" s="33"/>
      <c r="FC20" s="33"/>
      <c r="FD20" s="33"/>
      <c r="FE20" s="34"/>
    </row>
    <row r="21" spans="1:161" s="9" customFormat="1" ht="14.25" customHeight="1" x14ac:dyDescent="0.2">
      <c r="A21" s="23">
        <v>1</v>
      </c>
      <c r="B21" s="24"/>
      <c r="C21" s="24"/>
      <c r="D21" s="24"/>
      <c r="E21" s="24"/>
      <c r="F21" s="24"/>
      <c r="G21" s="24"/>
      <c r="H21" s="24"/>
      <c r="I21" s="24"/>
      <c r="J21" s="24"/>
      <c r="K21" s="24"/>
      <c r="L21" s="24"/>
      <c r="M21" s="24"/>
      <c r="N21" s="24"/>
      <c r="O21" s="24"/>
      <c r="P21" s="24"/>
      <c r="Q21" s="25"/>
      <c r="R21" s="23">
        <v>2</v>
      </c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5"/>
      <c r="AJ21" s="16">
        <v>3</v>
      </c>
      <c r="AK21" s="16"/>
      <c r="AL21" s="16"/>
      <c r="AM21" s="16"/>
      <c r="AN21" s="16"/>
      <c r="AO21" s="16"/>
      <c r="AP21" s="16"/>
      <c r="AQ21" s="16"/>
      <c r="AR21" s="16"/>
      <c r="AS21" s="16"/>
      <c r="AT21" s="16"/>
      <c r="AU21" s="16"/>
      <c r="AV21" s="16"/>
      <c r="AW21" s="16"/>
      <c r="AX21" s="16"/>
      <c r="AY21" s="16"/>
      <c r="AZ21" s="16"/>
      <c r="BA21" s="16"/>
      <c r="BB21" s="16">
        <v>4</v>
      </c>
      <c r="BC21" s="16"/>
      <c r="BD21" s="16"/>
      <c r="BE21" s="16"/>
      <c r="BF21" s="16"/>
      <c r="BG21" s="16"/>
      <c r="BH21" s="16"/>
      <c r="BI21" s="16"/>
      <c r="BJ21" s="16">
        <v>5</v>
      </c>
      <c r="BK21" s="16"/>
      <c r="BL21" s="16"/>
      <c r="BM21" s="16"/>
      <c r="BN21" s="16"/>
      <c r="BO21" s="16"/>
      <c r="BP21" s="16"/>
      <c r="BQ21" s="16"/>
      <c r="BR21" s="16">
        <v>6</v>
      </c>
      <c r="BS21" s="16"/>
      <c r="BT21" s="16"/>
      <c r="BU21" s="16"/>
      <c r="BV21" s="16"/>
      <c r="BW21" s="16"/>
      <c r="BX21" s="16"/>
      <c r="BY21" s="16"/>
      <c r="BZ21" s="16">
        <v>7</v>
      </c>
      <c r="CA21" s="16"/>
      <c r="CB21" s="16"/>
      <c r="CC21" s="16"/>
      <c r="CD21" s="16"/>
      <c r="CE21" s="16"/>
      <c r="CF21" s="16"/>
      <c r="CG21" s="16"/>
      <c r="CH21" s="16">
        <v>8</v>
      </c>
      <c r="CI21" s="16"/>
      <c r="CJ21" s="16"/>
      <c r="CK21" s="16"/>
      <c r="CL21" s="16"/>
      <c r="CM21" s="16"/>
      <c r="CN21" s="16"/>
      <c r="CO21" s="16"/>
      <c r="CP21" s="16"/>
      <c r="CQ21" s="16"/>
      <c r="CR21" s="16"/>
      <c r="CS21" s="16"/>
      <c r="CT21" s="16"/>
      <c r="CU21" s="16"/>
      <c r="CV21" s="16"/>
      <c r="CW21" s="16"/>
      <c r="CX21" s="16"/>
      <c r="CY21" s="16"/>
      <c r="CZ21" s="16"/>
      <c r="DA21" s="16"/>
      <c r="DB21" s="16"/>
      <c r="DC21" s="16">
        <v>9</v>
      </c>
      <c r="DD21" s="16"/>
      <c r="DE21" s="16"/>
      <c r="DF21" s="16"/>
      <c r="DG21" s="16"/>
      <c r="DH21" s="16"/>
      <c r="DI21" s="16"/>
      <c r="DJ21" s="16"/>
      <c r="DK21" s="16"/>
      <c r="DL21" s="16"/>
      <c r="DM21" s="16"/>
      <c r="DN21" s="16"/>
      <c r="DO21" s="16"/>
      <c r="DP21" s="16"/>
      <c r="DQ21" s="16"/>
      <c r="DR21" s="16"/>
      <c r="DS21" s="16"/>
      <c r="DT21" s="16"/>
      <c r="DU21" s="16">
        <v>10</v>
      </c>
      <c r="DV21" s="16"/>
      <c r="DW21" s="16"/>
      <c r="DX21" s="16"/>
      <c r="DY21" s="16"/>
      <c r="DZ21" s="16"/>
      <c r="EA21" s="16"/>
      <c r="EB21" s="16"/>
      <c r="EC21" s="16"/>
      <c r="ED21" s="16"/>
      <c r="EE21" s="16">
        <v>11</v>
      </c>
      <c r="EF21" s="16"/>
      <c r="EG21" s="16"/>
      <c r="EH21" s="16"/>
      <c r="EI21" s="16"/>
      <c r="EJ21" s="16"/>
      <c r="EK21" s="16"/>
      <c r="EL21" s="16"/>
      <c r="EM21" s="16"/>
      <c r="EN21" s="16"/>
      <c r="EO21" s="16">
        <v>12</v>
      </c>
      <c r="EP21" s="16"/>
      <c r="EQ21" s="16"/>
      <c r="ER21" s="16"/>
      <c r="ES21" s="16"/>
      <c r="ET21" s="16"/>
      <c r="EU21" s="16"/>
      <c r="EV21" s="16"/>
      <c r="EW21" s="16"/>
      <c r="EX21" s="16"/>
      <c r="EY21" s="16"/>
      <c r="EZ21" s="16"/>
      <c r="FA21" s="16"/>
      <c r="FB21" s="16"/>
      <c r="FC21" s="16"/>
      <c r="FD21" s="16"/>
      <c r="FE21" s="16"/>
    </row>
    <row r="22" spans="1:161" s="9" customFormat="1" ht="13.5" customHeight="1" x14ac:dyDescent="0.2">
      <c r="A22" s="10"/>
      <c r="B22" s="17" t="s">
        <v>11</v>
      </c>
      <c r="C22" s="17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  <c r="O22" s="17"/>
      <c r="P22" s="17"/>
      <c r="Q22" s="18"/>
      <c r="R22" s="10"/>
      <c r="S22" s="19" t="s">
        <v>12</v>
      </c>
      <c r="T22" s="19"/>
      <c r="U22" s="19"/>
      <c r="V22" s="19"/>
      <c r="W22" s="19"/>
      <c r="X22" s="19"/>
      <c r="Y22" s="19"/>
      <c r="Z22" s="19"/>
      <c r="AA22" s="19"/>
      <c r="AB22" s="19"/>
      <c r="AC22" s="19"/>
      <c r="AD22" s="19"/>
      <c r="AE22" s="19"/>
      <c r="AF22" s="19"/>
      <c r="AG22" s="19"/>
      <c r="AH22" s="19"/>
      <c r="AI22" s="20"/>
      <c r="AJ22" s="61">
        <v>2.5</v>
      </c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16"/>
      <c r="BC22" s="16"/>
      <c r="BD22" s="16"/>
      <c r="BE22" s="16"/>
      <c r="BF22" s="16"/>
      <c r="BG22" s="16"/>
      <c r="BH22" s="16"/>
      <c r="BI22" s="16"/>
      <c r="BJ22" s="16"/>
      <c r="BK22" s="16"/>
      <c r="BL22" s="16"/>
      <c r="BM22" s="16"/>
      <c r="BN22" s="16"/>
      <c r="BO22" s="16"/>
      <c r="BP22" s="16"/>
      <c r="BQ22" s="16"/>
      <c r="BR22" s="61">
        <v>19.399999999999999</v>
      </c>
      <c r="BS22" s="61"/>
      <c r="BT22" s="61"/>
      <c r="BU22" s="61"/>
      <c r="BV22" s="61"/>
      <c r="BW22" s="61"/>
      <c r="BX22" s="61"/>
      <c r="BY22" s="61"/>
      <c r="BZ22" s="61">
        <v>19.399999999999999</v>
      </c>
      <c r="CA22" s="61"/>
      <c r="CB22" s="61"/>
      <c r="CC22" s="61"/>
      <c r="CD22" s="61"/>
      <c r="CE22" s="61"/>
      <c r="CF22" s="61"/>
      <c r="CG22" s="61"/>
      <c r="CH22" s="61">
        <v>2.5</v>
      </c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>
        <v>19.399999999999999</v>
      </c>
      <c r="DD22" s="61"/>
      <c r="DE22" s="61"/>
      <c r="DF22" s="61"/>
      <c r="DG22" s="61"/>
      <c r="DH22" s="61"/>
      <c r="DI22" s="61"/>
      <c r="DJ22" s="61"/>
      <c r="DK22" s="61"/>
      <c r="DL22" s="61"/>
      <c r="DM22" s="61"/>
      <c r="DN22" s="61"/>
      <c r="DO22" s="61"/>
      <c r="DP22" s="61"/>
      <c r="DQ22" s="61"/>
      <c r="DR22" s="61"/>
      <c r="DS22" s="61"/>
      <c r="DT22" s="61"/>
      <c r="DU22" s="16">
        <v>3</v>
      </c>
      <c r="DV22" s="16"/>
      <c r="DW22" s="16"/>
      <c r="DX22" s="16"/>
      <c r="DY22" s="16"/>
      <c r="DZ22" s="16"/>
      <c r="EA22" s="16"/>
      <c r="EB22" s="16"/>
      <c r="EC22" s="16"/>
      <c r="ED22" s="16"/>
      <c r="EE22" s="61">
        <f>1753/744</f>
        <v>2.3561827956989245</v>
      </c>
      <c r="EF22" s="61"/>
      <c r="EG22" s="61"/>
      <c r="EH22" s="61"/>
      <c r="EI22" s="61"/>
      <c r="EJ22" s="61"/>
      <c r="EK22" s="61"/>
      <c r="EL22" s="61"/>
      <c r="EM22" s="61"/>
      <c r="EN22" s="61"/>
      <c r="EO22" s="61">
        <f>AJ22+EE22</f>
        <v>4.8561827956989241</v>
      </c>
      <c r="EP22" s="16"/>
      <c r="EQ22" s="16"/>
      <c r="ER22" s="16"/>
      <c r="ES22" s="16"/>
      <c r="ET22" s="16"/>
      <c r="EU22" s="16"/>
      <c r="EV22" s="16"/>
      <c r="EW22" s="16"/>
      <c r="EX22" s="16"/>
      <c r="EY22" s="16"/>
      <c r="EZ22" s="16"/>
      <c r="FA22" s="16"/>
      <c r="FB22" s="16"/>
      <c r="FC22" s="16"/>
      <c r="FD22" s="16"/>
      <c r="FE22" s="16"/>
    </row>
    <row r="23" spans="1:161" s="9" customFormat="1" ht="39.75" customHeight="1" x14ac:dyDescent="0.2">
      <c r="A23" s="10"/>
      <c r="B23" s="17" t="s">
        <v>33</v>
      </c>
      <c r="C23" s="17"/>
      <c r="D23" s="17"/>
      <c r="E23" s="17"/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8"/>
      <c r="R23" s="10"/>
      <c r="S23" s="19" t="s">
        <v>13</v>
      </c>
      <c r="T23" s="19"/>
      <c r="U23" s="19"/>
      <c r="V23" s="19"/>
      <c r="W23" s="19"/>
      <c r="X23" s="19"/>
      <c r="Y23" s="19"/>
      <c r="Z23" s="19"/>
      <c r="AA23" s="19"/>
      <c r="AB23" s="19"/>
      <c r="AC23" s="19"/>
      <c r="AD23" s="19"/>
      <c r="AE23" s="19"/>
      <c r="AF23" s="19"/>
      <c r="AG23" s="19"/>
      <c r="AH23" s="19"/>
      <c r="AI23" s="20"/>
      <c r="AJ23" s="62">
        <f>766/744</f>
        <v>1.0295698924731183</v>
      </c>
      <c r="AK23" s="62"/>
      <c r="AL23" s="62"/>
      <c r="AM23" s="62"/>
      <c r="AN23" s="62"/>
      <c r="AO23" s="62"/>
      <c r="AP23" s="62"/>
      <c r="AQ23" s="62"/>
      <c r="AR23" s="62"/>
      <c r="AS23" s="62"/>
      <c r="AT23" s="62"/>
      <c r="AU23" s="62"/>
      <c r="AV23" s="62"/>
      <c r="AW23" s="62"/>
      <c r="AX23" s="62"/>
      <c r="AY23" s="62"/>
      <c r="AZ23" s="62"/>
      <c r="BA23" s="62"/>
      <c r="BB23" s="16"/>
      <c r="BC23" s="16"/>
      <c r="BD23" s="16"/>
      <c r="BE23" s="16"/>
      <c r="BF23" s="16"/>
      <c r="BG23" s="16"/>
      <c r="BH23" s="16"/>
      <c r="BI23" s="16"/>
      <c r="BJ23" s="16"/>
      <c r="BK23" s="16"/>
      <c r="BL23" s="16"/>
      <c r="BM23" s="16"/>
      <c r="BN23" s="16"/>
      <c r="BO23" s="16"/>
      <c r="BP23" s="16"/>
      <c r="BQ23" s="16"/>
      <c r="BR23" s="16"/>
      <c r="BS23" s="16"/>
      <c r="BT23" s="16"/>
      <c r="BU23" s="16"/>
      <c r="BV23" s="16"/>
      <c r="BW23" s="16"/>
      <c r="BX23" s="16"/>
      <c r="BY23" s="16"/>
      <c r="BZ23" s="16"/>
      <c r="CA23" s="16"/>
      <c r="CB23" s="16"/>
      <c r="CC23" s="16"/>
      <c r="CD23" s="16"/>
      <c r="CE23" s="16"/>
      <c r="CF23" s="16"/>
      <c r="CG23" s="16"/>
      <c r="CH23" s="16"/>
      <c r="CI23" s="16"/>
      <c r="CJ23" s="16"/>
      <c r="CK23" s="16"/>
      <c r="CL23" s="16"/>
      <c r="CM23" s="16"/>
      <c r="CN23" s="16"/>
      <c r="CO23" s="16"/>
      <c r="CP23" s="16"/>
      <c r="CQ23" s="16"/>
      <c r="CR23" s="16"/>
      <c r="CS23" s="16"/>
      <c r="CT23" s="16"/>
      <c r="CU23" s="16"/>
      <c r="CV23" s="16"/>
      <c r="CW23" s="16"/>
      <c r="CX23" s="16"/>
      <c r="CY23" s="16"/>
      <c r="CZ23" s="16"/>
      <c r="DA23" s="16"/>
      <c r="DB23" s="16"/>
      <c r="DC23" s="16"/>
      <c r="DD23" s="16"/>
      <c r="DE23" s="16"/>
      <c r="DF23" s="16"/>
      <c r="DG23" s="16"/>
      <c r="DH23" s="16"/>
      <c r="DI23" s="16"/>
      <c r="DJ23" s="16"/>
      <c r="DK23" s="16"/>
      <c r="DL23" s="16"/>
      <c r="DM23" s="16"/>
      <c r="DN23" s="16"/>
      <c r="DO23" s="16"/>
      <c r="DP23" s="16"/>
      <c r="DQ23" s="16"/>
      <c r="DR23" s="16"/>
      <c r="DS23" s="16"/>
      <c r="DT23" s="16"/>
      <c r="DU23" s="62">
        <f>177/744</f>
        <v>0.23790322580645162</v>
      </c>
      <c r="DV23" s="62"/>
      <c r="DW23" s="62"/>
      <c r="DX23" s="62"/>
      <c r="DY23" s="62"/>
      <c r="DZ23" s="62"/>
      <c r="EA23" s="62"/>
      <c r="EB23" s="62"/>
      <c r="EC23" s="62"/>
      <c r="ED23" s="62"/>
      <c r="EE23" s="62">
        <f>177/744</f>
        <v>0.23790322580645162</v>
      </c>
      <c r="EF23" s="62"/>
      <c r="EG23" s="62"/>
      <c r="EH23" s="62"/>
      <c r="EI23" s="62"/>
      <c r="EJ23" s="62"/>
      <c r="EK23" s="62"/>
      <c r="EL23" s="62"/>
      <c r="EM23" s="62"/>
      <c r="EN23" s="62"/>
      <c r="EO23" s="61">
        <f>AJ23+EE23</f>
        <v>1.26747311827957</v>
      </c>
      <c r="EP23" s="61"/>
      <c r="EQ23" s="61"/>
      <c r="ER23" s="61"/>
      <c r="ES23" s="61"/>
      <c r="ET23" s="61"/>
      <c r="EU23" s="61"/>
      <c r="EV23" s="61"/>
      <c r="EW23" s="61"/>
      <c r="EX23" s="61"/>
      <c r="EY23" s="61"/>
      <c r="EZ23" s="61"/>
      <c r="FA23" s="61"/>
      <c r="FB23" s="61"/>
      <c r="FC23" s="61"/>
      <c r="FD23" s="61"/>
      <c r="FE23" s="61"/>
    </row>
    <row r="24" spans="1:161" s="9" customFormat="1" ht="39.75" customHeight="1" x14ac:dyDescent="0.2">
      <c r="A24" s="10"/>
      <c r="B24" s="17"/>
      <c r="C24" s="17"/>
      <c r="D24" s="17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8"/>
      <c r="R24" s="10"/>
      <c r="S24" s="19" t="s">
        <v>14</v>
      </c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  <c r="AE24" s="19"/>
      <c r="AF24" s="19"/>
      <c r="AG24" s="19"/>
      <c r="AH24" s="19"/>
      <c r="AI24" s="20"/>
      <c r="AJ24" s="16"/>
      <c r="AK24" s="16"/>
      <c r="AL24" s="16"/>
      <c r="AM24" s="16"/>
      <c r="AN24" s="16"/>
      <c r="AO24" s="16"/>
      <c r="AP24" s="16"/>
      <c r="AQ24" s="16"/>
      <c r="AR24" s="16"/>
      <c r="AS24" s="16"/>
      <c r="AT24" s="16"/>
      <c r="AU24" s="16"/>
      <c r="AV24" s="16"/>
      <c r="AW24" s="16"/>
      <c r="AX24" s="16"/>
      <c r="AY24" s="16"/>
      <c r="AZ24" s="16"/>
      <c r="BA24" s="16"/>
      <c r="BB24" s="16"/>
      <c r="BC24" s="16"/>
      <c r="BD24" s="16"/>
      <c r="BE24" s="16"/>
      <c r="BF24" s="16"/>
      <c r="BG24" s="16"/>
      <c r="BH24" s="16"/>
      <c r="BI24" s="16"/>
      <c r="BJ24" s="16"/>
      <c r="BK24" s="16"/>
      <c r="BL24" s="16"/>
      <c r="BM24" s="16"/>
      <c r="BN24" s="16"/>
      <c r="BO24" s="16"/>
      <c r="BP24" s="16"/>
      <c r="BQ24" s="16"/>
      <c r="BR24" s="16"/>
      <c r="BS24" s="16"/>
      <c r="BT24" s="16"/>
      <c r="BU24" s="16"/>
      <c r="BV24" s="16"/>
      <c r="BW24" s="16"/>
      <c r="BX24" s="16"/>
      <c r="BY24" s="16"/>
      <c r="BZ24" s="16"/>
      <c r="CA24" s="16"/>
      <c r="CB24" s="16"/>
      <c r="CC24" s="16"/>
      <c r="CD24" s="16"/>
      <c r="CE24" s="16"/>
      <c r="CF24" s="16"/>
      <c r="CG24" s="16"/>
      <c r="CH24" s="16"/>
      <c r="CI24" s="16"/>
      <c r="CJ24" s="16"/>
      <c r="CK24" s="16"/>
      <c r="CL24" s="16"/>
      <c r="CM24" s="16"/>
      <c r="CN24" s="16"/>
      <c r="CO24" s="16"/>
      <c r="CP24" s="16"/>
      <c r="CQ24" s="16"/>
      <c r="CR24" s="16"/>
      <c r="CS24" s="16"/>
      <c r="CT24" s="16"/>
      <c r="CU24" s="16"/>
      <c r="CV24" s="16"/>
      <c r="CW24" s="16"/>
      <c r="CX24" s="16"/>
      <c r="CY24" s="16"/>
      <c r="CZ24" s="16"/>
      <c r="DA24" s="16"/>
      <c r="DB24" s="16"/>
      <c r="DC24" s="16"/>
      <c r="DD24" s="16"/>
      <c r="DE24" s="16"/>
      <c r="DF24" s="16"/>
      <c r="DG24" s="16"/>
      <c r="DH24" s="16"/>
      <c r="DI24" s="16"/>
      <c r="DJ24" s="16"/>
      <c r="DK24" s="16"/>
      <c r="DL24" s="16"/>
      <c r="DM24" s="16"/>
      <c r="DN24" s="16"/>
      <c r="DO24" s="16"/>
      <c r="DP24" s="16"/>
      <c r="DQ24" s="16"/>
      <c r="DR24" s="16"/>
      <c r="DS24" s="16"/>
      <c r="DT24" s="16"/>
      <c r="DU24" s="16"/>
      <c r="DV24" s="16"/>
      <c r="DW24" s="16"/>
      <c r="DX24" s="16"/>
      <c r="DY24" s="16"/>
      <c r="DZ24" s="16"/>
      <c r="EA24" s="16"/>
      <c r="EB24" s="16"/>
      <c r="EC24" s="16"/>
      <c r="ED24" s="16"/>
      <c r="EE24" s="16"/>
      <c r="EF24" s="16"/>
      <c r="EG24" s="16"/>
      <c r="EH24" s="16"/>
      <c r="EI24" s="16"/>
      <c r="EJ24" s="16"/>
      <c r="EK24" s="16"/>
      <c r="EL24" s="16"/>
      <c r="EM24" s="16"/>
      <c r="EN24" s="16"/>
      <c r="EO24" s="16"/>
      <c r="EP24" s="16"/>
      <c r="EQ24" s="16"/>
      <c r="ER24" s="16"/>
      <c r="ES24" s="16"/>
      <c r="ET24" s="16"/>
      <c r="EU24" s="16"/>
      <c r="EV24" s="16"/>
      <c r="EW24" s="16"/>
      <c r="EX24" s="16"/>
      <c r="EY24" s="16"/>
      <c r="EZ24" s="16"/>
      <c r="FA24" s="16"/>
      <c r="FB24" s="16"/>
      <c r="FC24" s="16"/>
      <c r="FD24" s="16"/>
      <c r="FE24" s="16"/>
    </row>
    <row r="25" spans="1:161" s="9" customFormat="1" ht="53.25" customHeight="1" x14ac:dyDescent="0.2">
      <c r="A25" s="10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8"/>
      <c r="R25" s="10"/>
      <c r="S25" s="19" t="s">
        <v>25</v>
      </c>
      <c r="T25" s="19"/>
      <c r="U25" s="19"/>
      <c r="V25" s="19"/>
      <c r="W25" s="19"/>
      <c r="X25" s="19"/>
      <c r="Y25" s="19"/>
      <c r="Z25" s="19"/>
      <c r="AA25" s="19"/>
      <c r="AB25" s="19"/>
      <c r="AC25" s="19"/>
      <c r="AD25" s="19"/>
      <c r="AE25" s="19"/>
      <c r="AF25" s="19"/>
      <c r="AG25" s="19"/>
      <c r="AH25" s="19"/>
      <c r="AI25" s="20"/>
      <c r="AJ25" s="16"/>
      <c r="AK25" s="16"/>
      <c r="AL25" s="16"/>
      <c r="AM25" s="16"/>
      <c r="AN25" s="16"/>
      <c r="AO25" s="16"/>
      <c r="AP25" s="16"/>
      <c r="AQ25" s="16"/>
      <c r="AR25" s="16"/>
      <c r="AS25" s="16"/>
      <c r="AT25" s="16"/>
      <c r="AU25" s="16"/>
      <c r="AV25" s="16"/>
      <c r="AW25" s="16"/>
      <c r="AX25" s="16"/>
      <c r="AY25" s="16"/>
      <c r="AZ25" s="16"/>
      <c r="BA25" s="16"/>
      <c r="BB25" s="16"/>
      <c r="BC25" s="16"/>
      <c r="BD25" s="16"/>
      <c r="BE25" s="16"/>
      <c r="BF25" s="16"/>
      <c r="BG25" s="16"/>
      <c r="BH25" s="16"/>
      <c r="BI25" s="16"/>
      <c r="BJ25" s="16"/>
      <c r="BK25" s="16"/>
      <c r="BL25" s="16"/>
      <c r="BM25" s="16"/>
      <c r="BN25" s="16"/>
      <c r="BO25" s="16"/>
      <c r="BP25" s="16"/>
      <c r="BQ25" s="16"/>
      <c r="BR25" s="16"/>
      <c r="BS25" s="16"/>
      <c r="BT25" s="16"/>
      <c r="BU25" s="16"/>
      <c r="BV25" s="16"/>
      <c r="BW25" s="16"/>
      <c r="BX25" s="16"/>
      <c r="BY25" s="16"/>
      <c r="BZ25" s="16"/>
      <c r="CA25" s="16"/>
      <c r="CB25" s="16"/>
      <c r="CC25" s="16"/>
      <c r="CD25" s="16"/>
      <c r="CE25" s="16"/>
      <c r="CF25" s="16"/>
      <c r="CG25" s="16"/>
      <c r="CH25" s="16"/>
      <c r="CI25" s="16"/>
      <c r="CJ25" s="16"/>
      <c r="CK25" s="16"/>
      <c r="CL25" s="16"/>
      <c r="CM25" s="16"/>
      <c r="CN25" s="16"/>
      <c r="CO25" s="16"/>
      <c r="CP25" s="16"/>
      <c r="CQ25" s="16"/>
      <c r="CR25" s="16"/>
      <c r="CS25" s="16"/>
      <c r="CT25" s="16"/>
      <c r="CU25" s="16"/>
      <c r="CV25" s="16"/>
      <c r="CW25" s="16"/>
      <c r="CX25" s="16"/>
      <c r="CY25" s="16"/>
      <c r="CZ25" s="16"/>
      <c r="DA25" s="16"/>
      <c r="DB25" s="16"/>
      <c r="DC25" s="16"/>
      <c r="DD25" s="16"/>
      <c r="DE25" s="16"/>
      <c r="DF25" s="16"/>
      <c r="DG25" s="16"/>
      <c r="DH25" s="16"/>
      <c r="DI25" s="16"/>
      <c r="DJ25" s="16"/>
      <c r="DK25" s="16"/>
      <c r="DL25" s="16"/>
      <c r="DM25" s="16"/>
      <c r="DN25" s="16"/>
      <c r="DO25" s="16"/>
      <c r="DP25" s="16"/>
      <c r="DQ25" s="16"/>
      <c r="DR25" s="16"/>
      <c r="DS25" s="16"/>
      <c r="DT25" s="16"/>
      <c r="DU25" s="16"/>
      <c r="DV25" s="16"/>
      <c r="DW25" s="16"/>
      <c r="DX25" s="16"/>
      <c r="DY25" s="16"/>
      <c r="DZ25" s="16"/>
      <c r="EA25" s="16"/>
      <c r="EB25" s="16"/>
      <c r="EC25" s="16"/>
      <c r="ED25" s="16"/>
      <c r="EE25" s="16"/>
      <c r="EF25" s="16"/>
      <c r="EG25" s="16"/>
      <c r="EH25" s="16"/>
      <c r="EI25" s="16"/>
      <c r="EJ25" s="16"/>
      <c r="EK25" s="16"/>
      <c r="EL25" s="16"/>
      <c r="EM25" s="16"/>
      <c r="EN25" s="16"/>
      <c r="EO25" s="16"/>
      <c r="EP25" s="16"/>
      <c r="EQ25" s="16"/>
      <c r="ER25" s="16"/>
      <c r="ES25" s="16"/>
      <c r="ET25" s="16"/>
      <c r="EU25" s="16"/>
      <c r="EV25" s="16"/>
      <c r="EW25" s="16"/>
      <c r="EX25" s="16"/>
      <c r="EY25" s="16"/>
      <c r="EZ25" s="16"/>
      <c r="FA25" s="16"/>
      <c r="FB25" s="16"/>
      <c r="FC25" s="16"/>
      <c r="FD25" s="16"/>
      <c r="FE25" s="16"/>
    </row>
    <row r="26" spans="1:161" s="9" customFormat="1" ht="57" customHeight="1" x14ac:dyDescent="0.2">
      <c r="A26" s="10"/>
      <c r="B26" s="21" t="s">
        <v>26</v>
      </c>
      <c r="C26" s="21"/>
      <c r="D26" s="21"/>
      <c r="E26" s="21"/>
      <c r="F26" s="21"/>
      <c r="G26" s="21"/>
      <c r="H26" s="21"/>
      <c r="I26" s="21"/>
      <c r="J26" s="21"/>
      <c r="K26" s="21"/>
      <c r="L26" s="21"/>
      <c r="M26" s="21"/>
      <c r="N26" s="21"/>
      <c r="O26" s="21"/>
      <c r="P26" s="21"/>
      <c r="Q26" s="22"/>
      <c r="R26" s="10"/>
      <c r="S26" s="19" t="s">
        <v>12</v>
      </c>
      <c r="T26" s="19"/>
      <c r="U26" s="19"/>
      <c r="V26" s="19"/>
      <c r="W26" s="19"/>
      <c r="X26" s="19"/>
      <c r="Y26" s="19"/>
      <c r="Z26" s="19"/>
      <c r="AA26" s="19"/>
      <c r="AB26" s="19"/>
      <c r="AC26" s="19"/>
      <c r="AD26" s="19"/>
      <c r="AE26" s="19"/>
      <c r="AF26" s="19"/>
      <c r="AG26" s="19"/>
      <c r="AH26" s="19"/>
      <c r="AI26" s="20"/>
      <c r="AJ26" s="16"/>
      <c r="AK26" s="16"/>
      <c r="AL26" s="16"/>
      <c r="AM26" s="16"/>
      <c r="AN26" s="16"/>
      <c r="AO26" s="16"/>
      <c r="AP26" s="16"/>
      <c r="AQ26" s="16"/>
      <c r="AR26" s="16"/>
      <c r="AS26" s="16"/>
      <c r="AT26" s="16"/>
      <c r="AU26" s="16"/>
      <c r="AV26" s="16"/>
      <c r="AW26" s="16"/>
      <c r="AX26" s="16"/>
      <c r="AY26" s="16"/>
      <c r="AZ26" s="16"/>
      <c r="BA26" s="16"/>
      <c r="BB26" s="16"/>
      <c r="BC26" s="16"/>
      <c r="BD26" s="16"/>
      <c r="BE26" s="16"/>
      <c r="BF26" s="16"/>
      <c r="BG26" s="16"/>
      <c r="BH26" s="16"/>
      <c r="BI26" s="16"/>
      <c r="BJ26" s="16"/>
      <c r="BK26" s="16"/>
      <c r="BL26" s="16"/>
      <c r="BM26" s="16"/>
      <c r="BN26" s="16"/>
      <c r="BO26" s="16"/>
      <c r="BP26" s="16"/>
      <c r="BQ26" s="16"/>
      <c r="BR26" s="16"/>
      <c r="BS26" s="16"/>
      <c r="BT26" s="16"/>
      <c r="BU26" s="16"/>
      <c r="BV26" s="16"/>
      <c r="BW26" s="16"/>
      <c r="BX26" s="16"/>
      <c r="BY26" s="16"/>
      <c r="BZ26" s="16"/>
      <c r="CA26" s="16"/>
      <c r="CB26" s="16"/>
      <c r="CC26" s="16"/>
      <c r="CD26" s="16"/>
      <c r="CE26" s="16"/>
      <c r="CF26" s="16"/>
      <c r="CG26" s="16"/>
      <c r="CH26" s="16"/>
      <c r="CI26" s="16"/>
      <c r="CJ26" s="16"/>
      <c r="CK26" s="16"/>
      <c r="CL26" s="16"/>
      <c r="CM26" s="16"/>
      <c r="CN26" s="16"/>
      <c r="CO26" s="16"/>
      <c r="CP26" s="16"/>
      <c r="CQ26" s="16"/>
      <c r="CR26" s="16"/>
      <c r="CS26" s="16"/>
      <c r="CT26" s="16"/>
      <c r="CU26" s="16"/>
      <c r="CV26" s="16"/>
      <c r="CW26" s="16"/>
      <c r="CX26" s="16"/>
      <c r="CY26" s="16"/>
      <c r="CZ26" s="16"/>
      <c r="DA26" s="16"/>
      <c r="DB26" s="16"/>
      <c r="DC26" s="16"/>
      <c r="DD26" s="16"/>
      <c r="DE26" s="16"/>
      <c r="DF26" s="16"/>
      <c r="DG26" s="16"/>
      <c r="DH26" s="16"/>
      <c r="DI26" s="16"/>
      <c r="DJ26" s="16"/>
      <c r="DK26" s="16"/>
      <c r="DL26" s="16"/>
      <c r="DM26" s="16"/>
      <c r="DN26" s="16"/>
      <c r="DO26" s="16"/>
      <c r="DP26" s="16"/>
      <c r="DQ26" s="16"/>
      <c r="DR26" s="16"/>
      <c r="DS26" s="16"/>
      <c r="DT26" s="16"/>
      <c r="DU26" s="16"/>
      <c r="DV26" s="16"/>
      <c r="DW26" s="16"/>
      <c r="DX26" s="16"/>
      <c r="DY26" s="16"/>
      <c r="DZ26" s="16"/>
      <c r="EA26" s="16"/>
      <c r="EB26" s="16"/>
      <c r="EC26" s="16"/>
      <c r="ED26" s="16"/>
      <c r="EE26" s="16"/>
      <c r="EF26" s="16"/>
      <c r="EG26" s="16"/>
      <c r="EH26" s="16"/>
      <c r="EI26" s="16"/>
      <c r="EJ26" s="16"/>
      <c r="EK26" s="16"/>
      <c r="EL26" s="16"/>
      <c r="EM26" s="16"/>
      <c r="EN26" s="16"/>
      <c r="EO26" s="16"/>
      <c r="EP26" s="16"/>
      <c r="EQ26" s="16"/>
      <c r="ER26" s="16"/>
      <c r="ES26" s="16"/>
      <c r="ET26" s="16"/>
      <c r="EU26" s="16"/>
      <c r="EV26" s="16"/>
      <c r="EW26" s="16"/>
      <c r="EX26" s="16"/>
      <c r="EY26" s="16"/>
      <c r="EZ26" s="16"/>
      <c r="FA26" s="16"/>
      <c r="FB26" s="16"/>
      <c r="FC26" s="16"/>
      <c r="FD26" s="16"/>
      <c r="FE26" s="16"/>
    </row>
    <row r="27" spans="1:161" s="9" customFormat="1" ht="39.75" customHeight="1" x14ac:dyDescent="0.2">
      <c r="A27" s="10"/>
      <c r="B27" s="17"/>
      <c r="C27" s="17"/>
      <c r="D27" s="17"/>
      <c r="E27" s="17"/>
      <c r="F27" s="17"/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8"/>
      <c r="R27" s="10"/>
      <c r="S27" s="19" t="s">
        <v>13</v>
      </c>
      <c r="T27" s="19"/>
      <c r="U27" s="19"/>
      <c r="V27" s="19"/>
      <c r="W27" s="19"/>
      <c r="X27" s="19"/>
      <c r="Y27" s="19"/>
      <c r="Z27" s="19"/>
      <c r="AA27" s="19"/>
      <c r="AB27" s="19"/>
      <c r="AC27" s="19"/>
      <c r="AD27" s="19"/>
      <c r="AE27" s="19"/>
      <c r="AF27" s="19"/>
      <c r="AG27" s="19"/>
      <c r="AH27" s="19"/>
      <c r="AI27" s="20"/>
      <c r="AJ27" s="16"/>
      <c r="AK27" s="16"/>
      <c r="AL27" s="16"/>
      <c r="AM27" s="16"/>
      <c r="AN27" s="16"/>
      <c r="AO27" s="16"/>
      <c r="AP27" s="16"/>
      <c r="AQ27" s="16"/>
      <c r="AR27" s="16"/>
      <c r="AS27" s="16"/>
      <c r="AT27" s="16"/>
      <c r="AU27" s="16"/>
      <c r="AV27" s="16"/>
      <c r="AW27" s="16"/>
      <c r="AX27" s="16"/>
      <c r="AY27" s="16"/>
      <c r="AZ27" s="16"/>
      <c r="BA27" s="16"/>
      <c r="BB27" s="16"/>
      <c r="BC27" s="16"/>
      <c r="BD27" s="16"/>
      <c r="BE27" s="16"/>
      <c r="BF27" s="16"/>
      <c r="BG27" s="16"/>
      <c r="BH27" s="16"/>
      <c r="BI27" s="16"/>
      <c r="BJ27" s="16"/>
      <c r="BK27" s="16"/>
      <c r="BL27" s="16"/>
      <c r="BM27" s="16"/>
      <c r="BN27" s="16"/>
      <c r="BO27" s="16"/>
      <c r="BP27" s="16"/>
      <c r="BQ27" s="16"/>
      <c r="BR27" s="16"/>
      <c r="BS27" s="16"/>
      <c r="BT27" s="16"/>
      <c r="BU27" s="16"/>
      <c r="BV27" s="16"/>
      <c r="BW27" s="16"/>
      <c r="BX27" s="16"/>
      <c r="BY27" s="16"/>
      <c r="BZ27" s="16"/>
      <c r="CA27" s="16"/>
      <c r="CB27" s="16"/>
      <c r="CC27" s="16"/>
      <c r="CD27" s="16"/>
      <c r="CE27" s="16"/>
      <c r="CF27" s="16"/>
      <c r="CG27" s="16"/>
      <c r="CH27" s="16"/>
      <c r="CI27" s="16"/>
      <c r="CJ27" s="16"/>
      <c r="CK27" s="16"/>
      <c r="CL27" s="16"/>
      <c r="CM27" s="16"/>
      <c r="CN27" s="16"/>
      <c r="CO27" s="16"/>
      <c r="CP27" s="16"/>
      <c r="CQ27" s="16"/>
      <c r="CR27" s="16"/>
      <c r="CS27" s="16"/>
      <c r="CT27" s="16"/>
      <c r="CU27" s="16"/>
      <c r="CV27" s="16"/>
      <c r="CW27" s="16"/>
      <c r="CX27" s="16"/>
      <c r="CY27" s="16"/>
      <c r="CZ27" s="16"/>
      <c r="DA27" s="16"/>
      <c r="DB27" s="16"/>
      <c r="DC27" s="16"/>
      <c r="DD27" s="16"/>
      <c r="DE27" s="16"/>
      <c r="DF27" s="16"/>
      <c r="DG27" s="16"/>
      <c r="DH27" s="16"/>
      <c r="DI27" s="16"/>
      <c r="DJ27" s="16"/>
      <c r="DK27" s="16"/>
      <c r="DL27" s="16"/>
      <c r="DM27" s="16"/>
      <c r="DN27" s="16"/>
      <c r="DO27" s="16"/>
      <c r="DP27" s="16"/>
      <c r="DQ27" s="16"/>
      <c r="DR27" s="16"/>
      <c r="DS27" s="16"/>
      <c r="DT27" s="16"/>
      <c r="DU27" s="16"/>
      <c r="DV27" s="16"/>
      <c r="DW27" s="16"/>
      <c r="DX27" s="16"/>
      <c r="DY27" s="16"/>
      <c r="DZ27" s="16"/>
      <c r="EA27" s="16"/>
      <c r="EB27" s="16"/>
      <c r="EC27" s="16"/>
      <c r="ED27" s="16"/>
      <c r="EE27" s="16"/>
      <c r="EF27" s="16"/>
      <c r="EG27" s="16"/>
      <c r="EH27" s="16"/>
      <c r="EI27" s="16"/>
      <c r="EJ27" s="16"/>
      <c r="EK27" s="16"/>
      <c r="EL27" s="16"/>
      <c r="EM27" s="16"/>
      <c r="EN27" s="16"/>
      <c r="EO27" s="16"/>
      <c r="EP27" s="16"/>
      <c r="EQ27" s="16"/>
      <c r="ER27" s="16"/>
      <c r="ES27" s="16"/>
      <c r="ET27" s="16"/>
      <c r="EU27" s="16"/>
      <c r="EV27" s="16"/>
      <c r="EW27" s="16"/>
      <c r="EX27" s="16"/>
      <c r="EY27" s="16"/>
      <c r="EZ27" s="16"/>
      <c r="FA27" s="16"/>
      <c r="FB27" s="16"/>
      <c r="FC27" s="16"/>
      <c r="FD27" s="16"/>
      <c r="FE27" s="16"/>
    </row>
    <row r="28" spans="1:161" s="9" customFormat="1" ht="39.75" customHeight="1" x14ac:dyDescent="0.2">
      <c r="A28" s="10"/>
      <c r="B28" s="17"/>
      <c r="C28" s="17"/>
      <c r="D28" s="17"/>
      <c r="E28" s="17"/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8"/>
      <c r="R28" s="10"/>
      <c r="S28" s="19" t="s">
        <v>14</v>
      </c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20"/>
      <c r="AJ28" s="16"/>
      <c r="AK28" s="16"/>
      <c r="AL28" s="16"/>
      <c r="AM28" s="16"/>
      <c r="AN28" s="16"/>
      <c r="AO28" s="16"/>
      <c r="AP28" s="16"/>
      <c r="AQ28" s="16"/>
      <c r="AR28" s="16"/>
      <c r="AS28" s="16"/>
      <c r="AT28" s="16"/>
      <c r="AU28" s="16"/>
      <c r="AV28" s="16"/>
      <c r="AW28" s="16"/>
      <c r="AX28" s="16"/>
      <c r="AY28" s="16"/>
      <c r="AZ28" s="16"/>
      <c r="BA28" s="16"/>
      <c r="BB28" s="16"/>
      <c r="BC28" s="16"/>
      <c r="BD28" s="16"/>
      <c r="BE28" s="16"/>
      <c r="BF28" s="16"/>
      <c r="BG28" s="16"/>
      <c r="BH28" s="16"/>
      <c r="BI28" s="16"/>
      <c r="BJ28" s="16"/>
      <c r="BK28" s="16"/>
      <c r="BL28" s="16"/>
      <c r="BM28" s="16"/>
      <c r="BN28" s="16"/>
      <c r="BO28" s="16"/>
      <c r="BP28" s="16"/>
      <c r="BQ28" s="16"/>
      <c r="BR28" s="16"/>
      <c r="BS28" s="16"/>
      <c r="BT28" s="16"/>
      <c r="BU28" s="16"/>
      <c r="BV28" s="16"/>
      <c r="BW28" s="16"/>
      <c r="BX28" s="16"/>
      <c r="BY28" s="16"/>
      <c r="BZ28" s="16"/>
      <c r="CA28" s="16"/>
      <c r="CB28" s="16"/>
      <c r="CC28" s="16"/>
      <c r="CD28" s="16"/>
      <c r="CE28" s="16"/>
      <c r="CF28" s="16"/>
      <c r="CG28" s="16"/>
      <c r="CH28" s="16"/>
      <c r="CI28" s="16"/>
      <c r="CJ28" s="16"/>
      <c r="CK28" s="16"/>
      <c r="CL28" s="16"/>
      <c r="CM28" s="16"/>
      <c r="CN28" s="16"/>
      <c r="CO28" s="16"/>
      <c r="CP28" s="16"/>
      <c r="CQ28" s="16"/>
      <c r="CR28" s="16"/>
      <c r="CS28" s="16"/>
      <c r="CT28" s="16"/>
      <c r="CU28" s="16"/>
      <c r="CV28" s="16"/>
      <c r="CW28" s="16"/>
      <c r="CX28" s="16"/>
      <c r="CY28" s="16"/>
      <c r="CZ28" s="16"/>
      <c r="DA28" s="16"/>
      <c r="DB28" s="16"/>
      <c r="DC28" s="16"/>
      <c r="DD28" s="16"/>
      <c r="DE28" s="16"/>
      <c r="DF28" s="16"/>
      <c r="DG28" s="16"/>
      <c r="DH28" s="16"/>
      <c r="DI28" s="16"/>
      <c r="DJ28" s="16"/>
      <c r="DK28" s="16"/>
      <c r="DL28" s="16"/>
      <c r="DM28" s="16"/>
      <c r="DN28" s="16"/>
      <c r="DO28" s="16"/>
      <c r="DP28" s="16"/>
      <c r="DQ28" s="16"/>
      <c r="DR28" s="16"/>
      <c r="DS28" s="16"/>
      <c r="DT28" s="16"/>
      <c r="DU28" s="16"/>
      <c r="DV28" s="16"/>
      <c r="DW28" s="16"/>
      <c r="DX28" s="16"/>
      <c r="DY28" s="16"/>
      <c r="DZ28" s="16"/>
      <c r="EA28" s="16"/>
      <c r="EB28" s="16"/>
      <c r="EC28" s="16"/>
      <c r="ED28" s="16"/>
      <c r="EE28" s="16"/>
      <c r="EF28" s="16"/>
      <c r="EG28" s="16"/>
      <c r="EH28" s="16"/>
      <c r="EI28" s="16"/>
      <c r="EJ28" s="16"/>
      <c r="EK28" s="16"/>
      <c r="EL28" s="16"/>
      <c r="EM28" s="16"/>
      <c r="EN28" s="16"/>
      <c r="EO28" s="16"/>
      <c r="EP28" s="16"/>
      <c r="EQ28" s="16"/>
      <c r="ER28" s="16"/>
      <c r="ES28" s="16"/>
      <c r="ET28" s="16"/>
      <c r="EU28" s="16"/>
      <c r="EV28" s="16"/>
      <c r="EW28" s="16"/>
      <c r="EX28" s="16"/>
      <c r="EY28" s="16"/>
      <c r="EZ28" s="16"/>
      <c r="FA28" s="16"/>
      <c r="FB28" s="16"/>
      <c r="FC28" s="16"/>
      <c r="FD28" s="16"/>
      <c r="FE28" s="16"/>
    </row>
    <row r="29" spans="1:161" s="9" customFormat="1" ht="53.25" customHeight="1" x14ac:dyDescent="0.2">
      <c r="A29" s="10"/>
      <c r="B29" s="17"/>
      <c r="C29" s="17"/>
      <c r="D29" s="17"/>
      <c r="E29" s="17"/>
      <c r="F29" s="17"/>
      <c r="G29" s="17"/>
      <c r="H29" s="17"/>
      <c r="I29" s="17"/>
      <c r="J29" s="17"/>
      <c r="K29" s="17"/>
      <c r="L29" s="17"/>
      <c r="M29" s="17"/>
      <c r="N29" s="17"/>
      <c r="O29" s="17"/>
      <c r="P29" s="17"/>
      <c r="Q29" s="18"/>
      <c r="R29" s="10"/>
      <c r="S29" s="19" t="s">
        <v>25</v>
      </c>
      <c r="T29" s="19"/>
      <c r="U29" s="19"/>
      <c r="V29" s="19"/>
      <c r="W29" s="19"/>
      <c r="X29" s="19"/>
      <c r="Y29" s="19"/>
      <c r="Z29" s="19"/>
      <c r="AA29" s="19"/>
      <c r="AB29" s="19"/>
      <c r="AC29" s="19"/>
      <c r="AD29" s="19"/>
      <c r="AE29" s="19"/>
      <c r="AF29" s="19"/>
      <c r="AG29" s="19"/>
      <c r="AH29" s="19"/>
      <c r="AI29" s="20"/>
      <c r="AJ29" s="16"/>
      <c r="AK29" s="16"/>
      <c r="AL29" s="16"/>
      <c r="AM29" s="16"/>
      <c r="AN29" s="16"/>
      <c r="AO29" s="16"/>
      <c r="AP29" s="16"/>
      <c r="AQ29" s="16"/>
      <c r="AR29" s="16"/>
      <c r="AS29" s="16"/>
      <c r="AT29" s="16"/>
      <c r="AU29" s="16"/>
      <c r="AV29" s="16"/>
      <c r="AW29" s="16"/>
      <c r="AX29" s="16"/>
      <c r="AY29" s="16"/>
      <c r="AZ29" s="16"/>
      <c r="BA29" s="16"/>
      <c r="BB29" s="16"/>
      <c r="BC29" s="16"/>
      <c r="BD29" s="16"/>
      <c r="BE29" s="16"/>
      <c r="BF29" s="16"/>
      <c r="BG29" s="16"/>
      <c r="BH29" s="16"/>
      <c r="BI29" s="16"/>
      <c r="BJ29" s="16"/>
      <c r="BK29" s="16"/>
      <c r="BL29" s="16"/>
      <c r="BM29" s="16"/>
      <c r="BN29" s="16"/>
      <c r="BO29" s="16"/>
      <c r="BP29" s="16"/>
      <c r="BQ29" s="16"/>
      <c r="BR29" s="16"/>
      <c r="BS29" s="16"/>
      <c r="BT29" s="16"/>
      <c r="BU29" s="16"/>
      <c r="BV29" s="16"/>
      <c r="BW29" s="16"/>
      <c r="BX29" s="16"/>
      <c r="BY29" s="16"/>
      <c r="BZ29" s="16"/>
      <c r="CA29" s="16"/>
      <c r="CB29" s="16"/>
      <c r="CC29" s="16"/>
      <c r="CD29" s="16"/>
      <c r="CE29" s="16"/>
      <c r="CF29" s="16"/>
      <c r="CG29" s="16"/>
      <c r="CH29" s="16"/>
      <c r="CI29" s="16"/>
      <c r="CJ29" s="16"/>
      <c r="CK29" s="16"/>
      <c r="CL29" s="16"/>
      <c r="CM29" s="16"/>
      <c r="CN29" s="16"/>
      <c r="CO29" s="16"/>
      <c r="CP29" s="16"/>
      <c r="CQ29" s="16"/>
      <c r="CR29" s="16"/>
      <c r="CS29" s="16"/>
      <c r="CT29" s="16"/>
      <c r="CU29" s="16"/>
      <c r="CV29" s="16"/>
      <c r="CW29" s="16"/>
      <c r="CX29" s="16"/>
      <c r="CY29" s="16"/>
      <c r="CZ29" s="16"/>
      <c r="DA29" s="16"/>
      <c r="DB29" s="16"/>
      <c r="DC29" s="16"/>
      <c r="DD29" s="16"/>
      <c r="DE29" s="16"/>
      <c r="DF29" s="16"/>
      <c r="DG29" s="16"/>
      <c r="DH29" s="16"/>
      <c r="DI29" s="16"/>
      <c r="DJ29" s="16"/>
      <c r="DK29" s="16"/>
      <c r="DL29" s="16"/>
      <c r="DM29" s="16"/>
      <c r="DN29" s="16"/>
      <c r="DO29" s="16"/>
      <c r="DP29" s="16"/>
      <c r="DQ29" s="16"/>
      <c r="DR29" s="16"/>
      <c r="DS29" s="16"/>
      <c r="DT29" s="16"/>
      <c r="DU29" s="16"/>
      <c r="DV29" s="16"/>
      <c r="DW29" s="16"/>
      <c r="DX29" s="16"/>
      <c r="DY29" s="16"/>
      <c r="DZ29" s="16"/>
      <c r="EA29" s="16"/>
      <c r="EB29" s="16"/>
      <c r="EC29" s="16"/>
      <c r="ED29" s="16"/>
      <c r="EE29" s="16"/>
      <c r="EF29" s="16"/>
      <c r="EG29" s="16"/>
      <c r="EH29" s="16"/>
      <c r="EI29" s="16"/>
      <c r="EJ29" s="16"/>
      <c r="EK29" s="16"/>
      <c r="EL29" s="16"/>
      <c r="EM29" s="16"/>
      <c r="EN29" s="16"/>
      <c r="EO29" s="16"/>
      <c r="EP29" s="16"/>
      <c r="EQ29" s="16"/>
      <c r="ER29" s="16"/>
      <c r="ES29" s="16"/>
      <c r="ET29" s="16"/>
      <c r="EU29" s="16"/>
      <c r="EV29" s="16"/>
      <c r="EW29" s="16"/>
      <c r="EX29" s="16"/>
      <c r="EY29" s="16"/>
      <c r="EZ29" s="16"/>
      <c r="FA29" s="16"/>
      <c r="FB29" s="16"/>
      <c r="FC29" s="16"/>
      <c r="FD29" s="16"/>
      <c r="FE29" s="16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4" t="s">
        <v>27</v>
      </c>
      <c r="B32" s="15"/>
      <c r="C32" s="15"/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/>
      <c r="BA32" s="15"/>
      <c r="BB32" s="15"/>
      <c r="BC32" s="15"/>
      <c r="BD32" s="15"/>
      <c r="BE32" s="15"/>
      <c r="BF32" s="15"/>
      <c r="BG32" s="15"/>
      <c r="BH32" s="15"/>
      <c r="BI32" s="15"/>
      <c r="BJ32" s="15"/>
      <c r="BK32" s="15"/>
      <c r="BL32" s="15"/>
      <c r="BM32" s="15"/>
      <c r="BN32" s="15"/>
      <c r="BO32" s="15"/>
      <c r="BP32" s="15"/>
      <c r="BQ32" s="15"/>
      <c r="BR32" s="15"/>
      <c r="BS32" s="15"/>
      <c r="BT32" s="15"/>
      <c r="BU32" s="15"/>
      <c r="BV32" s="15"/>
      <c r="BW32" s="15"/>
      <c r="BX32" s="15"/>
      <c r="BY32" s="15"/>
      <c r="BZ32" s="15"/>
      <c r="CA32" s="15"/>
      <c r="CB32" s="15"/>
      <c r="CC32" s="15"/>
      <c r="CD32" s="15"/>
      <c r="CE32" s="15"/>
      <c r="CF32" s="15"/>
      <c r="CG32" s="15"/>
      <c r="CH32" s="15"/>
      <c r="CI32" s="15"/>
      <c r="CJ32" s="15"/>
      <c r="CK32" s="15"/>
      <c r="CL32" s="15"/>
      <c r="CM32" s="15"/>
      <c r="CN32" s="15"/>
      <c r="CO32" s="15"/>
      <c r="CP32" s="15"/>
      <c r="CQ32" s="15"/>
      <c r="CR32" s="15"/>
      <c r="CS32" s="15"/>
      <c r="CT32" s="15"/>
      <c r="CU32" s="15"/>
      <c r="CV32" s="15"/>
      <c r="CW32" s="15"/>
      <c r="CX32" s="15"/>
      <c r="CY32" s="15"/>
      <c r="CZ32" s="15"/>
      <c r="DA32" s="15"/>
      <c r="DB32" s="15"/>
      <c r="DC32" s="15"/>
      <c r="DD32" s="15"/>
      <c r="DE32" s="15"/>
      <c r="DF32" s="15"/>
      <c r="DG32" s="15"/>
      <c r="DH32" s="15"/>
      <c r="DI32" s="15"/>
      <c r="DJ32" s="15"/>
      <c r="DK32" s="15"/>
      <c r="DL32" s="15"/>
      <c r="DM32" s="15"/>
      <c r="DN32" s="15"/>
      <c r="DO32" s="15"/>
      <c r="DP32" s="15"/>
      <c r="DQ32" s="15"/>
      <c r="DR32" s="15"/>
      <c r="DS32" s="15"/>
      <c r="DT32" s="15"/>
      <c r="DU32" s="15"/>
      <c r="DV32" s="15"/>
      <c r="DW32" s="15"/>
      <c r="DX32" s="15"/>
      <c r="DY32" s="15"/>
      <c r="DZ32" s="15"/>
      <c r="EA32" s="15"/>
      <c r="EB32" s="15"/>
      <c r="EC32" s="15"/>
      <c r="ED32" s="15"/>
      <c r="EE32" s="15"/>
      <c r="EF32" s="15"/>
      <c r="EG32" s="15"/>
      <c r="EH32" s="15"/>
      <c r="EI32" s="15"/>
      <c r="EJ32" s="15"/>
      <c r="EK32" s="15"/>
      <c r="EL32" s="15"/>
      <c r="EM32" s="15"/>
      <c r="EN32" s="15"/>
      <c r="EO32" s="15"/>
      <c r="EP32" s="15"/>
      <c r="EQ32" s="15"/>
      <c r="ER32" s="15"/>
      <c r="ES32" s="15"/>
      <c r="ET32" s="15"/>
      <c r="EU32" s="15"/>
      <c r="EV32" s="15"/>
      <c r="EW32" s="15"/>
      <c r="EX32" s="15"/>
      <c r="EY32" s="15"/>
      <c r="EZ32" s="15"/>
      <c r="FA32" s="15"/>
      <c r="FB32" s="15"/>
      <c r="FC32" s="15"/>
      <c r="FD32" s="15"/>
      <c r="FE32" s="15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</mergeCells>
  <pageMargins left="0.7" right="0.7" top="0.75" bottom="0.75" header="0.3" footer="0.3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0" workbookViewId="0">
      <selection activeCell="GP23" sqref="GP23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58" t="s">
        <v>7</v>
      </c>
      <c r="B6" s="58"/>
      <c r="C6" s="58"/>
      <c r="D6" s="58"/>
      <c r="E6" s="58"/>
      <c r="F6" s="58"/>
      <c r="G6" s="58"/>
      <c r="H6" s="58"/>
      <c r="I6" s="58"/>
      <c r="J6" s="58"/>
      <c r="K6" s="58"/>
      <c r="L6" s="58"/>
      <c r="M6" s="58"/>
      <c r="N6" s="58"/>
      <c r="O6" s="58"/>
      <c r="P6" s="58"/>
      <c r="Q6" s="58"/>
      <c r="R6" s="58"/>
      <c r="S6" s="58"/>
      <c r="T6" s="58"/>
      <c r="U6" s="58"/>
      <c r="V6" s="58"/>
      <c r="W6" s="58"/>
      <c r="X6" s="58"/>
      <c r="Y6" s="58"/>
      <c r="Z6" s="58"/>
      <c r="AA6" s="58"/>
      <c r="AB6" s="58"/>
      <c r="AC6" s="58"/>
      <c r="AD6" s="58"/>
      <c r="AE6" s="58"/>
      <c r="AF6" s="58"/>
      <c r="AG6" s="58"/>
      <c r="AH6" s="58"/>
      <c r="AI6" s="58"/>
      <c r="AJ6" s="58"/>
      <c r="AK6" s="58"/>
      <c r="AL6" s="58"/>
      <c r="AM6" s="58"/>
      <c r="AN6" s="58"/>
      <c r="AO6" s="58"/>
      <c r="AP6" s="58"/>
      <c r="AQ6" s="58"/>
      <c r="AR6" s="58"/>
      <c r="AS6" s="58"/>
      <c r="AT6" s="58"/>
      <c r="AU6" s="58"/>
      <c r="AV6" s="58"/>
      <c r="AW6" s="58"/>
      <c r="AX6" s="58"/>
      <c r="AY6" s="58"/>
      <c r="AZ6" s="58"/>
      <c r="BA6" s="58"/>
      <c r="BB6" s="58"/>
      <c r="BC6" s="58"/>
      <c r="BD6" s="58"/>
      <c r="BE6" s="58"/>
      <c r="BF6" s="58"/>
      <c r="BG6" s="58"/>
      <c r="BH6" s="58"/>
      <c r="BI6" s="58"/>
      <c r="BJ6" s="58"/>
      <c r="BK6" s="58"/>
      <c r="BL6" s="58"/>
      <c r="BM6" s="58"/>
      <c r="BN6" s="58"/>
      <c r="BO6" s="58"/>
      <c r="BP6" s="58"/>
      <c r="BQ6" s="58"/>
      <c r="BR6" s="58"/>
      <c r="BS6" s="58"/>
      <c r="BT6" s="58"/>
      <c r="BU6" s="58"/>
      <c r="BV6" s="58"/>
      <c r="BW6" s="58"/>
      <c r="BX6" s="58"/>
      <c r="BY6" s="58"/>
      <c r="BZ6" s="58"/>
      <c r="CA6" s="58"/>
      <c r="CB6" s="58"/>
      <c r="CC6" s="58"/>
      <c r="CD6" s="58"/>
      <c r="CE6" s="58"/>
      <c r="CF6" s="58"/>
      <c r="CG6" s="58"/>
      <c r="CH6" s="58"/>
      <c r="CI6" s="58"/>
      <c r="CJ6" s="58"/>
      <c r="CK6" s="58"/>
      <c r="CL6" s="58"/>
      <c r="CM6" s="58"/>
      <c r="CN6" s="58"/>
      <c r="CO6" s="58"/>
      <c r="CP6" s="58"/>
      <c r="CQ6" s="58"/>
      <c r="CR6" s="58"/>
      <c r="CS6" s="58"/>
      <c r="CT6" s="58"/>
      <c r="CU6" s="58"/>
      <c r="CV6" s="58"/>
      <c r="CW6" s="58"/>
      <c r="CX6" s="58"/>
      <c r="CY6" s="58"/>
      <c r="CZ6" s="58"/>
      <c r="DA6" s="58"/>
      <c r="DB6" s="58"/>
      <c r="DC6" s="58"/>
      <c r="DD6" s="58"/>
      <c r="DE6" s="58"/>
      <c r="DF6" s="58"/>
      <c r="DG6" s="58"/>
      <c r="DH6" s="58"/>
      <c r="DI6" s="58"/>
      <c r="DJ6" s="58"/>
      <c r="DK6" s="58"/>
      <c r="DL6" s="58"/>
      <c r="DM6" s="58"/>
      <c r="DN6" s="58"/>
      <c r="DO6" s="58"/>
      <c r="DP6" s="58"/>
      <c r="DQ6" s="58"/>
      <c r="DR6" s="58"/>
      <c r="DS6" s="58"/>
      <c r="DT6" s="58"/>
      <c r="DU6" s="58"/>
      <c r="DV6" s="58"/>
      <c r="DW6" s="58"/>
      <c r="DX6" s="58"/>
      <c r="DY6" s="58"/>
      <c r="DZ6" s="58"/>
      <c r="EA6" s="58"/>
      <c r="EB6" s="58"/>
      <c r="EC6" s="58"/>
      <c r="ED6" s="58"/>
      <c r="EE6" s="58"/>
      <c r="EF6" s="58"/>
      <c r="EG6" s="58"/>
      <c r="EH6" s="58"/>
      <c r="EI6" s="58"/>
      <c r="EJ6" s="58"/>
      <c r="EK6" s="58"/>
      <c r="EL6" s="58"/>
      <c r="EM6" s="58"/>
      <c r="EN6" s="58"/>
      <c r="EO6" s="58"/>
      <c r="EP6" s="58"/>
      <c r="EQ6" s="58"/>
      <c r="ER6" s="58"/>
      <c r="ES6" s="58"/>
      <c r="ET6" s="58"/>
      <c r="EU6" s="58"/>
      <c r="EV6" s="58"/>
      <c r="EW6" s="58"/>
      <c r="EX6" s="58"/>
      <c r="EY6" s="58"/>
      <c r="EZ6" s="58"/>
      <c r="FA6" s="58"/>
      <c r="FB6" s="58"/>
      <c r="FC6" s="58"/>
      <c r="FD6" s="58"/>
      <c r="FE6" s="58"/>
    </row>
    <row r="7" spans="1:161" s="2" customFormat="1" ht="15.75" customHeight="1" x14ac:dyDescent="0.25">
      <c r="A7" s="58" t="s">
        <v>8</v>
      </c>
      <c r="B7" s="58"/>
      <c r="C7" s="58"/>
      <c r="D7" s="58"/>
      <c r="E7" s="58"/>
      <c r="F7" s="58"/>
      <c r="G7" s="58"/>
      <c r="H7" s="58"/>
      <c r="I7" s="58"/>
      <c r="J7" s="58"/>
      <c r="K7" s="58"/>
      <c r="L7" s="58"/>
      <c r="M7" s="58"/>
      <c r="N7" s="58"/>
      <c r="O7" s="58"/>
      <c r="P7" s="58"/>
      <c r="Q7" s="58"/>
      <c r="R7" s="58"/>
      <c r="S7" s="58"/>
      <c r="T7" s="58"/>
      <c r="U7" s="58"/>
      <c r="V7" s="58"/>
      <c r="W7" s="58"/>
      <c r="X7" s="58"/>
      <c r="Y7" s="58"/>
      <c r="Z7" s="58"/>
      <c r="AA7" s="58"/>
      <c r="AB7" s="58"/>
      <c r="AC7" s="58"/>
      <c r="AD7" s="58"/>
      <c r="AE7" s="58"/>
      <c r="AF7" s="58"/>
      <c r="AG7" s="58"/>
      <c r="AH7" s="58"/>
      <c r="AI7" s="58"/>
      <c r="AJ7" s="58"/>
      <c r="AK7" s="58"/>
      <c r="AL7" s="58"/>
      <c r="AM7" s="58"/>
      <c r="AN7" s="58"/>
      <c r="AO7" s="58"/>
      <c r="AP7" s="58"/>
      <c r="AQ7" s="58"/>
      <c r="AR7" s="58"/>
      <c r="AS7" s="58"/>
      <c r="AT7" s="58"/>
      <c r="AU7" s="58"/>
      <c r="AV7" s="58"/>
      <c r="AW7" s="58"/>
      <c r="AX7" s="58"/>
      <c r="AY7" s="58"/>
      <c r="AZ7" s="58"/>
      <c r="BA7" s="58"/>
      <c r="BB7" s="58"/>
      <c r="BC7" s="58"/>
      <c r="BD7" s="58"/>
      <c r="BE7" s="58"/>
      <c r="BF7" s="58"/>
      <c r="BG7" s="58"/>
      <c r="BH7" s="58"/>
      <c r="BI7" s="58"/>
      <c r="BJ7" s="58"/>
      <c r="BK7" s="58"/>
      <c r="BL7" s="58"/>
      <c r="BM7" s="58"/>
      <c r="BN7" s="58"/>
      <c r="BO7" s="58"/>
      <c r="BP7" s="58"/>
      <c r="BQ7" s="58"/>
      <c r="BR7" s="58"/>
      <c r="BS7" s="58"/>
      <c r="BT7" s="58"/>
      <c r="BU7" s="58"/>
      <c r="BV7" s="58"/>
      <c r="BW7" s="58"/>
      <c r="BX7" s="58"/>
      <c r="BY7" s="58"/>
      <c r="BZ7" s="58"/>
      <c r="CA7" s="58"/>
      <c r="CB7" s="58"/>
      <c r="CC7" s="58"/>
      <c r="CD7" s="58"/>
      <c r="CE7" s="58"/>
      <c r="CF7" s="58"/>
      <c r="CG7" s="58"/>
      <c r="CH7" s="58"/>
      <c r="CI7" s="58"/>
      <c r="CJ7" s="58"/>
      <c r="CK7" s="58"/>
      <c r="CL7" s="58"/>
      <c r="CM7" s="58"/>
      <c r="CN7" s="58"/>
      <c r="CO7" s="58"/>
      <c r="CP7" s="58"/>
      <c r="CQ7" s="58"/>
      <c r="CR7" s="58"/>
      <c r="CS7" s="58"/>
      <c r="CT7" s="58"/>
      <c r="CU7" s="58"/>
      <c r="CV7" s="58"/>
      <c r="CW7" s="58"/>
      <c r="CX7" s="58"/>
      <c r="CY7" s="58"/>
      <c r="CZ7" s="58"/>
      <c r="DA7" s="58"/>
      <c r="DB7" s="58"/>
      <c r="DC7" s="58"/>
      <c r="DD7" s="58"/>
      <c r="DE7" s="58"/>
      <c r="DF7" s="58"/>
      <c r="DG7" s="58"/>
      <c r="DH7" s="58"/>
      <c r="DI7" s="58"/>
      <c r="DJ7" s="58"/>
      <c r="DK7" s="58"/>
      <c r="DL7" s="58"/>
      <c r="DM7" s="58"/>
      <c r="DN7" s="58"/>
      <c r="DO7" s="58"/>
      <c r="DP7" s="58"/>
      <c r="DQ7" s="58"/>
      <c r="DR7" s="58"/>
      <c r="DS7" s="58"/>
      <c r="DT7" s="58"/>
      <c r="DU7" s="58"/>
      <c r="DV7" s="58"/>
      <c r="DW7" s="58"/>
      <c r="DX7" s="58"/>
      <c r="DY7" s="58"/>
      <c r="DZ7" s="58"/>
      <c r="EA7" s="58"/>
      <c r="EB7" s="58"/>
      <c r="EC7" s="58"/>
      <c r="ED7" s="58"/>
      <c r="EE7" s="58"/>
      <c r="EF7" s="58"/>
      <c r="EG7" s="58"/>
      <c r="EH7" s="58"/>
      <c r="EI7" s="58"/>
      <c r="EJ7" s="58"/>
      <c r="EK7" s="58"/>
      <c r="EL7" s="58"/>
      <c r="EM7" s="58"/>
      <c r="EN7" s="58"/>
      <c r="EO7" s="58"/>
      <c r="EP7" s="58"/>
      <c r="EQ7" s="58"/>
      <c r="ER7" s="58"/>
      <c r="ES7" s="58"/>
      <c r="ET7" s="58"/>
      <c r="EU7" s="58"/>
      <c r="EV7" s="58"/>
      <c r="EW7" s="58"/>
      <c r="EX7" s="58"/>
      <c r="EY7" s="58"/>
      <c r="EZ7" s="58"/>
      <c r="FA7" s="58"/>
      <c r="FB7" s="58"/>
      <c r="FC7" s="58"/>
      <c r="FD7" s="58"/>
      <c r="FE7" s="58"/>
    </row>
    <row r="8" spans="1:161" s="2" customFormat="1" ht="15.75" customHeight="1" x14ac:dyDescent="0.25">
      <c r="A8" s="58" t="s">
        <v>9</v>
      </c>
      <c r="B8" s="58"/>
      <c r="C8" s="58"/>
      <c r="D8" s="58"/>
      <c r="E8" s="58"/>
      <c r="F8" s="58"/>
      <c r="G8" s="58"/>
      <c r="H8" s="58"/>
      <c r="I8" s="58"/>
      <c r="J8" s="58"/>
      <c r="K8" s="58"/>
      <c r="L8" s="58"/>
      <c r="M8" s="58"/>
      <c r="N8" s="58"/>
      <c r="O8" s="58"/>
      <c r="P8" s="58"/>
      <c r="Q8" s="58"/>
      <c r="R8" s="58"/>
      <c r="S8" s="58"/>
      <c r="T8" s="58"/>
      <c r="U8" s="58"/>
      <c r="V8" s="58"/>
      <c r="W8" s="58"/>
      <c r="X8" s="58"/>
      <c r="Y8" s="58"/>
      <c r="Z8" s="58"/>
      <c r="AA8" s="58"/>
      <c r="AB8" s="58"/>
      <c r="AC8" s="58"/>
      <c r="AD8" s="58"/>
      <c r="AE8" s="58"/>
      <c r="AF8" s="58"/>
      <c r="AG8" s="58"/>
      <c r="AH8" s="58"/>
      <c r="AI8" s="58"/>
      <c r="AJ8" s="58"/>
      <c r="AK8" s="58"/>
      <c r="AL8" s="58"/>
      <c r="AM8" s="58"/>
      <c r="AN8" s="58"/>
      <c r="AO8" s="58"/>
      <c r="AP8" s="58"/>
      <c r="AQ8" s="58"/>
      <c r="AR8" s="58"/>
      <c r="AS8" s="58"/>
      <c r="AT8" s="58"/>
      <c r="AU8" s="58"/>
      <c r="AV8" s="58"/>
      <c r="AW8" s="58"/>
      <c r="AX8" s="58"/>
      <c r="AY8" s="58"/>
      <c r="AZ8" s="58"/>
      <c r="BA8" s="58"/>
      <c r="BB8" s="58"/>
      <c r="BC8" s="58"/>
      <c r="BD8" s="58"/>
      <c r="BE8" s="58"/>
      <c r="BF8" s="58"/>
      <c r="BG8" s="58"/>
      <c r="BH8" s="58"/>
      <c r="BI8" s="58"/>
      <c r="BJ8" s="58"/>
      <c r="BK8" s="58"/>
      <c r="BL8" s="58"/>
      <c r="BM8" s="58"/>
      <c r="BN8" s="58"/>
      <c r="BO8" s="58"/>
      <c r="BP8" s="58"/>
      <c r="BQ8" s="58"/>
      <c r="BR8" s="58"/>
      <c r="BS8" s="58"/>
      <c r="BT8" s="58"/>
      <c r="BU8" s="58"/>
      <c r="BV8" s="58"/>
      <c r="BW8" s="58"/>
      <c r="BX8" s="58"/>
      <c r="BY8" s="58"/>
      <c r="BZ8" s="58"/>
      <c r="CA8" s="58"/>
      <c r="CB8" s="58"/>
      <c r="CC8" s="58"/>
      <c r="CD8" s="58"/>
      <c r="CE8" s="58"/>
      <c r="CF8" s="58"/>
      <c r="CG8" s="58"/>
      <c r="CH8" s="58"/>
      <c r="CI8" s="58"/>
      <c r="CJ8" s="58"/>
      <c r="CK8" s="58"/>
      <c r="CL8" s="58"/>
      <c r="CM8" s="58"/>
      <c r="CN8" s="58"/>
      <c r="CO8" s="58"/>
      <c r="CP8" s="58"/>
      <c r="CQ8" s="58"/>
      <c r="CR8" s="58"/>
      <c r="CS8" s="58"/>
      <c r="CT8" s="58"/>
      <c r="CU8" s="58"/>
      <c r="CV8" s="58"/>
      <c r="CW8" s="58"/>
      <c r="CX8" s="58"/>
      <c r="CY8" s="58"/>
      <c r="CZ8" s="58"/>
      <c r="DA8" s="58"/>
      <c r="DB8" s="58"/>
      <c r="DC8" s="58"/>
      <c r="DD8" s="58"/>
      <c r="DE8" s="58"/>
      <c r="DF8" s="58"/>
      <c r="DG8" s="58"/>
      <c r="DH8" s="58"/>
      <c r="DI8" s="58"/>
      <c r="DJ8" s="58"/>
      <c r="DK8" s="58"/>
      <c r="DL8" s="58"/>
      <c r="DM8" s="58"/>
      <c r="DN8" s="58"/>
      <c r="DO8" s="58"/>
      <c r="DP8" s="58"/>
      <c r="DQ8" s="58"/>
      <c r="DR8" s="58"/>
      <c r="DS8" s="58"/>
      <c r="DT8" s="58"/>
      <c r="DU8" s="58"/>
      <c r="DV8" s="58"/>
      <c r="DW8" s="58"/>
      <c r="DX8" s="58"/>
      <c r="DY8" s="58"/>
      <c r="DZ8" s="58"/>
      <c r="EA8" s="58"/>
      <c r="EB8" s="58"/>
      <c r="EC8" s="58"/>
      <c r="ED8" s="58"/>
      <c r="EE8" s="58"/>
      <c r="EF8" s="58"/>
      <c r="EG8" s="58"/>
      <c r="EH8" s="58"/>
      <c r="EI8" s="58"/>
      <c r="EJ8" s="58"/>
      <c r="EK8" s="58"/>
      <c r="EL8" s="58"/>
      <c r="EM8" s="58"/>
      <c r="EN8" s="58"/>
      <c r="EO8" s="58"/>
      <c r="EP8" s="58"/>
      <c r="EQ8" s="58"/>
      <c r="ER8" s="58"/>
      <c r="ES8" s="58"/>
      <c r="ET8" s="58"/>
      <c r="EU8" s="58"/>
      <c r="EV8" s="58"/>
      <c r="EW8" s="58"/>
      <c r="EX8" s="58"/>
      <c r="EY8" s="58"/>
      <c r="EZ8" s="58"/>
      <c r="FA8" s="58"/>
      <c r="FB8" s="58"/>
      <c r="FC8" s="58"/>
      <c r="FD8" s="58"/>
      <c r="FE8" s="58"/>
    </row>
    <row r="10" spans="1:161" s="2" customFormat="1" ht="15.75" x14ac:dyDescent="0.25">
      <c r="A10" s="59" t="s">
        <v>10</v>
      </c>
      <c r="B10" s="59"/>
      <c r="C10" s="59"/>
      <c r="D10" s="59"/>
      <c r="E10" s="59"/>
      <c r="F10" s="59"/>
      <c r="G10" s="59"/>
      <c r="H10" s="59"/>
      <c r="I10" s="59"/>
      <c r="J10" s="59"/>
      <c r="K10" s="59"/>
      <c r="L10" s="59"/>
      <c r="M10" s="59"/>
      <c r="N10" s="59"/>
      <c r="O10" s="59"/>
      <c r="P10" s="59"/>
      <c r="Q10" s="59"/>
      <c r="R10" s="59"/>
      <c r="S10" s="59"/>
      <c r="T10" s="59"/>
      <c r="U10" s="59"/>
      <c r="V10" s="59"/>
      <c r="W10" s="59"/>
      <c r="X10" s="59"/>
      <c r="Y10" s="59"/>
      <c r="Z10" s="59"/>
      <c r="AA10" s="59"/>
      <c r="AB10" s="59"/>
      <c r="AC10" s="59"/>
      <c r="AD10" s="59"/>
      <c r="AE10" s="59"/>
      <c r="AF10" s="59"/>
      <c r="AG10" s="59"/>
      <c r="AH10" s="59"/>
      <c r="AI10" s="59"/>
      <c r="AJ10" s="59"/>
      <c r="AK10" s="59"/>
      <c r="AL10" s="59"/>
      <c r="AM10" s="59"/>
      <c r="AN10" s="59"/>
      <c r="AO10" s="59"/>
      <c r="AP10" s="59"/>
      <c r="AQ10" s="59"/>
      <c r="AR10" s="59"/>
      <c r="AS10" s="59"/>
      <c r="AT10" s="59"/>
      <c r="AU10" s="59"/>
      <c r="AV10" s="59"/>
      <c r="AW10" s="59"/>
      <c r="AX10" s="59"/>
      <c r="AY10" s="59"/>
      <c r="AZ10" s="59"/>
      <c r="BA10" s="59"/>
      <c r="BB10" s="59"/>
      <c r="BC10" s="59"/>
      <c r="BD10" s="59"/>
      <c r="BE10" s="59"/>
      <c r="BF10" s="59"/>
      <c r="BG10" s="59"/>
      <c r="BH10" s="59"/>
      <c r="BI10" s="59"/>
      <c r="BJ10" s="59"/>
      <c r="BK10" s="59"/>
      <c r="BL10" s="59"/>
      <c r="BM10" s="59"/>
      <c r="BN10" s="59"/>
      <c r="BO10" s="59"/>
      <c r="BP10" s="59"/>
      <c r="BQ10" s="59"/>
      <c r="BR10" s="59"/>
      <c r="BS10" s="59"/>
      <c r="BT10" s="59"/>
      <c r="BU10" s="59"/>
      <c r="BV10" s="59"/>
      <c r="BW10" s="59"/>
      <c r="BX10" s="59"/>
      <c r="BY10" s="59"/>
      <c r="BZ10" s="59"/>
      <c r="CA10" s="59"/>
      <c r="CB10" s="59"/>
      <c r="CC10" s="59"/>
      <c r="CD10" s="59"/>
      <c r="CE10" s="59"/>
      <c r="CF10" s="59"/>
      <c r="CG10" s="59"/>
      <c r="CH10" s="59"/>
      <c r="CI10" s="59"/>
      <c r="CJ10" s="59"/>
      <c r="CK10" s="59"/>
      <c r="CL10" s="59"/>
      <c r="CM10" s="59"/>
      <c r="CN10" s="59"/>
      <c r="CO10" s="59"/>
      <c r="CP10" s="59"/>
      <c r="CQ10" s="59"/>
      <c r="CR10" s="59"/>
      <c r="CS10" s="59"/>
      <c r="CT10" s="59"/>
      <c r="CU10" s="59"/>
      <c r="CV10" s="59"/>
      <c r="CW10" s="59"/>
      <c r="CX10" s="59"/>
      <c r="CY10" s="59"/>
      <c r="CZ10" s="59"/>
      <c r="DA10" s="59"/>
      <c r="DB10" s="59"/>
      <c r="DC10" s="59"/>
      <c r="DD10" s="59"/>
      <c r="DE10" s="59"/>
      <c r="DF10" s="59"/>
      <c r="DG10" s="59"/>
      <c r="DH10" s="59"/>
      <c r="DI10" s="59"/>
      <c r="DJ10" s="59"/>
      <c r="DK10" s="59"/>
      <c r="DL10" s="59"/>
      <c r="DM10" s="59"/>
      <c r="DN10" s="59"/>
      <c r="DO10" s="59"/>
      <c r="DP10" s="59"/>
      <c r="DQ10" s="59"/>
      <c r="DR10" s="59"/>
      <c r="DS10" s="59"/>
      <c r="DT10" s="59"/>
      <c r="DU10" s="59"/>
      <c r="DV10" s="59"/>
      <c r="DW10" s="59"/>
      <c r="DX10" s="59"/>
      <c r="DY10" s="59"/>
      <c r="DZ10" s="59"/>
      <c r="EA10" s="59"/>
      <c r="EB10" s="59"/>
      <c r="EC10" s="59"/>
      <c r="ED10" s="59"/>
      <c r="EE10" s="59"/>
      <c r="EF10" s="59"/>
      <c r="EG10" s="59"/>
      <c r="EH10" s="59"/>
      <c r="EI10" s="59"/>
      <c r="EJ10" s="59"/>
      <c r="EK10" s="59"/>
      <c r="EL10" s="59"/>
      <c r="EM10" s="59"/>
      <c r="EN10" s="59"/>
      <c r="EO10" s="59"/>
      <c r="EP10" s="59"/>
      <c r="EQ10" s="59"/>
      <c r="ER10" s="59"/>
      <c r="ES10" s="59"/>
      <c r="ET10" s="59"/>
      <c r="EU10" s="59"/>
      <c r="EV10" s="59"/>
      <c r="EW10" s="59"/>
      <c r="EX10" s="59"/>
      <c r="EY10" s="59"/>
      <c r="EZ10" s="59"/>
      <c r="FA10" s="59"/>
      <c r="FB10" s="59"/>
      <c r="FC10" s="59"/>
      <c r="FD10" s="59"/>
      <c r="FE10" s="59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60" t="s">
        <v>69</v>
      </c>
      <c r="AC12" s="60"/>
      <c r="AD12" s="60"/>
      <c r="AE12" s="60"/>
      <c r="AF12" s="60"/>
      <c r="AG12" s="60"/>
      <c r="AH12" s="60"/>
      <c r="AI12" s="60"/>
      <c r="AJ12" s="60"/>
      <c r="AK12" s="60"/>
      <c r="AL12" s="60"/>
      <c r="AM12" s="60"/>
      <c r="AN12" s="60"/>
      <c r="AO12" s="60"/>
      <c r="AP12" s="60"/>
      <c r="AQ12" s="60"/>
      <c r="AR12" s="60"/>
      <c r="AS12" s="60"/>
      <c r="AT12" s="60"/>
      <c r="AU12" s="60"/>
      <c r="AV12" s="60"/>
      <c r="AW12" s="60"/>
      <c r="AX12" s="60"/>
      <c r="AY12" s="60"/>
      <c r="AZ12" s="60"/>
      <c r="BA12" s="60"/>
      <c r="BB12" s="60"/>
      <c r="BC12" s="60"/>
      <c r="BD12" s="60"/>
      <c r="BE12" s="60"/>
      <c r="BF12" s="60"/>
      <c r="BG12" s="60"/>
      <c r="BH12" s="60"/>
      <c r="BI12" s="60"/>
      <c r="BJ12" s="60"/>
      <c r="BK12" s="60"/>
      <c r="BL12" s="60"/>
      <c r="BM12" s="60"/>
      <c r="BN12" s="60"/>
      <c r="BO12" s="60"/>
      <c r="BP12" s="60"/>
      <c r="BQ12" s="60"/>
      <c r="BR12" s="60"/>
      <c r="BS12" s="60"/>
      <c r="BT12" s="60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60" t="s">
        <v>31</v>
      </c>
      <c r="Z14" s="60"/>
      <c r="AA14" s="60"/>
      <c r="AB14" s="60"/>
      <c r="AC14" s="60"/>
      <c r="AD14" s="60"/>
      <c r="AE14" s="60"/>
      <c r="AF14" s="60"/>
      <c r="AG14" s="60"/>
      <c r="AH14" s="60"/>
      <c r="AI14" s="60"/>
      <c r="AJ14" s="60"/>
      <c r="AK14" s="60"/>
      <c r="AL14" s="60"/>
      <c r="AM14" s="60"/>
      <c r="AN14" s="60"/>
      <c r="AO14" s="60"/>
      <c r="AP14" s="60"/>
      <c r="AQ14" s="60"/>
      <c r="AR14" s="60"/>
      <c r="AS14" s="60"/>
      <c r="AT14" s="60"/>
      <c r="AU14" s="60"/>
      <c r="AV14" s="60"/>
      <c r="AW14" s="60"/>
      <c r="AX14" s="60"/>
      <c r="AY14" s="60"/>
      <c r="AZ14" s="60"/>
      <c r="BA14" s="60"/>
      <c r="BB14" s="60"/>
      <c r="BC14" s="60"/>
      <c r="BD14" s="60"/>
      <c r="BE14" s="60"/>
      <c r="BF14" s="60"/>
      <c r="BG14" s="60"/>
      <c r="BH14" s="60"/>
      <c r="BI14" s="60"/>
      <c r="BJ14" s="60"/>
      <c r="BK14" s="60"/>
      <c r="BL14" s="60"/>
      <c r="BM14" s="60"/>
      <c r="BN14" s="60"/>
      <c r="BO14" s="60"/>
      <c r="BP14" s="60"/>
      <c r="BQ14" s="60"/>
      <c r="BR14" s="60"/>
      <c r="BS14" s="60"/>
      <c r="BT14" s="60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48" t="s">
        <v>107</v>
      </c>
      <c r="U16" s="48"/>
      <c r="V16" s="48"/>
      <c r="W16" s="48"/>
      <c r="X16" s="48"/>
      <c r="Y16" s="48"/>
      <c r="Z16" s="48"/>
      <c r="AA16" s="48"/>
      <c r="AB16" s="48"/>
      <c r="AC16" s="48"/>
      <c r="AD16" s="48"/>
      <c r="AE16" s="48"/>
      <c r="AF16" s="48"/>
      <c r="AG16" s="48"/>
      <c r="AH16" s="48"/>
      <c r="AI16" s="48"/>
      <c r="AJ16" s="48"/>
      <c r="AK16" s="48"/>
      <c r="AL16" s="48"/>
      <c r="AM16" s="48"/>
      <c r="AN16" s="48"/>
      <c r="AO16" s="48"/>
      <c r="AP16" s="48"/>
      <c r="AQ16" s="48"/>
      <c r="AR16" s="48"/>
      <c r="AS16" s="48"/>
      <c r="AT16" s="48"/>
      <c r="AU16" s="48"/>
      <c r="AV16" s="48"/>
      <c r="AW16" s="48"/>
      <c r="AX16" s="48"/>
      <c r="AY16" s="48"/>
      <c r="AZ16" s="48"/>
      <c r="BA16" s="48"/>
      <c r="BB16" s="48"/>
      <c r="BC16" s="48"/>
      <c r="BD16" s="48"/>
      <c r="BE16" s="48"/>
      <c r="BF16" s="48"/>
      <c r="BG16" s="48"/>
      <c r="BH16" s="48"/>
      <c r="BI16" s="48"/>
      <c r="BJ16" s="48"/>
      <c r="BK16" s="48"/>
      <c r="BL16" s="48"/>
      <c r="BM16" s="48"/>
      <c r="BN16" s="48"/>
      <c r="BO16" s="48"/>
      <c r="BP16" s="48"/>
      <c r="BQ16" s="48"/>
      <c r="BR16" s="48"/>
      <c r="BS16" s="48"/>
      <c r="BT16" s="48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49"/>
      <c r="B18" s="50"/>
      <c r="C18" s="50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1"/>
      <c r="R18" s="26"/>
      <c r="S18" s="27"/>
      <c r="T18" s="27"/>
      <c r="U18" s="27"/>
      <c r="V18" s="27"/>
      <c r="W18" s="27"/>
      <c r="X18" s="27"/>
      <c r="Y18" s="27"/>
      <c r="Z18" s="27"/>
      <c r="AA18" s="27"/>
      <c r="AB18" s="27"/>
      <c r="AC18" s="27"/>
      <c r="AD18" s="27"/>
      <c r="AE18" s="27"/>
      <c r="AF18" s="27"/>
      <c r="AG18" s="27"/>
      <c r="AH18" s="27"/>
      <c r="AI18" s="28"/>
      <c r="AJ18" s="26" t="s">
        <v>15</v>
      </c>
      <c r="AK18" s="27"/>
      <c r="AL18" s="27"/>
      <c r="AM18" s="27"/>
      <c r="AN18" s="27"/>
      <c r="AO18" s="27"/>
      <c r="AP18" s="27"/>
      <c r="AQ18" s="27"/>
      <c r="AR18" s="27"/>
      <c r="AS18" s="27"/>
      <c r="AT18" s="27"/>
      <c r="AU18" s="27"/>
      <c r="AV18" s="27"/>
      <c r="AW18" s="27"/>
      <c r="AX18" s="27"/>
      <c r="AY18" s="27"/>
      <c r="AZ18" s="27"/>
      <c r="BA18" s="28"/>
      <c r="BB18" s="35" t="s">
        <v>20</v>
      </c>
      <c r="BC18" s="36"/>
      <c r="BD18" s="36"/>
      <c r="BE18" s="36"/>
      <c r="BF18" s="36"/>
      <c r="BG18" s="36"/>
      <c r="BH18" s="36"/>
      <c r="BI18" s="36"/>
      <c r="BJ18" s="36"/>
      <c r="BK18" s="36"/>
      <c r="BL18" s="36"/>
      <c r="BM18" s="36"/>
      <c r="BN18" s="36"/>
      <c r="BO18" s="36"/>
      <c r="BP18" s="36"/>
      <c r="BQ18" s="36"/>
      <c r="BR18" s="36"/>
      <c r="BS18" s="36"/>
      <c r="BT18" s="36"/>
      <c r="BU18" s="36"/>
      <c r="BV18" s="36"/>
      <c r="BW18" s="36"/>
      <c r="BX18" s="36"/>
      <c r="BY18" s="36"/>
      <c r="BZ18" s="36"/>
      <c r="CA18" s="36"/>
      <c r="CB18" s="36"/>
      <c r="CC18" s="36"/>
      <c r="CD18" s="36"/>
      <c r="CE18" s="36"/>
      <c r="CF18" s="36"/>
      <c r="CG18" s="37"/>
      <c r="CH18" s="26" t="s">
        <v>21</v>
      </c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27"/>
      <c r="CW18" s="27"/>
      <c r="CX18" s="27"/>
      <c r="CY18" s="27"/>
      <c r="CZ18" s="27"/>
      <c r="DA18" s="27"/>
      <c r="DB18" s="28"/>
      <c r="DC18" s="26" t="s">
        <v>22</v>
      </c>
      <c r="DD18" s="27"/>
      <c r="DE18" s="27"/>
      <c r="DF18" s="27"/>
      <c r="DG18" s="27"/>
      <c r="DH18" s="27"/>
      <c r="DI18" s="27"/>
      <c r="DJ18" s="27"/>
      <c r="DK18" s="27"/>
      <c r="DL18" s="27"/>
      <c r="DM18" s="27"/>
      <c r="DN18" s="27"/>
      <c r="DO18" s="27"/>
      <c r="DP18" s="27"/>
      <c r="DQ18" s="27"/>
      <c r="DR18" s="27"/>
      <c r="DS18" s="27"/>
      <c r="DT18" s="28"/>
      <c r="DU18" s="35" t="s">
        <v>23</v>
      </c>
      <c r="DV18" s="36"/>
      <c r="DW18" s="36"/>
      <c r="DX18" s="36"/>
      <c r="DY18" s="36"/>
      <c r="DZ18" s="36"/>
      <c r="EA18" s="36"/>
      <c r="EB18" s="36"/>
      <c r="EC18" s="36"/>
      <c r="ED18" s="36"/>
      <c r="EE18" s="36"/>
      <c r="EF18" s="36"/>
      <c r="EG18" s="36"/>
      <c r="EH18" s="36"/>
      <c r="EI18" s="36"/>
      <c r="EJ18" s="36"/>
      <c r="EK18" s="36"/>
      <c r="EL18" s="36"/>
      <c r="EM18" s="36"/>
      <c r="EN18" s="37"/>
      <c r="EO18" s="26" t="s">
        <v>24</v>
      </c>
      <c r="EP18" s="27"/>
      <c r="EQ18" s="27"/>
      <c r="ER18" s="27"/>
      <c r="ES18" s="27"/>
      <c r="ET18" s="27"/>
      <c r="EU18" s="27"/>
      <c r="EV18" s="27"/>
      <c r="EW18" s="27"/>
      <c r="EX18" s="27"/>
      <c r="EY18" s="27"/>
      <c r="EZ18" s="27"/>
      <c r="FA18" s="27"/>
      <c r="FB18" s="27"/>
      <c r="FC18" s="27"/>
      <c r="FD18" s="27"/>
      <c r="FE18" s="28"/>
    </row>
    <row r="19" spans="1:161" s="9" customFormat="1" ht="15" customHeight="1" x14ac:dyDescent="0.2">
      <c r="A19" s="52"/>
      <c r="B19" s="53"/>
      <c r="C19" s="53"/>
      <c r="D19" s="53"/>
      <c r="E19" s="53"/>
      <c r="F19" s="53"/>
      <c r="G19" s="53"/>
      <c r="H19" s="53"/>
      <c r="I19" s="53"/>
      <c r="J19" s="53"/>
      <c r="K19" s="53"/>
      <c r="L19" s="53"/>
      <c r="M19" s="53"/>
      <c r="N19" s="53"/>
      <c r="O19" s="53"/>
      <c r="P19" s="53"/>
      <c r="Q19" s="54"/>
      <c r="R19" s="29"/>
      <c r="S19" s="30"/>
      <c r="T19" s="30"/>
      <c r="U19" s="30"/>
      <c r="V19" s="30"/>
      <c r="W19" s="30"/>
      <c r="X19" s="30"/>
      <c r="Y19" s="30"/>
      <c r="Z19" s="30"/>
      <c r="AA19" s="30"/>
      <c r="AB19" s="30"/>
      <c r="AC19" s="30"/>
      <c r="AD19" s="30"/>
      <c r="AE19" s="30"/>
      <c r="AF19" s="30"/>
      <c r="AG19" s="30"/>
      <c r="AH19" s="30"/>
      <c r="AI19" s="31"/>
      <c r="AJ19" s="29"/>
      <c r="AK19" s="30"/>
      <c r="AL19" s="30"/>
      <c r="AM19" s="30"/>
      <c r="AN19" s="30"/>
      <c r="AO19" s="30"/>
      <c r="AP19" s="30"/>
      <c r="AQ19" s="30"/>
      <c r="AR19" s="30"/>
      <c r="AS19" s="30"/>
      <c r="AT19" s="30"/>
      <c r="AU19" s="30"/>
      <c r="AV19" s="30"/>
      <c r="AW19" s="30"/>
      <c r="AX19" s="30"/>
      <c r="AY19" s="30"/>
      <c r="AZ19" s="30"/>
      <c r="BA19" s="31"/>
      <c r="BB19" s="38" t="s">
        <v>16</v>
      </c>
      <c r="BC19" s="39"/>
      <c r="BD19" s="39"/>
      <c r="BE19" s="39"/>
      <c r="BF19" s="39"/>
      <c r="BG19" s="39"/>
      <c r="BH19" s="39"/>
      <c r="BI19" s="39"/>
      <c r="BJ19" s="39"/>
      <c r="BK19" s="39"/>
      <c r="BL19" s="39"/>
      <c r="BM19" s="39"/>
      <c r="BN19" s="39"/>
      <c r="BO19" s="39"/>
      <c r="BP19" s="39"/>
      <c r="BQ19" s="40"/>
      <c r="BR19" s="38" t="s">
        <v>17</v>
      </c>
      <c r="BS19" s="39"/>
      <c r="BT19" s="39"/>
      <c r="BU19" s="39"/>
      <c r="BV19" s="39"/>
      <c r="BW19" s="39"/>
      <c r="BX19" s="39"/>
      <c r="BY19" s="39"/>
      <c r="BZ19" s="39"/>
      <c r="CA19" s="39"/>
      <c r="CB19" s="39"/>
      <c r="CC19" s="39"/>
      <c r="CD19" s="39"/>
      <c r="CE19" s="39"/>
      <c r="CF19" s="39"/>
      <c r="CG19" s="40"/>
      <c r="CH19" s="29"/>
      <c r="CI19" s="30"/>
      <c r="CJ19" s="30"/>
      <c r="CK19" s="30"/>
      <c r="CL19" s="30"/>
      <c r="CM19" s="30"/>
      <c r="CN19" s="30"/>
      <c r="CO19" s="30"/>
      <c r="CP19" s="30"/>
      <c r="CQ19" s="30"/>
      <c r="CR19" s="30"/>
      <c r="CS19" s="30"/>
      <c r="CT19" s="30"/>
      <c r="CU19" s="30"/>
      <c r="CV19" s="30"/>
      <c r="CW19" s="30"/>
      <c r="CX19" s="30"/>
      <c r="CY19" s="30"/>
      <c r="CZ19" s="30"/>
      <c r="DA19" s="30"/>
      <c r="DB19" s="31"/>
      <c r="DC19" s="29"/>
      <c r="DD19" s="30"/>
      <c r="DE19" s="30"/>
      <c r="DF19" s="30"/>
      <c r="DG19" s="30"/>
      <c r="DH19" s="30"/>
      <c r="DI19" s="30"/>
      <c r="DJ19" s="30"/>
      <c r="DK19" s="30"/>
      <c r="DL19" s="30"/>
      <c r="DM19" s="30"/>
      <c r="DN19" s="30"/>
      <c r="DO19" s="30"/>
      <c r="DP19" s="30"/>
      <c r="DQ19" s="30"/>
      <c r="DR19" s="30"/>
      <c r="DS19" s="30"/>
      <c r="DT19" s="31"/>
      <c r="DU19" s="41" t="s">
        <v>18</v>
      </c>
      <c r="DV19" s="42"/>
      <c r="DW19" s="42"/>
      <c r="DX19" s="42"/>
      <c r="DY19" s="42"/>
      <c r="DZ19" s="42"/>
      <c r="EA19" s="42"/>
      <c r="EB19" s="42"/>
      <c r="EC19" s="42"/>
      <c r="ED19" s="43"/>
      <c r="EE19" s="41" t="s">
        <v>19</v>
      </c>
      <c r="EF19" s="42"/>
      <c r="EG19" s="42"/>
      <c r="EH19" s="42"/>
      <c r="EI19" s="42"/>
      <c r="EJ19" s="42"/>
      <c r="EK19" s="42"/>
      <c r="EL19" s="42"/>
      <c r="EM19" s="42"/>
      <c r="EN19" s="43"/>
      <c r="EO19" s="29"/>
      <c r="EP19" s="30"/>
      <c r="EQ19" s="30"/>
      <c r="ER19" s="30"/>
      <c r="ES19" s="30"/>
      <c r="ET19" s="30"/>
      <c r="EU19" s="30"/>
      <c r="EV19" s="30"/>
      <c r="EW19" s="30"/>
      <c r="EX19" s="30"/>
      <c r="EY19" s="30"/>
      <c r="EZ19" s="30"/>
      <c r="FA19" s="30"/>
      <c r="FB19" s="30"/>
      <c r="FC19" s="30"/>
      <c r="FD19" s="30"/>
      <c r="FE19" s="31"/>
    </row>
    <row r="20" spans="1:161" s="9" customFormat="1" ht="19.5" customHeight="1" x14ac:dyDescent="0.2">
      <c r="A20" s="55"/>
      <c r="B20" s="56"/>
      <c r="C20" s="56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7"/>
      <c r="R20" s="32"/>
      <c r="S20" s="33"/>
      <c r="T20" s="33"/>
      <c r="U20" s="33"/>
      <c r="V20" s="33"/>
      <c r="W20" s="33"/>
      <c r="X20" s="33"/>
      <c r="Y20" s="33"/>
      <c r="Z20" s="33"/>
      <c r="AA20" s="33"/>
      <c r="AB20" s="33"/>
      <c r="AC20" s="33"/>
      <c r="AD20" s="33"/>
      <c r="AE20" s="33"/>
      <c r="AF20" s="33"/>
      <c r="AG20" s="33"/>
      <c r="AH20" s="33"/>
      <c r="AI20" s="34"/>
      <c r="AJ20" s="32"/>
      <c r="AK20" s="33"/>
      <c r="AL20" s="33"/>
      <c r="AM20" s="33"/>
      <c r="AN20" s="33"/>
      <c r="AO20" s="33"/>
      <c r="AP20" s="33"/>
      <c r="AQ20" s="33"/>
      <c r="AR20" s="33"/>
      <c r="AS20" s="33"/>
      <c r="AT20" s="33"/>
      <c r="AU20" s="33"/>
      <c r="AV20" s="33"/>
      <c r="AW20" s="33"/>
      <c r="AX20" s="33"/>
      <c r="AY20" s="33"/>
      <c r="AZ20" s="33"/>
      <c r="BA20" s="34"/>
      <c r="BB20" s="47" t="s">
        <v>18</v>
      </c>
      <c r="BC20" s="47"/>
      <c r="BD20" s="47"/>
      <c r="BE20" s="47"/>
      <c r="BF20" s="47"/>
      <c r="BG20" s="47"/>
      <c r="BH20" s="47"/>
      <c r="BI20" s="47"/>
      <c r="BJ20" s="47" t="s">
        <v>19</v>
      </c>
      <c r="BK20" s="47"/>
      <c r="BL20" s="47"/>
      <c r="BM20" s="47"/>
      <c r="BN20" s="47"/>
      <c r="BO20" s="47"/>
      <c r="BP20" s="47"/>
      <c r="BQ20" s="47"/>
      <c r="BR20" s="47" t="s">
        <v>18</v>
      </c>
      <c r="BS20" s="47"/>
      <c r="BT20" s="47"/>
      <c r="BU20" s="47"/>
      <c r="BV20" s="47"/>
      <c r="BW20" s="47"/>
      <c r="BX20" s="47"/>
      <c r="BY20" s="47"/>
      <c r="BZ20" s="47" t="s">
        <v>19</v>
      </c>
      <c r="CA20" s="47"/>
      <c r="CB20" s="47"/>
      <c r="CC20" s="47"/>
      <c r="CD20" s="47"/>
      <c r="CE20" s="47"/>
      <c r="CF20" s="47"/>
      <c r="CG20" s="47"/>
      <c r="CH20" s="32"/>
      <c r="CI20" s="33"/>
      <c r="CJ20" s="33"/>
      <c r="CK20" s="33"/>
      <c r="CL20" s="33"/>
      <c r="CM20" s="33"/>
      <c r="CN20" s="33"/>
      <c r="CO20" s="33"/>
      <c r="CP20" s="33"/>
      <c r="CQ20" s="33"/>
      <c r="CR20" s="33"/>
      <c r="CS20" s="33"/>
      <c r="CT20" s="33"/>
      <c r="CU20" s="33"/>
      <c r="CV20" s="33"/>
      <c r="CW20" s="33"/>
      <c r="CX20" s="33"/>
      <c r="CY20" s="33"/>
      <c r="CZ20" s="33"/>
      <c r="DA20" s="33"/>
      <c r="DB20" s="34"/>
      <c r="DC20" s="32"/>
      <c r="DD20" s="33"/>
      <c r="DE20" s="33"/>
      <c r="DF20" s="33"/>
      <c r="DG20" s="33"/>
      <c r="DH20" s="33"/>
      <c r="DI20" s="33"/>
      <c r="DJ20" s="33"/>
      <c r="DK20" s="33"/>
      <c r="DL20" s="33"/>
      <c r="DM20" s="33"/>
      <c r="DN20" s="33"/>
      <c r="DO20" s="33"/>
      <c r="DP20" s="33"/>
      <c r="DQ20" s="33"/>
      <c r="DR20" s="33"/>
      <c r="DS20" s="33"/>
      <c r="DT20" s="34"/>
      <c r="DU20" s="44"/>
      <c r="DV20" s="45"/>
      <c r="DW20" s="45"/>
      <c r="DX20" s="45"/>
      <c r="DY20" s="45"/>
      <c r="DZ20" s="45"/>
      <c r="EA20" s="45"/>
      <c r="EB20" s="45"/>
      <c r="EC20" s="45"/>
      <c r="ED20" s="46"/>
      <c r="EE20" s="44"/>
      <c r="EF20" s="45"/>
      <c r="EG20" s="45"/>
      <c r="EH20" s="45"/>
      <c r="EI20" s="45"/>
      <c r="EJ20" s="45"/>
      <c r="EK20" s="45"/>
      <c r="EL20" s="45"/>
      <c r="EM20" s="45"/>
      <c r="EN20" s="46"/>
      <c r="EO20" s="32"/>
      <c r="EP20" s="33"/>
      <c r="EQ20" s="33"/>
      <c r="ER20" s="33"/>
      <c r="ES20" s="33"/>
      <c r="ET20" s="33"/>
      <c r="EU20" s="33"/>
      <c r="EV20" s="33"/>
      <c r="EW20" s="33"/>
      <c r="EX20" s="33"/>
      <c r="EY20" s="33"/>
      <c r="EZ20" s="33"/>
      <c r="FA20" s="33"/>
      <c r="FB20" s="33"/>
      <c r="FC20" s="33"/>
      <c r="FD20" s="33"/>
      <c r="FE20" s="34"/>
    </row>
    <row r="21" spans="1:161" s="9" customFormat="1" ht="14.25" customHeight="1" x14ac:dyDescent="0.2">
      <c r="A21" s="23">
        <v>1</v>
      </c>
      <c r="B21" s="24"/>
      <c r="C21" s="24"/>
      <c r="D21" s="24"/>
      <c r="E21" s="24"/>
      <c r="F21" s="24"/>
      <c r="G21" s="24"/>
      <c r="H21" s="24"/>
      <c r="I21" s="24"/>
      <c r="J21" s="24"/>
      <c r="K21" s="24"/>
      <c r="L21" s="24"/>
      <c r="M21" s="24"/>
      <c r="N21" s="24"/>
      <c r="O21" s="24"/>
      <c r="P21" s="24"/>
      <c r="Q21" s="25"/>
      <c r="R21" s="23">
        <v>2</v>
      </c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5"/>
      <c r="AJ21" s="16">
        <v>3</v>
      </c>
      <c r="AK21" s="16"/>
      <c r="AL21" s="16"/>
      <c r="AM21" s="16"/>
      <c r="AN21" s="16"/>
      <c r="AO21" s="16"/>
      <c r="AP21" s="16"/>
      <c r="AQ21" s="16"/>
      <c r="AR21" s="16"/>
      <c r="AS21" s="16"/>
      <c r="AT21" s="16"/>
      <c r="AU21" s="16"/>
      <c r="AV21" s="16"/>
      <c r="AW21" s="16"/>
      <c r="AX21" s="16"/>
      <c r="AY21" s="16"/>
      <c r="AZ21" s="16"/>
      <c r="BA21" s="16"/>
      <c r="BB21" s="16">
        <v>4</v>
      </c>
      <c r="BC21" s="16"/>
      <c r="BD21" s="16"/>
      <c r="BE21" s="16"/>
      <c r="BF21" s="16"/>
      <c r="BG21" s="16"/>
      <c r="BH21" s="16"/>
      <c r="BI21" s="16"/>
      <c r="BJ21" s="16">
        <v>5</v>
      </c>
      <c r="BK21" s="16"/>
      <c r="BL21" s="16"/>
      <c r="BM21" s="16"/>
      <c r="BN21" s="16"/>
      <c r="BO21" s="16"/>
      <c r="BP21" s="16"/>
      <c r="BQ21" s="16"/>
      <c r="BR21" s="16">
        <v>6</v>
      </c>
      <c r="BS21" s="16"/>
      <c r="BT21" s="16"/>
      <c r="BU21" s="16"/>
      <c r="BV21" s="16"/>
      <c r="BW21" s="16"/>
      <c r="BX21" s="16"/>
      <c r="BY21" s="16"/>
      <c r="BZ21" s="16">
        <v>7</v>
      </c>
      <c r="CA21" s="16"/>
      <c r="CB21" s="16"/>
      <c r="CC21" s="16"/>
      <c r="CD21" s="16"/>
      <c r="CE21" s="16"/>
      <c r="CF21" s="16"/>
      <c r="CG21" s="16"/>
      <c r="CH21" s="16">
        <v>8</v>
      </c>
      <c r="CI21" s="16"/>
      <c r="CJ21" s="16"/>
      <c r="CK21" s="16"/>
      <c r="CL21" s="16"/>
      <c r="CM21" s="16"/>
      <c r="CN21" s="16"/>
      <c r="CO21" s="16"/>
      <c r="CP21" s="16"/>
      <c r="CQ21" s="16"/>
      <c r="CR21" s="16"/>
      <c r="CS21" s="16"/>
      <c r="CT21" s="16"/>
      <c r="CU21" s="16"/>
      <c r="CV21" s="16"/>
      <c r="CW21" s="16"/>
      <c r="CX21" s="16"/>
      <c r="CY21" s="16"/>
      <c r="CZ21" s="16"/>
      <c r="DA21" s="16"/>
      <c r="DB21" s="16"/>
      <c r="DC21" s="16">
        <v>9</v>
      </c>
      <c r="DD21" s="16"/>
      <c r="DE21" s="16"/>
      <c r="DF21" s="16"/>
      <c r="DG21" s="16"/>
      <c r="DH21" s="16"/>
      <c r="DI21" s="16"/>
      <c r="DJ21" s="16"/>
      <c r="DK21" s="16"/>
      <c r="DL21" s="16"/>
      <c r="DM21" s="16"/>
      <c r="DN21" s="16"/>
      <c r="DO21" s="16"/>
      <c r="DP21" s="16"/>
      <c r="DQ21" s="16"/>
      <c r="DR21" s="16"/>
      <c r="DS21" s="16"/>
      <c r="DT21" s="16"/>
      <c r="DU21" s="16">
        <v>10</v>
      </c>
      <c r="DV21" s="16"/>
      <c r="DW21" s="16"/>
      <c r="DX21" s="16"/>
      <c r="DY21" s="16"/>
      <c r="DZ21" s="16"/>
      <c r="EA21" s="16"/>
      <c r="EB21" s="16"/>
      <c r="EC21" s="16"/>
      <c r="ED21" s="16"/>
      <c r="EE21" s="16">
        <v>11</v>
      </c>
      <c r="EF21" s="16"/>
      <c r="EG21" s="16"/>
      <c r="EH21" s="16"/>
      <c r="EI21" s="16"/>
      <c r="EJ21" s="16"/>
      <c r="EK21" s="16"/>
      <c r="EL21" s="16"/>
      <c r="EM21" s="16"/>
      <c r="EN21" s="16"/>
      <c r="EO21" s="16">
        <v>12</v>
      </c>
      <c r="EP21" s="16"/>
      <c r="EQ21" s="16"/>
      <c r="ER21" s="16"/>
      <c r="ES21" s="16"/>
      <c r="ET21" s="16"/>
      <c r="EU21" s="16"/>
      <c r="EV21" s="16"/>
      <c r="EW21" s="16"/>
      <c r="EX21" s="16"/>
      <c r="EY21" s="16"/>
      <c r="EZ21" s="16"/>
      <c r="FA21" s="16"/>
      <c r="FB21" s="16"/>
      <c r="FC21" s="16"/>
      <c r="FD21" s="16"/>
      <c r="FE21" s="16"/>
    </row>
    <row r="22" spans="1:161" s="9" customFormat="1" ht="13.5" customHeight="1" x14ac:dyDescent="0.2">
      <c r="A22" s="10"/>
      <c r="B22" s="17" t="s">
        <v>11</v>
      </c>
      <c r="C22" s="17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  <c r="O22" s="17"/>
      <c r="P22" s="17"/>
      <c r="Q22" s="18"/>
      <c r="R22" s="10"/>
      <c r="S22" s="19" t="s">
        <v>12</v>
      </c>
      <c r="T22" s="19"/>
      <c r="U22" s="19"/>
      <c r="V22" s="19"/>
      <c r="W22" s="19"/>
      <c r="X22" s="19"/>
      <c r="Y22" s="19"/>
      <c r="Z22" s="19"/>
      <c r="AA22" s="19"/>
      <c r="AB22" s="19"/>
      <c r="AC22" s="19"/>
      <c r="AD22" s="19"/>
      <c r="AE22" s="19"/>
      <c r="AF22" s="19"/>
      <c r="AG22" s="19"/>
      <c r="AH22" s="19"/>
      <c r="AI22" s="20"/>
      <c r="AJ22" s="61">
        <v>3.2</v>
      </c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16"/>
      <c r="BC22" s="16"/>
      <c r="BD22" s="16"/>
      <c r="BE22" s="16"/>
      <c r="BF22" s="16"/>
      <c r="BG22" s="16"/>
      <c r="BH22" s="16"/>
      <c r="BI22" s="16"/>
      <c r="BJ22" s="16"/>
      <c r="BK22" s="16"/>
      <c r="BL22" s="16"/>
      <c r="BM22" s="16"/>
      <c r="BN22" s="16"/>
      <c r="BO22" s="16"/>
      <c r="BP22" s="16"/>
      <c r="BQ22" s="16"/>
      <c r="BR22" s="61">
        <v>18.8</v>
      </c>
      <c r="BS22" s="61"/>
      <c r="BT22" s="61"/>
      <c r="BU22" s="61"/>
      <c r="BV22" s="61"/>
      <c r="BW22" s="61"/>
      <c r="BX22" s="61"/>
      <c r="BY22" s="61"/>
      <c r="BZ22" s="61">
        <v>18.8</v>
      </c>
      <c r="CA22" s="61"/>
      <c r="CB22" s="61"/>
      <c r="CC22" s="61"/>
      <c r="CD22" s="61"/>
      <c r="CE22" s="61"/>
      <c r="CF22" s="61"/>
      <c r="CG22" s="61"/>
      <c r="CH22" s="61">
        <v>3.2</v>
      </c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>
        <v>18.8</v>
      </c>
      <c r="DD22" s="61"/>
      <c r="DE22" s="61"/>
      <c r="DF22" s="61"/>
      <c r="DG22" s="61"/>
      <c r="DH22" s="61"/>
      <c r="DI22" s="61"/>
      <c r="DJ22" s="61"/>
      <c r="DK22" s="61"/>
      <c r="DL22" s="61"/>
      <c r="DM22" s="61"/>
      <c r="DN22" s="61"/>
      <c r="DO22" s="61"/>
      <c r="DP22" s="61"/>
      <c r="DQ22" s="61"/>
      <c r="DR22" s="61"/>
      <c r="DS22" s="61"/>
      <c r="DT22" s="61"/>
      <c r="DU22" s="16">
        <v>3</v>
      </c>
      <c r="DV22" s="16"/>
      <c r="DW22" s="16"/>
      <c r="DX22" s="16"/>
      <c r="DY22" s="16"/>
      <c r="DZ22" s="16"/>
      <c r="EA22" s="16"/>
      <c r="EB22" s="16"/>
      <c r="EC22" s="16"/>
      <c r="ED22" s="16"/>
      <c r="EE22" s="61">
        <f>2680/744</f>
        <v>3.6021505376344085</v>
      </c>
      <c r="EF22" s="61"/>
      <c r="EG22" s="61"/>
      <c r="EH22" s="61"/>
      <c r="EI22" s="61"/>
      <c r="EJ22" s="61"/>
      <c r="EK22" s="61"/>
      <c r="EL22" s="61"/>
      <c r="EM22" s="61"/>
      <c r="EN22" s="61"/>
      <c r="EO22" s="61">
        <f>AJ22+EE22</f>
        <v>6.8021505376344091</v>
      </c>
      <c r="EP22" s="16"/>
      <c r="EQ22" s="16"/>
      <c r="ER22" s="16"/>
      <c r="ES22" s="16"/>
      <c r="ET22" s="16"/>
      <c r="EU22" s="16"/>
      <c r="EV22" s="16"/>
      <c r="EW22" s="16"/>
      <c r="EX22" s="16"/>
      <c r="EY22" s="16"/>
      <c r="EZ22" s="16"/>
      <c r="FA22" s="16"/>
      <c r="FB22" s="16"/>
      <c r="FC22" s="16"/>
      <c r="FD22" s="16"/>
      <c r="FE22" s="16"/>
    </row>
    <row r="23" spans="1:161" s="9" customFormat="1" ht="39.75" customHeight="1" x14ac:dyDescent="0.2">
      <c r="A23" s="10"/>
      <c r="B23" s="17" t="s">
        <v>33</v>
      </c>
      <c r="C23" s="17"/>
      <c r="D23" s="17"/>
      <c r="E23" s="17"/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8"/>
      <c r="R23" s="10"/>
      <c r="S23" s="19" t="s">
        <v>13</v>
      </c>
      <c r="T23" s="19"/>
      <c r="U23" s="19"/>
      <c r="V23" s="19"/>
      <c r="W23" s="19"/>
      <c r="X23" s="19"/>
      <c r="Y23" s="19"/>
      <c r="Z23" s="19"/>
      <c r="AA23" s="19"/>
      <c r="AB23" s="19"/>
      <c r="AC23" s="19"/>
      <c r="AD23" s="19"/>
      <c r="AE23" s="19"/>
      <c r="AF23" s="19"/>
      <c r="AG23" s="19"/>
      <c r="AH23" s="19"/>
      <c r="AI23" s="20"/>
      <c r="AJ23" s="62">
        <f>1011/744</f>
        <v>1.3588709677419355</v>
      </c>
      <c r="AK23" s="62"/>
      <c r="AL23" s="62"/>
      <c r="AM23" s="62"/>
      <c r="AN23" s="62"/>
      <c r="AO23" s="62"/>
      <c r="AP23" s="62"/>
      <c r="AQ23" s="62"/>
      <c r="AR23" s="62"/>
      <c r="AS23" s="62"/>
      <c r="AT23" s="62"/>
      <c r="AU23" s="62"/>
      <c r="AV23" s="62"/>
      <c r="AW23" s="62"/>
      <c r="AX23" s="62"/>
      <c r="AY23" s="62"/>
      <c r="AZ23" s="62"/>
      <c r="BA23" s="62"/>
      <c r="BB23" s="16"/>
      <c r="BC23" s="16"/>
      <c r="BD23" s="16"/>
      <c r="BE23" s="16"/>
      <c r="BF23" s="16"/>
      <c r="BG23" s="16"/>
      <c r="BH23" s="16"/>
      <c r="BI23" s="16"/>
      <c r="BJ23" s="16"/>
      <c r="BK23" s="16"/>
      <c r="BL23" s="16"/>
      <c r="BM23" s="16"/>
      <c r="BN23" s="16"/>
      <c r="BO23" s="16"/>
      <c r="BP23" s="16"/>
      <c r="BQ23" s="16"/>
      <c r="BR23" s="16"/>
      <c r="BS23" s="16"/>
      <c r="BT23" s="16"/>
      <c r="BU23" s="16"/>
      <c r="BV23" s="16"/>
      <c r="BW23" s="16"/>
      <c r="BX23" s="16"/>
      <c r="BY23" s="16"/>
      <c r="BZ23" s="16"/>
      <c r="CA23" s="16"/>
      <c r="CB23" s="16"/>
      <c r="CC23" s="16"/>
      <c r="CD23" s="16"/>
      <c r="CE23" s="16"/>
      <c r="CF23" s="16"/>
      <c r="CG23" s="16"/>
      <c r="CH23" s="16"/>
      <c r="CI23" s="16"/>
      <c r="CJ23" s="16"/>
      <c r="CK23" s="16"/>
      <c r="CL23" s="16"/>
      <c r="CM23" s="16"/>
      <c r="CN23" s="16"/>
      <c r="CO23" s="16"/>
      <c r="CP23" s="16"/>
      <c r="CQ23" s="16"/>
      <c r="CR23" s="16"/>
      <c r="CS23" s="16"/>
      <c r="CT23" s="16"/>
      <c r="CU23" s="16"/>
      <c r="CV23" s="16"/>
      <c r="CW23" s="16"/>
      <c r="CX23" s="16"/>
      <c r="CY23" s="16"/>
      <c r="CZ23" s="16"/>
      <c r="DA23" s="16"/>
      <c r="DB23" s="16"/>
      <c r="DC23" s="16"/>
      <c r="DD23" s="16"/>
      <c r="DE23" s="16"/>
      <c r="DF23" s="16"/>
      <c r="DG23" s="16"/>
      <c r="DH23" s="16"/>
      <c r="DI23" s="16"/>
      <c r="DJ23" s="16"/>
      <c r="DK23" s="16"/>
      <c r="DL23" s="16"/>
      <c r="DM23" s="16"/>
      <c r="DN23" s="16"/>
      <c r="DO23" s="16"/>
      <c r="DP23" s="16"/>
      <c r="DQ23" s="16"/>
      <c r="DR23" s="16"/>
      <c r="DS23" s="16"/>
      <c r="DT23" s="16"/>
      <c r="DU23" s="62">
        <f>202/744</f>
        <v>0.271505376344086</v>
      </c>
      <c r="DV23" s="62"/>
      <c r="DW23" s="62"/>
      <c r="DX23" s="62"/>
      <c r="DY23" s="62"/>
      <c r="DZ23" s="62"/>
      <c r="EA23" s="62"/>
      <c r="EB23" s="62"/>
      <c r="EC23" s="62"/>
      <c r="ED23" s="62"/>
      <c r="EE23" s="62">
        <f>202/744</f>
        <v>0.271505376344086</v>
      </c>
      <c r="EF23" s="62"/>
      <c r="EG23" s="62"/>
      <c r="EH23" s="62"/>
      <c r="EI23" s="62"/>
      <c r="EJ23" s="62"/>
      <c r="EK23" s="62"/>
      <c r="EL23" s="62"/>
      <c r="EM23" s="62"/>
      <c r="EN23" s="62"/>
      <c r="EO23" s="61">
        <f>AJ23+EE23</f>
        <v>1.6303763440860215</v>
      </c>
      <c r="EP23" s="61"/>
      <c r="EQ23" s="61"/>
      <c r="ER23" s="61"/>
      <c r="ES23" s="61"/>
      <c r="ET23" s="61"/>
      <c r="EU23" s="61"/>
      <c r="EV23" s="61"/>
      <c r="EW23" s="61"/>
      <c r="EX23" s="61"/>
      <c r="EY23" s="61"/>
      <c r="EZ23" s="61"/>
      <c r="FA23" s="61"/>
      <c r="FB23" s="61"/>
      <c r="FC23" s="61"/>
      <c r="FD23" s="61"/>
      <c r="FE23" s="61"/>
    </row>
    <row r="24" spans="1:161" s="9" customFormat="1" ht="39.75" customHeight="1" x14ac:dyDescent="0.2">
      <c r="A24" s="10"/>
      <c r="B24" s="17"/>
      <c r="C24" s="17"/>
      <c r="D24" s="17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8"/>
      <c r="R24" s="10"/>
      <c r="S24" s="19" t="s">
        <v>14</v>
      </c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  <c r="AE24" s="19"/>
      <c r="AF24" s="19"/>
      <c r="AG24" s="19"/>
      <c r="AH24" s="19"/>
      <c r="AI24" s="20"/>
      <c r="AJ24" s="16"/>
      <c r="AK24" s="16"/>
      <c r="AL24" s="16"/>
      <c r="AM24" s="16"/>
      <c r="AN24" s="16"/>
      <c r="AO24" s="16"/>
      <c r="AP24" s="16"/>
      <c r="AQ24" s="16"/>
      <c r="AR24" s="16"/>
      <c r="AS24" s="16"/>
      <c r="AT24" s="16"/>
      <c r="AU24" s="16"/>
      <c r="AV24" s="16"/>
      <c r="AW24" s="16"/>
      <c r="AX24" s="16"/>
      <c r="AY24" s="16"/>
      <c r="AZ24" s="16"/>
      <c r="BA24" s="16"/>
      <c r="BB24" s="16"/>
      <c r="BC24" s="16"/>
      <c r="BD24" s="16"/>
      <c r="BE24" s="16"/>
      <c r="BF24" s="16"/>
      <c r="BG24" s="16"/>
      <c r="BH24" s="16"/>
      <c r="BI24" s="16"/>
      <c r="BJ24" s="16"/>
      <c r="BK24" s="16"/>
      <c r="BL24" s="16"/>
      <c r="BM24" s="16"/>
      <c r="BN24" s="16"/>
      <c r="BO24" s="16"/>
      <c r="BP24" s="16"/>
      <c r="BQ24" s="16"/>
      <c r="BR24" s="16"/>
      <c r="BS24" s="16"/>
      <c r="BT24" s="16"/>
      <c r="BU24" s="16"/>
      <c r="BV24" s="16"/>
      <c r="BW24" s="16"/>
      <c r="BX24" s="16"/>
      <c r="BY24" s="16"/>
      <c r="BZ24" s="16"/>
      <c r="CA24" s="16"/>
      <c r="CB24" s="16"/>
      <c r="CC24" s="16"/>
      <c r="CD24" s="16"/>
      <c r="CE24" s="16"/>
      <c r="CF24" s="16"/>
      <c r="CG24" s="16"/>
      <c r="CH24" s="16"/>
      <c r="CI24" s="16"/>
      <c r="CJ24" s="16"/>
      <c r="CK24" s="16"/>
      <c r="CL24" s="16"/>
      <c r="CM24" s="16"/>
      <c r="CN24" s="16"/>
      <c r="CO24" s="16"/>
      <c r="CP24" s="16"/>
      <c r="CQ24" s="16"/>
      <c r="CR24" s="16"/>
      <c r="CS24" s="16"/>
      <c r="CT24" s="16"/>
      <c r="CU24" s="16"/>
      <c r="CV24" s="16"/>
      <c r="CW24" s="16"/>
      <c r="CX24" s="16"/>
      <c r="CY24" s="16"/>
      <c r="CZ24" s="16"/>
      <c r="DA24" s="16"/>
      <c r="DB24" s="16"/>
      <c r="DC24" s="16"/>
      <c r="DD24" s="16"/>
      <c r="DE24" s="16"/>
      <c r="DF24" s="16"/>
      <c r="DG24" s="16"/>
      <c r="DH24" s="16"/>
      <c r="DI24" s="16"/>
      <c r="DJ24" s="16"/>
      <c r="DK24" s="16"/>
      <c r="DL24" s="16"/>
      <c r="DM24" s="16"/>
      <c r="DN24" s="16"/>
      <c r="DO24" s="16"/>
      <c r="DP24" s="16"/>
      <c r="DQ24" s="16"/>
      <c r="DR24" s="16"/>
      <c r="DS24" s="16"/>
      <c r="DT24" s="16"/>
      <c r="DU24" s="16"/>
      <c r="DV24" s="16"/>
      <c r="DW24" s="16"/>
      <c r="DX24" s="16"/>
      <c r="DY24" s="16"/>
      <c r="DZ24" s="16"/>
      <c r="EA24" s="16"/>
      <c r="EB24" s="16"/>
      <c r="EC24" s="16"/>
      <c r="ED24" s="16"/>
      <c r="EE24" s="16"/>
      <c r="EF24" s="16"/>
      <c r="EG24" s="16"/>
      <c r="EH24" s="16"/>
      <c r="EI24" s="16"/>
      <c r="EJ24" s="16"/>
      <c r="EK24" s="16"/>
      <c r="EL24" s="16"/>
      <c r="EM24" s="16"/>
      <c r="EN24" s="16"/>
      <c r="EO24" s="16"/>
      <c r="EP24" s="16"/>
      <c r="EQ24" s="16"/>
      <c r="ER24" s="16"/>
      <c r="ES24" s="16"/>
      <c r="ET24" s="16"/>
      <c r="EU24" s="16"/>
      <c r="EV24" s="16"/>
      <c r="EW24" s="16"/>
      <c r="EX24" s="16"/>
      <c r="EY24" s="16"/>
      <c r="EZ24" s="16"/>
      <c r="FA24" s="16"/>
      <c r="FB24" s="16"/>
      <c r="FC24" s="16"/>
      <c r="FD24" s="16"/>
      <c r="FE24" s="16"/>
    </row>
    <row r="25" spans="1:161" s="9" customFormat="1" ht="53.25" customHeight="1" x14ac:dyDescent="0.2">
      <c r="A25" s="10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8"/>
      <c r="R25" s="10"/>
      <c r="S25" s="19" t="s">
        <v>25</v>
      </c>
      <c r="T25" s="19"/>
      <c r="U25" s="19"/>
      <c r="V25" s="19"/>
      <c r="W25" s="19"/>
      <c r="X25" s="19"/>
      <c r="Y25" s="19"/>
      <c r="Z25" s="19"/>
      <c r="AA25" s="19"/>
      <c r="AB25" s="19"/>
      <c r="AC25" s="19"/>
      <c r="AD25" s="19"/>
      <c r="AE25" s="19"/>
      <c r="AF25" s="19"/>
      <c r="AG25" s="19"/>
      <c r="AH25" s="19"/>
      <c r="AI25" s="20"/>
      <c r="AJ25" s="16"/>
      <c r="AK25" s="16"/>
      <c r="AL25" s="16"/>
      <c r="AM25" s="16"/>
      <c r="AN25" s="16"/>
      <c r="AO25" s="16"/>
      <c r="AP25" s="16"/>
      <c r="AQ25" s="16"/>
      <c r="AR25" s="16"/>
      <c r="AS25" s="16"/>
      <c r="AT25" s="16"/>
      <c r="AU25" s="16"/>
      <c r="AV25" s="16"/>
      <c r="AW25" s="16"/>
      <c r="AX25" s="16"/>
      <c r="AY25" s="16"/>
      <c r="AZ25" s="16"/>
      <c r="BA25" s="16"/>
      <c r="BB25" s="16"/>
      <c r="BC25" s="16"/>
      <c r="BD25" s="16"/>
      <c r="BE25" s="16"/>
      <c r="BF25" s="16"/>
      <c r="BG25" s="16"/>
      <c r="BH25" s="16"/>
      <c r="BI25" s="16"/>
      <c r="BJ25" s="16"/>
      <c r="BK25" s="16"/>
      <c r="BL25" s="16"/>
      <c r="BM25" s="16"/>
      <c r="BN25" s="16"/>
      <c r="BO25" s="16"/>
      <c r="BP25" s="16"/>
      <c r="BQ25" s="16"/>
      <c r="BR25" s="16"/>
      <c r="BS25" s="16"/>
      <c r="BT25" s="16"/>
      <c r="BU25" s="16"/>
      <c r="BV25" s="16"/>
      <c r="BW25" s="16"/>
      <c r="BX25" s="16"/>
      <c r="BY25" s="16"/>
      <c r="BZ25" s="16"/>
      <c r="CA25" s="16"/>
      <c r="CB25" s="16"/>
      <c r="CC25" s="16"/>
      <c r="CD25" s="16"/>
      <c r="CE25" s="16"/>
      <c r="CF25" s="16"/>
      <c r="CG25" s="16"/>
      <c r="CH25" s="16"/>
      <c r="CI25" s="16"/>
      <c r="CJ25" s="16"/>
      <c r="CK25" s="16"/>
      <c r="CL25" s="16"/>
      <c r="CM25" s="16"/>
      <c r="CN25" s="16"/>
      <c r="CO25" s="16"/>
      <c r="CP25" s="16"/>
      <c r="CQ25" s="16"/>
      <c r="CR25" s="16"/>
      <c r="CS25" s="16"/>
      <c r="CT25" s="16"/>
      <c r="CU25" s="16"/>
      <c r="CV25" s="16"/>
      <c r="CW25" s="16"/>
      <c r="CX25" s="16"/>
      <c r="CY25" s="16"/>
      <c r="CZ25" s="16"/>
      <c r="DA25" s="16"/>
      <c r="DB25" s="16"/>
      <c r="DC25" s="16"/>
      <c r="DD25" s="16"/>
      <c r="DE25" s="16"/>
      <c r="DF25" s="16"/>
      <c r="DG25" s="16"/>
      <c r="DH25" s="16"/>
      <c r="DI25" s="16"/>
      <c r="DJ25" s="16"/>
      <c r="DK25" s="16"/>
      <c r="DL25" s="16"/>
      <c r="DM25" s="16"/>
      <c r="DN25" s="16"/>
      <c r="DO25" s="16"/>
      <c r="DP25" s="16"/>
      <c r="DQ25" s="16"/>
      <c r="DR25" s="16"/>
      <c r="DS25" s="16"/>
      <c r="DT25" s="16"/>
      <c r="DU25" s="16"/>
      <c r="DV25" s="16"/>
      <c r="DW25" s="16"/>
      <c r="DX25" s="16"/>
      <c r="DY25" s="16"/>
      <c r="DZ25" s="16"/>
      <c r="EA25" s="16"/>
      <c r="EB25" s="16"/>
      <c r="EC25" s="16"/>
      <c r="ED25" s="16"/>
      <c r="EE25" s="16"/>
      <c r="EF25" s="16"/>
      <c r="EG25" s="16"/>
      <c r="EH25" s="16"/>
      <c r="EI25" s="16"/>
      <c r="EJ25" s="16"/>
      <c r="EK25" s="16"/>
      <c r="EL25" s="16"/>
      <c r="EM25" s="16"/>
      <c r="EN25" s="16"/>
      <c r="EO25" s="16"/>
      <c r="EP25" s="16"/>
      <c r="EQ25" s="16"/>
      <c r="ER25" s="16"/>
      <c r="ES25" s="16"/>
      <c r="ET25" s="16"/>
      <c r="EU25" s="16"/>
      <c r="EV25" s="16"/>
      <c r="EW25" s="16"/>
      <c r="EX25" s="16"/>
      <c r="EY25" s="16"/>
      <c r="EZ25" s="16"/>
      <c r="FA25" s="16"/>
      <c r="FB25" s="16"/>
      <c r="FC25" s="16"/>
      <c r="FD25" s="16"/>
      <c r="FE25" s="16"/>
    </row>
    <row r="26" spans="1:161" s="9" customFormat="1" ht="57" customHeight="1" x14ac:dyDescent="0.2">
      <c r="A26" s="10"/>
      <c r="B26" s="21" t="s">
        <v>26</v>
      </c>
      <c r="C26" s="21"/>
      <c r="D26" s="21"/>
      <c r="E26" s="21"/>
      <c r="F26" s="21"/>
      <c r="G26" s="21"/>
      <c r="H26" s="21"/>
      <c r="I26" s="21"/>
      <c r="J26" s="21"/>
      <c r="K26" s="21"/>
      <c r="L26" s="21"/>
      <c r="M26" s="21"/>
      <c r="N26" s="21"/>
      <c r="O26" s="21"/>
      <c r="P26" s="21"/>
      <c r="Q26" s="22"/>
      <c r="R26" s="10"/>
      <c r="S26" s="19" t="s">
        <v>12</v>
      </c>
      <c r="T26" s="19"/>
      <c r="U26" s="19"/>
      <c r="V26" s="19"/>
      <c r="W26" s="19"/>
      <c r="X26" s="19"/>
      <c r="Y26" s="19"/>
      <c r="Z26" s="19"/>
      <c r="AA26" s="19"/>
      <c r="AB26" s="19"/>
      <c r="AC26" s="19"/>
      <c r="AD26" s="19"/>
      <c r="AE26" s="19"/>
      <c r="AF26" s="19"/>
      <c r="AG26" s="19"/>
      <c r="AH26" s="19"/>
      <c r="AI26" s="20"/>
      <c r="AJ26" s="16"/>
      <c r="AK26" s="16"/>
      <c r="AL26" s="16"/>
      <c r="AM26" s="16"/>
      <c r="AN26" s="16"/>
      <c r="AO26" s="16"/>
      <c r="AP26" s="16"/>
      <c r="AQ26" s="16"/>
      <c r="AR26" s="16"/>
      <c r="AS26" s="16"/>
      <c r="AT26" s="16"/>
      <c r="AU26" s="16"/>
      <c r="AV26" s="16"/>
      <c r="AW26" s="16"/>
      <c r="AX26" s="16"/>
      <c r="AY26" s="16"/>
      <c r="AZ26" s="16"/>
      <c r="BA26" s="16"/>
      <c r="BB26" s="16"/>
      <c r="BC26" s="16"/>
      <c r="BD26" s="16"/>
      <c r="BE26" s="16"/>
      <c r="BF26" s="16"/>
      <c r="BG26" s="16"/>
      <c r="BH26" s="16"/>
      <c r="BI26" s="16"/>
      <c r="BJ26" s="16"/>
      <c r="BK26" s="16"/>
      <c r="BL26" s="16"/>
      <c r="BM26" s="16"/>
      <c r="BN26" s="16"/>
      <c r="BO26" s="16"/>
      <c r="BP26" s="16"/>
      <c r="BQ26" s="16"/>
      <c r="BR26" s="16"/>
      <c r="BS26" s="16"/>
      <c r="BT26" s="16"/>
      <c r="BU26" s="16"/>
      <c r="BV26" s="16"/>
      <c r="BW26" s="16"/>
      <c r="BX26" s="16"/>
      <c r="BY26" s="16"/>
      <c r="BZ26" s="16"/>
      <c r="CA26" s="16"/>
      <c r="CB26" s="16"/>
      <c r="CC26" s="16"/>
      <c r="CD26" s="16"/>
      <c r="CE26" s="16"/>
      <c r="CF26" s="16"/>
      <c r="CG26" s="16"/>
      <c r="CH26" s="16"/>
      <c r="CI26" s="16"/>
      <c r="CJ26" s="16"/>
      <c r="CK26" s="16"/>
      <c r="CL26" s="16"/>
      <c r="CM26" s="16"/>
      <c r="CN26" s="16"/>
      <c r="CO26" s="16"/>
      <c r="CP26" s="16"/>
      <c r="CQ26" s="16"/>
      <c r="CR26" s="16"/>
      <c r="CS26" s="16"/>
      <c r="CT26" s="16"/>
      <c r="CU26" s="16"/>
      <c r="CV26" s="16"/>
      <c r="CW26" s="16"/>
      <c r="CX26" s="16"/>
      <c r="CY26" s="16"/>
      <c r="CZ26" s="16"/>
      <c r="DA26" s="16"/>
      <c r="DB26" s="16"/>
      <c r="DC26" s="16"/>
      <c r="DD26" s="16"/>
      <c r="DE26" s="16"/>
      <c r="DF26" s="16"/>
      <c r="DG26" s="16"/>
      <c r="DH26" s="16"/>
      <c r="DI26" s="16"/>
      <c r="DJ26" s="16"/>
      <c r="DK26" s="16"/>
      <c r="DL26" s="16"/>
      <c r="DM26" s="16"/>
      <c r="DN26" s="16"/>
      <c r="DO26" s="16"/>
      <c r="DP26" s="16"/>
      <c r="DQ26" s="16"/>
      <c r="DR26" s="16"/>
      <c r="DS26" s="16"/>
      <c r="DT26" s="16"/>
      <c r="DU26" s="16"/>
      <c r="DV26" s="16"/>
      <c r="DW26" s="16"/>
      <c r="DX26" s="16"/>
      <c r="DY26" s="16"/>
      <c r="DZ26" s="16"/>
      <c r="EA26" s="16"/>
      <c r="EB26" s="16"/>
      <c r="EC26" s="16"/>
      <c r="ED26" s="16"/>
      <c r="EE26" s="16"/>
      <c r="EF26" s="16"/>
      <c r="EG26" s="16"/>
      <c r="EH26" s="16"/>
      <c r="EI26" s="16"/>
      <c r="EJ26" s="16"/>
      <c r="EK26" s="16"/>
      <c r="EL26" s="16"/>
      <c r="EM26" s="16"/>
      <c r="EN26" s="16"/>
      <c r="EO26" s="16"/>
      <c r="EP26" s="16"/>
      <c r="EQ26" s="16"/>
      <c r="ER26" s="16"/>
      <c r="ES26" s="16"/>
      <c r="ET26" s="16"/>
      <c r="EU26" s="16"/>
      <c r="EV26" s="16"/>
      <c r="EW26" s="16"/>
      <c r="EX26" s="16"/>
      <c r="EY26" s="16"/>
      <c r="EZ26" s="16"/>
      <c r="FA26" s="16"/>
      <c r="FB26" s="16"/>
      <c r="FC26" s="16"/>
      <c r="FD26" s="16"/>
      <c r="FE26" s="16"/>
    </row>
    <row r="27" spans="1:161" s="9" customFormat="1" ht="39.75" customHeight="1" x14ac:dyDescent="0.2">
      <c r="A27" s="10"/>
      <c r="B27" s="17"/>
      <c r="C27" s="17"/>
      <c r="D27" s="17"/>
      <c r="E27" s="17"/>
      <c r="F27" s="17"/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8"/>
      <c r="R27" s="10"/>
      <c r="S27" s="19" t="s">
        <v>13</v>
      </c>
      <c r="T27" s="19"/>
      <c r="U27" s="19"/>
      <c r="V27" s="19"/>
      <c r="W27" s="19"/>
      <c r="X27" s="19"/>
      <c r="Y27" s="19"/>
      <c r="Z27" s="19"/>
      <c r="AA27" s="19"/>
      <c r="AB27" s="19"/>
      <c r="AC27" s="19"/>
      <c r="AD27" s="19"/>
      <c r="AE27" s="19"/>
      <c r="AF27" s="19"/>
      <c r="AG27" s="19"/>
      <c r="AH27" s="19"/>
      <c r="AI27" s="20"/>
      <c r="AJ27" s="16"/>
      <c r="AK27" s="16"/>
      <c r="AL27" s="16"/>
      <c r="AM27" s="16"/>
      <c r="AN27" s="16"/>
      <c r="AO27" s="16"/>
      <c r="AP27" s="16"/>
      <c r="AQ27" s="16"/>
      <c r="AR27" s="16"/>
      <c r="AS27" s="16"/>
      <c r="AT27" s="16"/>
      <c r="AU27" s="16"/>
      <c r="AV27" s="16"/>
      <c r="AW27" s="16"/>
      <c r="AX27" s="16"/>
      <c r="AY27" s="16"/>
      <c r="AZ27" s="16"/>
      <c r="BA27" s="16"/>
      <c r="BB27" s="16"/>
      <c r="BC27" s="16"/>
      <c r="BD27" s="16"/>
      <c r="BE27" s="16"/>
      <c r="BF27" s="16"/>
      <c r="BG27" s="16"/>
      <c r="BH27" s="16"/>
      <c r="BI27" s="16"/>
      <c r="BJ27" s="16"/>
      <c r="BK27" s="16"/>
      <c r="BL27" s="16"/>
      <c r="BM27" s="16"/>
      <c r="BN27" s="16"/>
      <c r="BO27" s="16"/>
      <c r="BP27" s="16"/>
      <c r="BQ27" s="16"/>
      <c r="BR27" s="16"/>
      <c r="BS27" s="16"/>
      <c r="BT27" s="16"/>
      <c r="BU27" s="16"/>
      <c r="BV27" s="16"/>
      <c r="BW27" s="16"/>
      <c r="BX27" s="16"/>
      <c r="BY27" s="16"/>
      <c r="BZ27" s="16"/>
      <c r="CA27" s="16"/>
      <c r="CB27" s="16"/>
      <c r="CC27" s="16"/>
      <c r="CD27" s="16"/>
      <c r="CE27" s="16"/>
      <c r="CF27" s="16"/>
      <c r="CG27" s="16"/>
      <c r="CH27" s="16"/>
      <c r="CI27" s="16"/>
      <c r="CJ27" s="16"/>
      <c r="CK27" s="16"/>
      <c r="CL27" s="16"/>
      <c r="CM27" s="16"/>
      <c r="CN27" s="16"/>
      <c r="CO27" s="16"/>
      <c r="CP27" s="16"/>
      <c r="CQ27" s="16"/>
      <c r="CR27" s="16"/>
      <c r="CS27" s="16"/>
      <c r="CT27" s="16"/>
      <c r="CU27" s="16"/>
      <c r="CV27" s="16"/>
      <c r="CW27" s="16"/>
      <c r="CX27" s="16"/>
      <c r="CY27" s="16"/>
      <c r="CZ27" s="16"/>
      <c r="DA27" s="16"/>
      <c r="DB27" s="16"/>
      <c r="DC27" s="16"/>
      <c r="DD27" s="16"/>
      <c r="DE27" s="16"/>
      <c r="DF27" s="16"/>
      <c r="DG27" s="16"/>
      <c r="DH27" s="16"/>
      <c r="DI27" s="16"/>
      <c r="DJ27" s="16"/>
      <c r="DK27" s="16"/>
      <c r="DL27" s="16"/>
      <c r="DM27" s="16"/>
      <c r="DN27" s="16"/>
      <c r="DO27" s="16"/>
      <c r="DP27" s="16"/>
      <c r="DQ27" s="16"/>
      <c r="DR27" s="16"/>
      <c r="DS27" s="16"/>
      <c r="DT27" s="16"/>
      <c r="DU27" s="16"/>
      <c r="DV27" s="16"/>
      <c r="DW27" s="16"/>
      <c r="DX27" s="16"/>
      <c r="DY27" s="16"/>
      <c r="DZ27" s="16"/>
      <c r="EA27" s="16"/>
      <c r="EB27" s="16"/>
      <c r="EC27" s="16"/>
      <c r="ED27" s="16"/>
      <c r="EE27" s="16"/>
      <c r="EF27" s="16"/>
      <c r="EG27" s="16"/>
      <c r="EH27" s="16"/>
      <c r="EI27" s="16"/>
      <c r="EJ27" s="16"/>
      <c r="EK27" s="16"/>
      <c r="EL27" s="16"/>
      <c r="EM27" s="16"/>
      <c r="EN27" s="16"/>
      <c r="EO27" s="16"/>
      <c r="EP27" s="16"/>
      <c r="EQ27" s="16"/>
      <c r="ER27" s="16"/>
      <c r="ES27" s="16"/>
      <c r="ET27" s="16"/>
      <c r="EU27" s="16"/>
      <c r="EV27" s="16"/>
      <c r="EW27" s="16"/>
      <c r="EX27" s="16"/>
      <c r="EY27" s="16"/>
      <c r="EZ27" s="16"/>
      <c r="FA27" s="16"/>
      <c r="FB27" s="16"/>
      <c r="FC27" s="16"/>
      <c r="FD27" s="16"/>
      <c r="FE27" s="16"/>
    </row>
    <row r="28" spans="1:161" s="9" customFormat="1" ht="39.75" customHeight="1" x14ac:dyDescent="0.2">
      <c r="A28" s="10"/>
      <c r="B28" s="17"/>
      <c r="C28" s="17"/>
      <c r="D28" s="17"/>
      <c r="E28" s="17"/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8"/>
      <c r="R28" s="10"/>
      <c r="S28" s="19" t="s">
        <v>14</v>
      </c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20"/>
      <c r="AJ28" s="16"/>
      <c r="AK28" s="16"/>
      <c r="AL28" s="16"/>
      <c r="AM28" s="16"/>
      <c r="AN28" s="16"/>
      <c r="AO28" s="16"/>
      <c r="AP28" s="16"/>
      <c r="AQ28" s="16"/>
      <c r="AR28" s="16"/>
      <c r="AS28" s="16"/>
      <c r="AT28" s="16"/>
      <c r="AU28" s="16"/>
      <c r="AV28" s="16"/>
      <c r="AW28" s="16"/>
      <c r="AX28" s="16"/>
      <c r="AY28" s="16"/>
      <c r="AZ28" s="16"/>
      <c r="BA28" s="16"/>
      <c r="BB28" s="16"/>
      <c r="BC28" s="16"/>
      <c r="BD28" s="16"/>
      <c r="BE28" s="16"/>
      <c r="BF28" s="16"/>
      <c r="BG28" s="16"/>
      <c r="BH28" s="16"/>
      <c r="BI28" s="16"/>
      <c r="BJ28" s="16"/>
      <c r="BK28" s="16"/>
      <c r="BL28" s="16"/>
      <c r="BM28" s="16"/>
      <c r="BN28" s="16"/>
      <c r="BO28" s="16"/>
      <c r="BP28" s="16"/>
      <c r="BQ28" s="16"/>
      <c r="BR28" s="16"/>
      <c r="BS28" s="16"/>
      <c r="BT28" s="16"/>
      <c r="BU28" s="16"/>
      <c r="BV28" s="16"/>
      <c r="BW28" s="16"/>
      <c r="BX28" s="16"/>
      <c r="BY28" s="16"/>
      <c r="BZ28" s="16"/>
      <c r="CA28" s="16"/>
      <c r="CB28" s="16"/>
      <c r="CC28" s="16"/>
      <c r="CD28" s="16"/>
      <c r="CE28" s="16"/>
      <c r="CF28" s="16"/>
      <c r="CG28" s="16"/>
      <c r="CH28" s="16"/>
      <c r="CI28" s="16"/>
      <c r="CJ28" s="16"/>
      <c r="CK28" s="16"/>
      <c r="CL28" s="16"/>
      <c r="CM28" s="16"/>
      <c r="CN28" s="16"/>
      <c r="CO28" s="16"/>
      <c r="CP28" s="16"/>
      <c r="CQ28" s="16"/>
      <c r="CR28" s="16"/>
      <c r="CS28" s="16"/>
      <c r="CT28" s="16"/>
      <c r="CU28" s="16"/>
      <c r="CV28" s="16"/>
      <c r="CW28" s="16"/>
      <c r="CX28" s="16"/>
      <c r="CY28" s="16"/>
      <c r="CZ28" s="16"/>
      <c r="DA28" s="16"/>
      <c r="DB28" s="16"/>
      <c r="DC28" s="16"/>
      <c r="DD28" s="16"/>
      <c r="DE28" s="16"/>
      <c r="DF28" s="16"/>
      <c r="DG28" s="16"/>
      <c r="DH28" s="16"/>
      <c r="DI28" s="16"/>
      <c r="DJ28" s="16"/>
      <c r="DK28" s="16"/>
      <c r="DL28" s="16"/>
      <c r="DM28" s="16"/>
      <c r="DN28" s="16"/>
      <c r="DO28" s="16"/>
      <c r="DP28" s="16"/>
      <c r="DQ28" s="16"/>
      <c r="DR28" s="16"/>
      <c r="DS28" s="16"/>
      <c r="DT28" s="16"/>
      <c r="DU28" s="16"/>
      <c r="DV28" s="16"/>
      <c r="DW28" s="16"/>
      <c r="DX28" s="16"/>
      <c r="DY28" s="16"/>
      <c r="DZ28" s="16"/>
      <c r="EA28" s="16"/>
      <c r="EB28" s="16"/>
      <c r="EC28" s="16"/>
      <c r="ED28" s="16"/>
      <c r="EE28" s="16"/>
      <c r="EF28" s="16"/>
      <c r="EG28" s="16"/>
      <c r="EH28" s="16"/>
      <c r="EI28" s="16"/>
      <c r="EJ28" s="16"/>
      <c r="EK28" s="16"/>
      <c r="EL28" s="16"/>
      <c r="EM28" s="16"/>
      <c r="EN28" s="16"/>
      <c r="EO28" s="16"/>
      <c r="EP28" s="16"/>
      <c r="EQ28" s="16"/>
      <c r="ER28" s="16"/>
      <c r="ES28" s="16"/>
      <c r="ET28" s="16"/>
      <c r="EU28" s="16"/>
      <c r="EV28" s="16"/>
      <c r="EW28" s="16"/>
      <c r="EX28" s="16"/>
      <c r="EY28" s="16"/>
      <c r="EZ28" s="16"/>
      <c r="FA28" s="16"/>
      <c r="FB28" s="16"/>
      <c r="FC28" s="16"/>
      <c r="FD28" s="16"/>
      <c r="FE28" s="16"/>
    </row>
    <row r="29" spans="1:161" s="9" customFormat="1" ht="53.25" customHeight="1" x14ac:dyDescent="0.2">
      <c r="A29" s="10"/>
      <c r="B29" s="17"/>
      <c r="C29" s="17"/>
      <c r="D29" s="17"/>
      <c r="E29" s="17"/>
      <c r="F29" s="17"/>
      <c r="G29" s="17"/>
      <c r="H29" s="17"/>
      <c r="I29" s="17"/>
      <c r="J29" s="17"/>
      <c r="K29" s="17"/>
      <c r="L29" s="17"/>
      <c r="M29" s="17"/>
      <c r="N29" s="17"/>
      <c r="O29" s="17"/>
      <c r="P29" s="17"/>
      <c r="Q29" s="18"/>
      <c r="R29" s="10"/>
      <c r="S29" s="19" t="s">
        <v>25</v>
      </c>
      <c r="T29" s="19"/>
      <c r="U29" s="19"/>
      <c r="V29" s="19"/>
      <c r="W29" s="19"/>
      <c r="X29" s="19"/>
      <c r="Y29" s="19"/>
      <c r="Z29" s="19"/>
      <c r="AA29" s="19"/>
      <c r="AB29" s="19"/>
      <c r="AC29" s="19"/>
      <c r="AD29" s="19"/>
      <c r="AE29" s="19"/>
      <c r="AF29" s="19"/>
      <c r="AG29" s="19"/>
      <c r="AH29" s="19"/>
      <c r="AI29" s="20"/>
      <c r="AJ29" s="16"/>
      <c r="AK29" s="16"/>
      <c r="AL29" s="16"/>
      <c r="AM29" s="16"/>
      <c r="AN29" s="16"/>
      <c r="AO29" s="16"/>
      <c r="AP29" s="16"/>
      <c r="AQ29" s="16"/>
      <c r="AR29" s="16"/>
      <c r="AS29" s="16"/>
      <c r="AT29" s="16"/>
      <c r="AU29" s="16"/>
      <c r="AV29" s="16"/>
      <c r="AW29" s="16"/>
      <c r="AX29" s="16"/>
      <c r="AY29" s="16"/>
      <c r="AZ29" s="16"/>
      <c r="BA29" s="16"/>
      <c r="BB29" s="16"/>
      <c r="BC29" s="16"/>
      <c r="BD29" s="16"/>
      <c r="BE29" s="16"/>
      <c r="BF29" s="16"/>
      <c r="BG29" s="16"/>
      <c r="BH29" s="16"/>
      <c r="BI29" s="16"/>
      <c r="BJ29" s="16"/>
      <c r="BK29" s="16"/>
      <c r="BL29" s="16"/>
      <c r="BM29" s="16"/>
      <c r="BN29" s="16"/>
      <c r="BO29" s="16"/>
      <c r="BP29" s="16"/>
      <c r="BQ29" s="16"/>
      <c r="BR29" s="16"/>
      <c r="BS29" s="16"/>
      <c r="BT29" s="16"/>
      <c r="BU29" s="16"/>
      <c r="BV29" s="16"/>
      <c r="BW29" s="16"/>
      <c r="BX29" s="16"/>
      <c r="BY29" s="16"/>
      <c r="BZ29" s="16"/>
      <c r="CA29" s="16"/>
      <c r="CB29" s="16"/>
      <c r="CC29" s="16"/>
      <c r="CD29" s="16"/>
      <c r="CE29" s="16"/>
      <c r="CF29" s="16"/>
      <c r="CG29" s="16"/>
      <c r="CH29" s="16"/>
      <c r="CI29" s="16"/>
      <c r="CJ29" s="16"/>
      <c r="CK29" s="16"/>
      <c r="CL29" s="16"/>
      <c r="CM29" s="16"/>
      <c r="CN29" s="16"/>
      <c r="CO29" s="16"/>
      <c r="CP29" s="16"/>
      <c r="CQ29" s="16"/>
      <c r="CR29" s="16"/>
      <c r="CS29" s="16"/>
      <c r="CT29" s="16"/>
      <c r="CU29" s="16"/>
      <c r="CV29" s="16"/>
      <c r="CW29" s="16"/>
      <c r="CX29" s="16"/>
      <c r="CY29" s="16"/>
      <c r="CZ29" s="16"/>
      <c r="DA29" s="16"/>
      <c r="DB29" s="16"/>
      <c r="DC29" s="16"/>
      <c r="DD29" s="16"/>
      <c r="DE29" s="16"/>
      <c r="DF29" s="16"/>
      <c r="DG29" s="16"/>
      <c r="DH29" s="16"/>
      <c r="DI29" s="16"/>
      <c r="DJ29" s="16"/>
      <c r="DK29" s="16"/>
      <c r="DL29" s="16"/>
      <c r="DM29" s="16"/>
      <c r="DN29" s="16"/>
      <c r="DO29" s="16"/>
      <c r="DP29" s="16"/>
      <c r="DQ29" s="16"/>
      <c r="DR29" s="16"/>
      <c r="DS29" s="16"/>
      <c r="DT29" s="16"/>
      <c r="DU29" s="16"/>
      <c r="DV29" s="16"/>
      <c r="DW29" s="16"/>
      <c r="DX29" s="16"/>
      <c r="DY29" s="16"/>
      <c r="DZ29" s="16"/>
      <c r="EA29" s="16"/>
      <c r="EB29" s="16"/>
      <c r="EC29" s="16"/>
      <c r="ED29" s="16"/>
      <c r="EE29" s="16"/>
      <c r="EF29" s="16"/>
      <c r="EG29" s="16"/>
      <c r="EH29" s="16"/>
      <c r="EI29" s="16"/>
      <c r="EJ29" s="16"/>
      <c r="EK29" s="16"/>
      <c r="EL29" s="16"/>
      <c r="EM29" s="16"/>
      <c r="EN29" s="16"/>
      <c r="EO29" s="16"/>
      <c r="EP29" s="16"/>
      <c r="EQ29" s="16"/>
      <c r="ER29" s="16"/>
      <c r="ES29" s="16"/>
      <c r="ET29" s="16"/>
      <c r="EU29" s="16"/>
      <c r="EV29" s="16"/>
      <c r="EW29" s="16"/>
      <c r="EX29" s="16"/>
      <c r="EY29" s="16"/>
      <c r="EZ29" s="16"/>
      <c r="FA29" s="16"/>
      <c r="FB29" s="16"/>
      <c r="FC29" s="16"/>
      <c r="FD29" s="16"/>
      <c r="FE29" s="16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4" t="s">
        <v>27</v>
      </c>
      <c r="B32" s="15"/>
      <c r="C32" s="15"/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/>
      <c r="BA32" s="15"/>
      <c r="BB32" s="15"/>
      <c r="BC32" s="15"/>
      <c r="BD32" s="15"/>
      <c r="BE32" s="15"/>
      <c r="BF32" s="15"/>
      <c r="BG32" s="15"/>
      <c r="BH32" s="15"/>
      <c r="BI32" s="15"/>
      <c r="BJ32" s="15"/>
      <c r="BK32" s="15"/>
      <c r="BL32" s="15"/>
      <c r="BM32" s="15"/>
      <c r="BN32" s="15"/>
      <c r="BO32" s="15"/>
      <c r="BP32" s="15"/>
      <c r="BQ32" s="15"/>
      <c r="BR32" s="15"/>
      <c r="BS32" s="15"/>
      <c r="BT32" s="15"/>
      <c r="BU32" s="15"/>
      <c r="BV32" s="15"/>
      <c r="BW32" s="15"/>
      <c r="BX32" s="15"/>
      <c r="BY32" s="15"/>
      <c r="BZ32" s="15"/>
      <c r="CA32" s="15"/>
      <c r="CB32" s="15"/>
      <c r="CC32" s="15"/>
      <c r="CD32" s="15"/>
      <c r="CE32" s="15"/>
      <c r="CF32" s="15"/>
      <c r="CG32" s="15"/>
      <c r="CH32" s="15"/>
      <c r="CI32" s="15"/>
      <c r="CJ32" s="15"/>
      <c r="CK32" s="15"/>
      <c r="CL32" s="15"/>
      <c r="CM32" s="15"/>
      <c r="CN32" s="15"/>
      <c r="CO32" s="15"/>
      <c r="CP32" s="15"/>
      <c r="CQ32" s="15"/>
      <c r="CR32" s="15"/>
      <c r="CS32" s="15"/>
      <c r="CT32" s="15"/>
      <c r="CU32" s="15"/>
      <c r="CV32" s="15"/>
      <c r="CW32" s="15"/>
      <c r="CX32" s="15"/>
      <c r="CY32" s="15"/>
      <c r="CZ32" s="15"/>
      <c r="DA32" s="15"/>
      <c r="DB32" s="15"/>
      <c r="DC32" s="15"/>
      <c r="DD32" s="15"/>
      <c r="DE32" s="15"/>
      <c r="DF32" s="15"/>
      <c r="DG32" s="15"/>
      <c r="DH32" s="15"/>
      <c r="DI32" s="15"/>
      <c r="DJ32" s="15"/>
      <c r="DK32" s="15"/>
      <c r="DL32" s="15"/>
      <c r="DM32" s="15"/>
      <c r="DN32" s="15"/>
      <c r="DO32" s="15"/>
      <c r="DP32" s="15"/>
      <c r="DQ32" s="15"/>
      <c r="DR32" s="15"/>
      <c r="DS32" s="15"/>
      <c r="DT32" s="15"/>
      <c r="DU32" s="15"/>
      <c r="DV32" s="15"/>
      <c r="DW32" s="15"/>
      <c r="DX32" s="15"/>
      <c r="DY32" s="15"/>
      <c r="DZ32" s="15"/>
      <c r="EA32" s="15"/>
      <c r="EB32" s="15"/>
      <c r="EC32" s="15"/>
      <c r="ED32" s="15"/>
      <c r="EE32" s="15"/>
      <c r="EF32" s="15"/>
      <c r="EG32" s="15"/>
      <c r="EH32" s="15"/>
      <c r="EI32" s="15"/>
      <c r="EJ32" s="15"/>
      <c r="EK32" s="15"/>
      <c r="EL32" s="15"/>
      <c r="EM32" s="15"/>
      <c r="EN32" s="15"/>
      <c r="EO32" s="15"/>
      <c r="EP32" s="15"/>
      <c r="EQ32" s="15"/>
      <c r="ER32" s="15"/>
      <c r="ES32" s="15"/>
      <c r="ET32" s="15"/>
      <c r="EU32" s="15"/>
      <c r="EV32" s="15"/>
      <c r="EW32" s="15"/>
      <c r="EX32" s="15"/>
      <c r="EY32" s="15"/>
      <c r="EZ32" s="15"/>
      <c r="FA32" s="15"/>
      <c r="FB32" s="15"/>
      <c r="FC32" s="15"/>
      <c r="FD32" s="15"/>
      <c r="FE32" s="15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7" workbookViewId="0">
      <selection activeCell="GG24" sqref="GG24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58" t="s">
        <v>7</v>
      </c>
      <c r="B6" s="58"/>
      <c r="C6" s="58"/>
      <c r="D6" s="58"/>
      <c r="E6" s="58"/>
      <c r="F6" s="58"/>
      <c r="G6" s="58"/>
      <c r="H6" s="58"/>
      <c r="I6" s="58"/>
      <c r="J6" s="58"/>
      <c r="K6" s="58"/>
      <c r="L6" s="58"/>
      <c r="M6" s="58"/>
      <c r="N6" s="58"/>
      <c r="O6" s="58"/>
      <c r="P6" s="58"/>
      <c r="Q6" s="58"/>
      <c r="R6" s="58"/>
      <c r="S6" s="58"/>
      <c r="T6" s="58"/>
      <c r="U6" s="58"/>
      <c r="V6" s="58"/>
      <c r="W6" s="58"/>
      <c r="X6" s="58"/>
      <c r="Y6" s="58"/>
      <c r="Z6" s="58"/>
      <c r="AA6" s="58"/>
      <c r="AB6" s="58"/>
      <c r="AC6" s="58"/>
      <c r="AD6" s="58"/>
      <c r="AE6" s="58"/>
      <c r="AF6" s="58"/>
      <c r="AG6" s="58"/>
      <c r="AH6" s="58"/>
      <c r="AI6" s="58"/>
      <c r="AJ6" s="58"/>
      <c r="AK6" s="58"/>
      <c r="AL6" s="58"/>
      <c r="AM6" s="58"/>
      <c r="AN6" s="58"/>
      <c r="AO6" s="58"/>
      <c r="AP6" s="58"/>
      <c r="AQ6" s="58"/>
      <c r="AR6" s="58"/>
      <c r="AS6" s="58"/>
      <c r="AT6" s="58"/>
      <c r="AU6" s="58"/>
      <c r="AV6" s="58"/>
      <c r="AW6" s="58"/>
      <c r="AX6" s="58"/>
      <c r="AY6" s="58"/>
      <c r="AZ6" s="58"/>
      <c r="BA6" s="58"/>
      <c r="BB6" s="58"/>
      <c r="BC6" s="58"/>
      <c r="BD6" s="58"/>
      <c r="BE6" s="58"/>
      <c r="BF6" s="58"/>
      <c r="BG6" s="58"/>
      <c r="BH6" s="58"/>
      <c r="BI6" s="58"/>
      <c r="BJ6" s="58"/>
      <c r="BK6" s="58"/>
      <c r="BL6" s="58"/>
      <c r="BM6" s="58"/>
      <c r="BN6" s="58"/>
      <c r="BO6" s="58"/>
      <c r="BP6" s="58"/>
      <c r="BQ6" s="58"/>
      <c r="BR6" s="58"/>
      <c r="BS6" s="58"/>
      <c r="BT6" s="58"/>
      <c r="BU6" s="58"/>
      <c r="BV6" s="58"/>
      <c r="BW6" s="58"/>
      <c r="BX6" s="58"/>
      <c r="BY6" s="58"/>
      <c r="BZ6" s="58"/>
      <c r="CA6" s="58"/>
      <c r="CB6" s="58"/>
      <c r="CC6" s="58"/>
      <c r="CD6" s="58"/>
      <c r="CE6" s="58"/>
      <c r="CF6" s="58"/>
      <c r="CG6" s="58"/>
      <c r="CH6" s="58"/>
      <c r="CI6" s="58"/>
      <c r="CJ6" s="58"/>
      <c r="CK6" s="58"/>
      <c r="CL6" s="58"/>
      <c r="CM6" s="58"/>
      <c r="CN6" s="58"/>
      <c r="CO6" s="58"/>
      <c r="CP6" s="58"/>
      <c r="CQ6" s="58"/>
      <c r="CR6" s="58"/>
      <c r="CS6" s="58"/>
      <c r="CT6" s="58"/>
      <c r="CU6" s="58"/>
      <c r="CV6" s="58"/>
      <c r="CW6" s="58"/>
      <c r="CX6" s="58"/>
      <c r="CY6" s="58"/>
      <c r="CZ6" s="58"/>
      <c r="DA6" s="58"/>
      <c r="DB6" s="58"/>
      <c r="DC6" s="58"/>
      <c r="DD6" s="58"/>
      <c r="DE6" s="58"/>
      <c r="DF6" s="58"/>
      <c r="DG6" s="58"/>
      <c r="DH6" s="58"/>
      <c r="DI6" s="58"/>
      <c r="DJ6" s="58"/>
      <c r="DK6" s="58"/>
      <c r="DL6" s="58"/>
      <c r="DM6" s="58"/>
      <c r="DN6" s="58"/>
      <c r="DO6" s="58"/>
      <c r="DP6" s="58"/>
      <c r="DQ6" s="58"/>
      <c r="DR6" s="58"/>
      <c r="DS6" s="58"/>
      <c r="DT6" s="58"/>
      <c r="DU6" s="58"/>
      <c r="DV6" s="58"/>
      <c r="DW6" s="58"/>
      <c r="DX6" s="58"/>
      <c r="DY6" s="58"/>
      <c r="DZ6" s="58"/>
      <c r="EA6" s="58"/>
      <c r="EB6" s="58"/>
      <c r="EC6" s="58"/>
      <c r="ED6" s="58"/>
      <c r="EE6" s="58"/>
      <c r="EF6" s="58"/>
      <c r="EG6" s="58"/>
      <c r="EH6" s="58"/>
      <c r="EI6" s="58"/>
      <c r="EJ6" s="58"/>
      <c r="EK6" s="58"/>
      <c r="EL6" s="58"/>
      <c r="EM6" s="58"/>
      <c r="EN6" s="58"/>
      <c r="EO6" s="58"/>
      <c r="EP6" s="58"/>
      <c r="EQ6" s="58"/>
      <c r="ER6" s="58"/>
      <c r="ES6" s="58"/>
      <c r="ET6" s="58"/>
      <c r="EU6" s="58"/>
      <c r="EV6" s="58"/>
      <c r="EW6" s="58"/>
      <c r="EX6" s="58"/>
      <c r="EY6" s="58"/>
      <c r="EZ6" s="58"/>
      <c r="FA6" s="58"/>
      <c r="FB6" s="58"/>
      <c r="FC6" s="58"/>
      <c r="FD6" s="58"/>
      <c r="FE6" s="58"/>
    </row>
    <row r="7" spans="1:161" s="2" customFormat="1" ht="15.75" customHeight="1" x14ac:dyDescent="0.25">
      <c r="A7" s="58" t="s">
        <v>8</v>
      </c>
      <c r="B7" s="58"/>
      <c r="C7" s="58"/>
      <c r="D7" s="58"/>
      <c r="E7" s="58"/>
      <c r="F7" s="58"/>
      <c r="G7" s="58"/>
      <c r="H7" s="58"/>
      <c r="I7" s="58"/>
      <c r="J7" s="58"/>
      <c r="K7" s="58"/>
      <c r="L7" s="58"/>
      <c r="M7" s="58"/>
      <c r="N7" s="58"/>
      <c r="O7" s="58"/>
      <c r="P7" s="58"/>
      <c r="Q7" s="58"/>
      <c r="R7" s="58"/>
      <c r="S7" s="58"/>
      <c r="T7" s="58"/>
      <c r="U7" s="58"/>
      <c r="V7" s="58"/>
      <c r="W7" s="58"/>
      <c r="X7" s="58"/>
      <c r="Y7" s="58"/>
      <c r="Z7" s="58"/>
      <c r="AA7" s="58"/>
      <c r="AB7" s="58"/>
      <c r="AC7" s="58"/>
      <c r="AD7" s="58"/>
      <c r="AE7" s="58"/>
      <c r="AF7" s="58"/>
      <c r="AG7" s="58"/>
      <c r="AH7" s="58"/>
      <c r="AI7" s="58"/>
      <c r="AJ7" s="58"/>
      <c r="AK7" s="58"/>
      <c r="AL7" s="58"/>
      <c r="AM7" s="58"/>
      <c r="AN7" s="58"/>
      <c r="AO7" s="58"/>
      <c r="AP7" s="58"/>
      <c r="AQ7" s="58"/>
      <c r="AR7" s="58"/>
      <c r="AS7" s="58"/>
      <c r="AT7" s="58"/>
      <c r="AU7" s="58"/>
      <c r="AV7" s="58"/>
      <c r="AW7" s="58"/>
      <c r="AX7" s="58"/>
      <c r="AY7" s="58"/>
      <c r="AZ7" s="58"/>
      <c r="BA7" s="58"/>
      <c r="BB7" s="58"/>
      <c r="BC7" s="58"/>
      <c r="BD7" s="58"/>
      <c r="BE7" s="58"/>
      <c r="BF7" s="58"/>
      <c r="BG7" s="58"/>
      <c r="BH7" s="58"/>
      <c r="BI7" s="58"/>
      <c r="BJ7" s="58"/>
      <c r="BK7" s="58"/>
      <c r="BL7" s="58"/>
      <c r="BM7" s="58"/>
      <c r="BN7" s="58"/>
      <c r="BO7" s="58"/>
      <c r="BP7" s="58"/>
      <c r="BQ7" s="58"/>
      <c r="BR7" s="58"/>
      <c r="BS7" s="58"/>
      <c r="BT7" s="58"/>
      <c r="BU7" s="58"/>
      <c r="BV7" s="58"/>
      <c r="BW7" s="58"/>
      <c r="BX7" s="58"/>
      <c r="BY7" s="58"/>
      <c r="BZ7" s="58"/>
      <c r="CA7" s="58"/>
      <c r="CB7" s="58"/>
      <c r="CC7" s="58"/>
      <c r="CD7" s="58"/>
      <c r="CE7" s="58"/>
      <c r="CF7" s="58"/>
      <c r="CG7" s="58"/>
      <c r="CH7" s="58"/>
      <c r="CI7" s="58"/>
      <c r="CJ7" s="58"/>
      <c r="CK7" s="58"/>
      <c r="CL7" s="58"/>
      <c r="CM7" s="58"/>
      <c r="CN7" s="58"/>
      <c r="CO7" s="58"/>
      <c r="CP7" s="58"/>
      <c r="CQ7" s="58"/>
      <c r="CR7" s="58"/>
      <c r="CS7" s="58"/>
      <c r="CT7" s="58"/>
      <c r="CU7" s="58"/>
      <c r="CV7" s="58"/>
      <c r="CW7" s="58"/>
      <c r="CX7" s="58"/>
      <c r="CY7" s="58"/>
      <c r="CZ7" s="58"/>
      <c r="DA7" s="58"/>
      <c r="DB7" s="58"/>
      <c r="DC7" s="58"/>
      <c r="DD7" s="58"/>
      <c r="DE7" s="58"/>
      <c r="DF7" s="58"/>
      <c r="DG7" s="58"/>
      <c r="DH7" s="58"/>
      <c r="DI7" s="58"/>
      <c r="DJ7" s="58"/>
      <c r="DK7" s="58"/>
      <c r="DL7" s="58"/>
      <c r="DM7" s="58"/>
      <c r="DN7" s="58"/>
      <c r="DO7" s="58"/>
      <c r="DP7" s="58"/>
      <c r="DQ7" s="58"/>
      <c r="DR7" s="58"/>
      <c r="DS7" s="58"/>
      <c r="DT7" s="58"/>
      <c r="DU7" s="58"/>
      <c r="DV7" s="58"/>
      <c r="DW7" s="58"/>
      <c r="DX7" s="58"/>
      <c r="DY7" s="58"/>
      <c r="DZ7" s="58"/>
      <c r="EA7" s="58"/>
      <c r="EB7" s="58"/>
      <c r="EC7" s="58"/>
      <c r="ED7" s="58"/>
      <c r="EE7" s="58"/>
      <c r="EF7" s="58"/>
      <c r="EG7" s="58"/>
      <c r="EH7" s="58"/>
      <c r="EI7" s="58"/>
      <c r="EJ7" s="58"/>
      <c r="EK7" s="58"/>
      <c r="EL7" s="58"/>
      <c r="EM7" s="58"/>
      <c r="EN7" s="58"/>
      <c r="EO7" s="58"/>
      <c r="EP7" s="58"/>
      <c r="EQ7" s="58"/>
      <c r="ER7" s="58"/>
      <c r="ES7" s="58"/>
      <c r="ET7" s="58"/>
      <c r="EU7" s="58"/>
      <c r="EV7" s="58"/>
      <c r="EW7" s="58"/>
      <c r="EX7" s="58"/>
      <c r="EY7" s="58"/>
      <c r="EZ7" s="58"/>
      <c r="FA7" s="58"/>
      <c r="FB7" s="58"/>
      <c r="FC7" s="58"/>
      <c r="FD7" s="58"/>
      <c r="FE7" s="58"/>
    </row>
    <row r="8" spans="1:161" s="2" customFormat="1" ht="15.75" customHeight="1" x14ac:dyDescent="0.25">
      <c r="A8" s="58" t="s">
        <v>9</v>
      </c>
      <c r="B8" s="58"/>
      <c r="C8" s="58"/>
      <c r="D8" s="58"/>
      <c r="E8" s="58"/>
      <c r="F8" s="58"/>
      <c r="G8" s="58"/>
      <c r="H8" s="58"/>
      <c r="I8" s="58"/>
      <c r="J8" s="58"/>
      <c r="K8" s="58"/>
      <c r="L8" s="58"/>
      <c r="M8" s="58"/>
      <c r="N8" s="58"/>
      <c r="O8" s="58"/>
      <c r="P8" s="58"/>
      <c r="Q8" s="58"/>
      <c r="R8" s="58"/>
      <c r="S8" s="58"/>
      <c r="T8" s="58"/>
      <c r="U8" s="58"/>
      <c r="V8" s="58"/>
      <c r="W8" s="58"/>
      <c r="X8" s="58"/>
      <c r="Y8" s="58"/>
      <c r="Z8" s="58"/>
      <c r="AA8" s="58"/>
      <c r="AB8" s="58"/>
      <c r="AC8" s="58"/>
      <c r="AD8" s="58"/>
      <c r="AE8" s="58"/>
      <c r="AF8" s="58"/>
      <c r="AG8" s="58"/>
      <c r="AH8" s="58"/>
      <c r="AI8" s="58"/>
      <c r="AJ8" s="58"/>
      <c r="AK8" s="58"/>
      <c r="AL8" s="58"/>
      <c r="AM8" s="58"/>
      <c r="AN8" s="58"/>
      <c r="AO8" s="58"/>
      <c r="AP8" s="58"/>
      <c r="AQ8" s="58"/>
      <c r="AR8" s="58"/>
      <c r="AS8" s="58"/>
      <c r="AT8" s="58"/>
      <c r="AU8" s="58"/>
      <c r="AV8" s="58"/>
      <c r="AW8" s="58"/>
      <c r="AX8" s="58"/>
      <c r="AY8" s="58"/>
      <c r="AZ8" s="58"/>
      <c r="BA8" s="58"/>
      <c r="BB8" s="58"/>
      <c r="BC8" s="58"/>
      <c r="BD8" s="58"/>
      <c r="BE8" s="58"/>
      <c r="BF8" s="58"/>
      <c r="BG8" s="58"/>
      <c r="BH8" s="58"/>
      <c r="BI8" s="58"/>
      <c r="BJ8" s="58"/>
      <c r="BK8" s="58"/>
      <c r="BL8" s="58"/>
      <c r="BM8" s="58"/>
      <c r="BN8" s="58"/>
      <c r="BO8" s="58"/>
      <c r="BP8" s="58"/>
      <c r="BQ8" s="58"/>
      <c r="BR8" s="58"/>
      <c r="BS8" s="58"/>
      <c r="BT8" s="58"/>
      <c r="BU8" s="58"/>
      <c r="BV8" s="58"/>
      <c r="BW8" s="58"/>
      <c r="BX8" s="58"/>
      <c r="BY8" s="58"/>
      <c r="BZ8" s="58"/>
      <c r="CA8" s="58"/>
      <c r="CB8" s="58"/>
      <c r="CC8" s="58"/>
      <c r="CD8" s="58"/>
      <c r="CE8" s="58"/>
      <c r="CF8" s="58"/>
      <c r="CG8" s="58"/>
      <c r="CH8" s="58"/>
      <c r="CI8" s="58"/>
      <c r="CJ8" s="58"/>
      <c r="CK8" s="58"/>
      <c r="CL8" s="58"/>
      <c r="CM8" s="58"/>
      <c r="CN8" s="58"/>
      <c r="CO8" s="58"/>
      <c r="CP8" s="58"/>
      <c r="CQ8" s="58"/>
      <c r="CR8" s="58"/>
      <c r="CS8" s="58"/>
      <c r="CT8" s="58"/>
      <c r="CU8" s="58"/>
      <c r="CV8" s="58"/>
      <c r="CW8" s="58"/>
      <c r="CX8" s="58"/>
      <c r="CY8" s="58"/>
      <c r="CZ8" s="58"/>
      <c r="DA8" s="58"/>
      <c r="DB8" s="58"/>
      <c r="DC8" s="58"/>
      <c r="DD8" s="58"/>
      <c r="DE8" s="58"/>
      <c r="DF8" s="58"/>
      <c r="DG8" s="58"/>
      <c r="DH8" s="58"/>
      <c r="DI8" s="58"/>
      <c r="DJ8" s="58"/>
      <c r="DK8" s="58"/>
      <c r="DL8" s="58"/>
      <c r="DM8" s="58"/>
      <c r="DN8" s="58"/>
      <c r="DO8" s="58"/>
      <c r="DP8" s="58"/>
      <c r="DQ8" s="58"/>
      <c r="DR8" s="58"/>
      <c r="DS8" s="58"/>
      <c r="DT8" s="58"/>
      <c r="DU8" s="58"/>
      <c r="DV8" s="58"/>
      <c r="DW8" s="58"/>
      <c r="DX8" s="58"/>
      <c r="DY8" s="58"/>
      <c r="DZ8" s="58"/>
      <c r="EA8" s="58"/>
      <c r="EB8" s="58"/>
      <c r="EC8" s="58"/>
      <c r="ED8" s="58"/>
      <c r="EE8" s="58"/>
      <c r="EF8" s="58"/>
      <c r="EG8" s="58"/>
      <c r="EH8" s="58"/>
      <c r="EI8" s="58"/>
      <c r="EJ8" s="58"/>
      <c r="EK8" s="58"/>
      <c r="EL8" s="58"/>
      <c r="EM8" s="58"/>
      <c r="EN8" s="58"/>
      <c r="EO8" s="58"/>
      <c r="EP8" s="58"/>
      <c r="EQ8" s="58"/>
      <c r="ER8" s="58"/>
      <c r="ES8" s="58"/>
      <c r="ET8" s="58"/>
      <c r="EU8" s="58"/>
      <c r="EV8" s="58"/>
      <c r="EW8" s="58"/>
      <c r="EX8" s="58"/>
      <c r="EY8" s="58"/>
      <c r="EZ8" s="58"/>
      <c r="FA8" s="58"/>
      <c r="FB8" s="58"/>
      <c r="FC8" s="58"/>
      <c r="FD8" s="58"/>
      <c r="FE8" s="58"/>
    </row>
    <row r="10" spans="1:161" s="2" customFormat="1" ht="15.75" x14ac:dyDescent="0.25">
      <c r="A10" s="59" t="s">
        <v>10</v>
      </c>
      <c r="B10" s="59"/>
      <c r="C10" s="59"/>
      <c r="D10" s="59"/>
      <c r="E10" s="59"/>
      <c r="F10" s="59"/>
      <c r="G10" s="59"/>
      <c r="H10" s="59"/>
      <c r="I10" s="59"/>
      <c r="J10" s="59"/>
      <c r="K10" s="59"/>
      <c r="L10" s="59"/>
      <c r="M10" s="59"/>
      <c r="N10" s="59"/>
      <c r="O10" s="59"/>
      <c r="P10" s="59"/>
      <c r="Q10" s="59"/>
      <c r="R10" s="59"/>
      <c r="S10" s="59"/>
      <c r="T10" s="59"/>
      <c r="U10" s="59"/>
      <c r="V10" s="59"/>
      <c r="W10" s="59"/>
      <c r="X10" s="59"/>
      <c r="Y10" s="59"/>
      <c r="Z10" s="59"/>
      <c r="AA10" s="59"/>
      <c r="AB10" s="59"/>
      <c r="AC10" s="59"/>
      <c r="AD10" s="59"/>
      <c r="AE10" s="59"/>
      <c r="AF10" s="59"/>
      <c r="AG10" s="59"/>
      <c r="AH10" s="59"/>
      <c r="AI10" s="59"/>
      <c r="AJ10" s="59"/>
      <c r="AK10" s="59"/>
      <c r="AL10" s="59"/>
      <c r="AM10" s="59"/>
      <c r="AN10" s="59"/>
      <c r="AO10" s="59"/>
      <c r="AP10" s="59"/>
      <c r="AQ10" s="59"/>
      <c r="AR10" s="59"/>
      <c r="AS10" s="59"/>
      <c r="AT10" s="59"/>
      <c r="AU10" s="59"/>
      <c r="AV10" s="59"/>
      <c r="AW10" s="59"/>
      <c r="AX10" s="59"/>
      <c r="AY10" s="59"/>
      <c r="AZ10" s="59"/>
      <c r="BA10" s="59"/>
      <c r="BB10" s="59"/>
      <c r="BC10" s="59"/>
      <c r="BD10" s="59"/>
      <c r="BE10" s="59"/>
      <c r="BF10" s="59"/>
      <c r="BG10" s="59"/>
      <c r="BH10" s="59"/>
      <c r="BI10" s="59"/>
      <c r="BJ10" s="59"/>
      <c r="BK10" s="59"/>
      <c r="BL10" s="59"/>
      <c r="BM10" s="59"/>
      <c r="BN10" s="59"/>
      <c r="BO10" s="59"/>
      <c r="BP10" s="59"/>
      <c r="BQ10" s="59"/>
      <c r="BR10" s="59"/>
      <c r="BS10" s="59"/>
      <c r="BT10" s="59"/>
      <c r="BU10" s="59"/>
      <c r="BV10" s="59"/>
      <c r="BW10" s="59"/>
      <c r="BX10" s="59"/>
      <c r="BY10" s="59"/>
      <c r="BZ10" s="59"/>
      <c r="CA10" s="59"/>
      <c r="CB10" s="59"/>
      <c r="CC10" s="59"/>
      <c r="CD10" s="59"/>
      <c r="CE10" s="59"/>
      <c r="CF10" s="59"/>
      <c r="CG10" s="59"/>
      <c r="CH10" s="59"/>
      <c r="CI10" s="59"/>
      <c r="CJ10" s="59"/>
      <c r="CK10" s="59"/>
      <c r="CL10" s="59"/>
      <c r="CM10" s="59"/>
      <c r="CN10" s="59"/>
      <c r="CO10" s="59"/>
      <c r="CP10" s="59"/>
      <c r="CQ10" s="59"/>
      <c r="CR10" s="59"/>
      <c r="CS10" s="59"/>
      <c r="CT10" s="59"/>
      <c r="CU10" s="59"/>
      <c r="CV10" s="59"/>
      <c r="CW10" s="59"/>
      <c r="CX10" s="59"/>
      <c r="CY10" s="59"/>
      <c r="CZ10" s="59"/>
      <c r="DA10" s="59"/>
      <c r="DB10" s="59"/>
      <c r="DC10" s="59"/>
      <c r="DD10" s="59"/>
      <c r="DE10" s="59"/>
      <c r="DF10" s="59"/>
      <c r="DG10" s="59"/>
      <c r="DH10" s="59"/>
      <c r="DI10" s="59"/>
      <c r="DJ10" s="59"/>
      <c r="DK10" s="59"/>
      <c r="DL10" s="59"/>
      <c r="DM10" s="59"/>
      <c r="DN10" s="59"/>
      <c r="DO10" s="59"/>
      <c r="DP10" s="59"/>
      <c r="DQ10" s="59"/>
      <c r="DR10" s="59"/>
      <c r="DS10" s="59"/>
      <c r="DT10" s="59"/>
      <c r="DU10" s="59"/>
      <c r="DV10" s="59"/>
      <c r="DW10" s="59"/>
      <c r="DX10" s="59"/>
      <c r="DY10" s="59"/>
      <c r="DZ10" s="59"/>
      <c r="EA10" s="59"/>
      <c r="EB10" s="59"/>
      <c r="EC10" s="59"/>
      <c r="ED10" s="59"/>
      <c r="EE10" s="59"/>
      <c r="EF10" s="59"/>
      <c r="EG10" s="59"/>
      <c r="EH10" s="59"/>
      <c r="EI10" s="59"/>
      <c r="EJ10" s="59"/>
      <c r="EK10" s="59"/>
      <c r="EL10" s="59"/>
      <c r="EM10" s="59"/>
      <c r="EN10" s="59"/>
      <c r="EO10" s="59"/>
      <c r="EP10" s="59"/>
      <c r="EQ10" s="59"/>
      <c r="ER10" s="59"/>
      <c r="ES10" s="59"/>
      <c r="ET10" s="59"/>
      <c r="EU10" s="59"/>
      <c r="EV10" s="59"/>
      <c r="EW10" s="59"/>
      <c r="EX10" s="59"/>
      <c r="EY10" s="59"/>
      <c r="EZ10" s="59"/>
      <c r="FA10" s="59"/>
      <c r="FB10" s="59"/>
      <c r="FC10" s="59"/>
      <c r="FD10" s="59"/>
      <c r="FE10" s="59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60" t="s">
        <v>69</v>
      </c>
      <c r="AC12" s="60"/>
      <c r="AD12" s="60"/>
      <c r="AE12" s="60"/>
      <c r="AF12" s="60"/>
      <c r="AG12" s="60"/>
      <c r="AH12" s="60"/>
      <c r="AI12" s="60"/>
      <c r="AJ12" s="60"/>
      <c r="AK12" s="60"/>
      <c r="AL12" s="60"/>
      <c r="AM12" s="60"/>
      <c r="AN12" s="60"/>
      <c r="AO12" s="60"/>
      <c r="AP12" s="60"/>
      <c r="AQ12" s="60"/>
      <c r="AR12" s="60"/>
      <c r="AS12" s="60"/>
      <c r="AT12" s="60"/>
      <c r="AU12" s="60"/>
      <c r="AV12" s="60"/>
      <c r="AW12" s="60"/>
      <c r="AX12" s="60"/>
      <c r="AY12" s="60"/>
      <c r="AZ12" s="60"/>
      <c r="BA12" s="60"/>
      <c r="BB12" s="60"/>
      <c r="BC12" s="60"/>
      <c r="BD12" s="60"/>
      <c r="BE12" s="60"/>
      <c r="BF12" s="60"/>
      <c r="BG12" s="60"/>
      <c r="BH12" s="60"/>
      <c r="BI12" s="60"/>
      <c r="BJ12" s="60"/>
      <c r="BK12" s="60"/>
      <c r="BL12" s="60"/>
      <c r="BM12" s="60"/>
      <c r="BN12" s="60"/>
      <c r="BO12" s="60"/>
      <c r="BP12" s="60"/>
      <c r="BQ12" s="60"/>
      <c r="BR12" s="60"/>
      <c r="BS12" s="60"/>
      <c r="BT12" s="60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60" t="s">
        <v>31</v>
      </c>
      <c r="Z14" s="60"/>
      <c r="AA14" s="60"/>
      <c r="AB14" s="60"/>
      <c r="AC14" s="60"/>
      <c r="AD14" s="60"/>
      <c r="AE14" s="60"/>
      <c r="AF14" s="60"/>
      <c r="AG14" s="60"/>
      <c r="AH14" s="60"/>
      <c r="AI14" s="60"/>
      <c r="AJ14" s="60"/>
      <c r="AK14" s="60"/>
      <c r="AL14" s="60"/>
      <c r="AM14" s="60"/>
      <c r="AN14" s="60"/>
      <c r="AO14" s="60"/>
      <c r="AP14" s="60"/>
      <c r="AQ14" s="60"/>
      <c r="AR14" s="60"/>
      <c r="AS14" s="60"/>
      <c r="AT14" s="60"/>
      <c r="AU14" s="60"/>
      <c r="AV14" s="60"/>
      <c r="AW14" s="60"/>
      <c r="AX14" s="60"/>
      <c r="AY14" s="60"/>
      <c r="AZ14" s="60"/>
      <c r="BA14" s="60"/>
      <c r="BB14" s="60"/>
      <c r="BC14" s="60"/>
      <c r="BD14" s="60"/>
      <c r="BE14" s="60"/>
      <c r="BF14" s="60"/>
      <c r="BG14" s="60"/>
      <c r="BH14" s="60"/>
      <c r="BI14" s="60"/>
      <c r="BJ14" s="60"/>
      <c r="BK14" s="60"/>
      <c r="BL14" s="60"/>
      <c r="BM14" s="60"/>
      <c r="BN14" s="60"/>
      <c r="BO14" s="60"/>
      <c r="BP14" s="60"/>
      <c r="BQ14" s="60"/>
      <c r="BR14" s="60"/>
      <c r="BS14" s="60"/>
      <c r="BT14" s="60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48" t="s">
        <v>108</v>
      </c>
      <c r="U16" s="48"/>
      <c r="V16" s="48"/>
      <c r="W16" s="48"/>
      <c r="X16" s="48"/>
      <c r="Y16" s="48"/>
      <c r="Z16" s="48"/>
      <c r="AA16" s="48"/>
      <c r="AB16" s="48"/>
      <c r="AC16" s="48"/>
      <c r="AD16" s="48"/>
      <c r="AE16" s="48"/>
      <c r="AF16" s="48"/>
      <c r="AG16" s="48"/>
      <c r="AH16" s="48"/>
      <c r="AI16" s="48"/>
      <c r="AJ16" s="48"/>
      <c r="AK16" s="48"/>
      <c r="AL16" s="48"/>
      <c r="AM16" s="48"/>
      <c r="AN16" s="48"/>
      <c r="AO16" s="48"/>
      <c r="AP16" s="48"/>
      <c r="AQ16" s="48"/>
      <c r="AR16" s="48"/>
      <c r="AS16" s="48"/>
      <c r="AT16" s="48"/>
      <c r="AU16" s="48"/>
      <c r="AV16" s="48"/>
      <c r="AW16" s="48"/>
      <c r="AX16" s="48"/>
      <c r="AY16" s="48"/>
      <c r="AZ16" s="48"/>
      <c r="BA16" s="48"/>
      <c r="BB16" s="48"/>
      <c r="BC16" s="48"/>
      <c r="BD16" s="48"/>
      <c r="BE16" s="48"/>
      <c r="BF16" s="48"/>
      <c r="BG16" s="48"/>
      <c r="BH16" s="48"/>
      <c r="BI16" s="48"/>
      <c r="BJ16" s="48"/>
      <c r="BK16" s="48"/>
      <c r="BL16" s="48"/>
      <c r="BM16" s="48"/>
      <c r="BN16" s="48"/>
      <c r="BO16" s="48"/>
      <c r="BP16" s="48"/>
      <c r="BQ16" s="48"/>
      <c r="BR16" s="48"/>
      <c r="BS16" s="48"/>
      <c r="BT16" s="48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49"/>
      <c r="B18" s="50"/>
      <c r="C18" s="50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1"/>
      <c r="R18" s="26"/>
      <c r="S18" s="27"/>
      <c r="T18" s="27"/>
      <c r="U18" s="27"/>
      <c r="V18" s="27"/>
      <c r="W18" s="27"/>
      <c r="X18" s="27"/>
      <c r="Y18" s="27"/>
      <c r="Z18" s="27"/>
      <c r="AA18" s="27"/>
      <c r="AB18" s="27"/>
      <c r="AC18" s="27"/>
      <c r="AD18" s="27"/>
      <c r="AE18" s="27"/>
      <c r="AF18" s="27"/>
      <c r="AG18" s="27"/>
      <c r="AH18" s="27"/>
      <c r="AI18" s="28"/>
      <c r="AJ18" s="26" t="s">
        <v>15</v>
      </c>
      <c r="AK18" s="27"/>
      <c r="AL18" s="27"/>
      <c r="AM18" s="27"/>
      <c r="AN18" s="27"/>
      <c r="AO18" s="27"/>
      <c r="AP18" s="27"/>
      <c r="AQ18" s="27"/>
      <c r="AR18" s="27"/>
      <c r="AS18" s="27"/>
      <c r="AT18" s="27"/>
      <c r="AU18" s="27"/>
      <c r="AV18" s="27"/>
      <c r="AW18" s="27"/>
      <c r="AX18" s="27"/>
      <c r="AY18" s="27"/>
      <c r="AZ18" s="27"/>
      <c r="BA18" s="28"/>
      <c r="BB18" s="35" t="s">
        <v>20</v>
      </c>
      <c r="BC18" s="36"/>
      <c r="BD18" s="36"/>
      <c r="BE18" s="36"/>
      <c r="BF18" s="36"/>
      <c r="BG18" s="36"/>
      <c r="BH18" s="36"/>
      <c r="BI18" s="36"/>
      <c r="BJ18" s="36"/>
      <c r="BK18" s="36"/>
      <c r="BL18" s="36"/>
      <c r="BM18" s="36"/>
      <c r="BN18" s="36"/>
      <c r="BO18" s="36"/>
      <c r="BP18" s="36"/>
      <c r="BQ18" s="36"/>
      <c r="BR18" s="36"/>
      <c r="BS18" s="36"/>
      <c r="BT18" s="36"/>
      <c r="BU18" s="36"/>
      <c r="BV18" s="36"/>
      <c r="BW18" s="36"/>
      <c r="BX18" s="36"/>
      <c r="BY18" s="36"/>
      <c r="BZ18" s="36"/>
      <c r="CA18" s="36"/>
      <c r="CB18" s="36"/>
      <c r="CC18" s="36"/>
      <c r="CD18" s="36"/>
      <c r="CE18" s="36"/>
      <c r="CF18" s="36"/>
      <c r="CG18" s="37"/>
      <c r="CH18" s="26" t="s">
        <v>21</v>
      </c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27"/>
      <c r="CW18" s="27"/>
      <c r="CX18" s="27"/>
      <c r="CY18" s="27"/>
      <c r="CZ18" s="27"/>
      <c r="DA18" s="27"/>
      <c r="DB18" s="28"/>
      <c r="DC18" s="26" t="s">
        <v>22</v>
      </c>
      <c r="DD18" s="27"/>
      <c r="DE18" s="27"/>
      <c r="DF18" s="27"/>
      <c r="DG18" s="27"/>
      <c r="DH18" s="27"/>
      <c r="DI18" s="27"/>
      <c r="DJ18" s="27"/>
      <c r="DK18" s="27"/>
      <c r="DL18" s="27"/>
      <c r="DM18" s="27"/>
      <c r="DN18" s="27"/>
      <c r="DO18" s="27"/>
      <c r="DP18" s="27"/>
      <c r="DQ18" s="27"/>
      <c r="DR18" s="27"/>
      <c r="DS18" s="27"/>
      <c r="DT18" s="28"/>
      <c r="DU18" s="35" t="s">
        <v>23</v>
      </c>
      <c r="DV18" s="36"/>
      <c r="DW18" s="36"/>
      <c r="DX18" s="36"/>
      <c r="DY18" s="36"/>
      <c r="DZ18" s="36"/>
      <c r="EA18" s="36"/>
      <c r="EB18" s="36"/>
      <c r="EC18" s="36"/>
      <c r="ED18" s="36"/>
      <c r="EE18" s="36"/>
      <c r="EF18" s="36"/>
      <c r="EG18" s="36"/>
      <c r="EH18" s="36"/>
      <c r="EI18" s="36"/>
      <c r="EJ18" s="36"/>
      <c r="EK18" s="36"/>
      <c r="EL18" s="36"/>
      <c r="EM18" s="36"/>
      <c r="EN18" s="37"/>
      <c r="EO18" s="26" t="s">
        <v>24</v>
      </c>
      <c r="EP18" s="27"/>
      <c r="EQ18" s="27"/>
      <c r="ER18" s="27"/>
      <c r="ES18" s="27"/>
      <c r="ET18" s="27"/>
      <c r="EU18" s="27"/>
      <c r="EV18" s="27"/>
      <c r="EW18" s="27"/>
      <c r="EX18" s="27"/>
      <c r="EY18" s="27"/>
      <c r="EZ18" s="27"/>
      <c r="FA18" s="27"/>
      <c r="FB18" s="27"/>
      <c r="FC18" s="27"/>
      <c r="FD18" s="27"/>
      <c r="FE18" s="28"/>
    </row>
    <row r="19" spans="1:161" s="9" customFormat="1" ht="15" customHeight="1" x14ac:dyDescent="0.2">
      <c r="A19" s="52"/>
      <c r="B19" s="53"/>
      <c r="C19" s="53"/>
      <c r="D19" s="53"/>
      <c r="E19" s="53"/>
      <c r="F19" s="53"/>
      <c r="G19" s="53"/>
      <c r="H19" s="53"/>
      <c r="I19" s="53"/>
      <c r="J19" s="53"/>
      <c r="K19" s="53"/>
      <c r="L19" s="53"/>
      <c r="M19" s="53"/>
      <c r="N19" s="53"/>
      <c r="O19" s="53"/>
      <c r="P19" s="53"/>
      <c r="Q19" s="54"/>
      <c r="R19" s="29"/>
      <c r="S19" s="30"/>
      <c r="T19" s="30"/>
      <c r="U19" s="30"/>
      <c r="V19" s="30"/>
      <c r="W19" s="30"/>
      <c r="X19" s="30"/>
      <c r="Y19" s="30"/>
      <c r="Z19" s="30"/>
      <c r="AA19" s="30"/>
      <c r="AB19" s="30"/>
      <c r="AC19" s="30"/>
      <c r="AD19" s="30"/>
      <c r="AE19" s="30"/>
      <c r="AF19" s="30"/>
      <c r="AG19" s="30"/>
      <c r="AH19" s="30"/>
      <c r="AI19" s="31"/>
      <c r="AJ19" s="29"/>
      <c r="AK19" s="30"/>
      <c r="AL19" s="30"/>
      <c r="AM19" s="30"/>
      <c r="AN19" s="30"/>
      <c r="AO19" s="30"/>
      <c r="AP19" s="30"/>
      <c r="AQ19" s="30"/>
      <c r="AR19" s="30"/>
      <c r="AS19" s="30"/>
      <c r="AT19" s="30"/>
      <c r="AU19" s="30"/>
      <c r="AV19" s="30"/>
      <c r="AW19" s="30"/>
      <c r="AX19" s="30"/>
      <c r="AY19" s="30"/>
      <c r="AZ19" s="30"/>
      <c r="BA19" s="31"/>
      <c r="BB19" s="38" t="s">
        <v>16</v>
      </c>
      <c r="BC19" s="39"/>
      <c r="BD19" s="39"/>
      <c r="BE19" s="39"/>
      <c r="BF19" s="39"/>
      <c r="BG19" s="39"/>
      <c r="BH19" s="39"/>
      <c r="BI19" s="39"/>
      <c r="BJ19" s="39"/>
      <c r="BK19" s="39"/>
      <c r="BL19" s="39"/>
      <c r="BM19" s="39"/>
      <c r="BN19" s="39"/>
      <c r="BO19" s="39"/>
      <c r="BP19" s="39"/>
      <c r="BQ19" s="40"/>
      <c r="BR19" s="38" t="s">
        <v>17</v>
      </c>
      <c r="BS19" s="39"/>
      <c r="BT19" s="39"/>
      <c r="BU19" s="39"/>
      <c r="BV19" s="39"/>
      <c r="BW19" s="39"/>
      <c r="BX19" s="39"/>
      <c r="BY19" s="39"/>
      <c r="BZ19" s="39"/>
      <c r="CA19" s="39"/>
      <c r="CB19" s="39"/>
      <c r="CC19" s="39"/>
      <c r="CD19" s="39"/>
      <c r="CE19" s="39"/>
      <c r="CF19" s="39"/>
      <c r="CG19" s="40"/>
      <c r="CH19" s="29"/>
      <c r="CI19" s="30"/>
      <c r="CJ19" s="30"/>
      <c r="CK19" s="30"/>
      <c r="CL19" s="30"/>
      <c r="CM19" s="30"/>
      <c r="CN19" s="30"/>
      <c r="CO19" s="30"/>
      <c r="CP19" s="30"/>
      <c r="CQ19" s="30"/>
      <c r="CR19" s="30"/>
      <c r="CS19" s="30"/>
      <c r="CT19" s="30"/>
      <c r="CU19" s="30"/>
      <c r="CV19" s="30"/>
      <c r="CW19" s="30"/>
      <c r="CX19" s="30"/>
      <c r="CY19" s="30"/>
      <c r="CZ19" s="30"/>
      <c r="DA19" s="30"/>
      <c r="DB19" s="31"/>
      <c r="DC19" s="29"/>
      <c r="DD19" s="30"/>
      <c r="DE19" s="30"/>
      <c r="DF19" s="30"/>
      <c r="DG19" s="30"/>
      <c r="DH19" s="30"/>
      <c r="DI19" s="30"/>
      <c r="DJ19" s="30"/>
      <c r="DK19" s="30"/>
      <c r="DL19" s="30"/>
      <c r="DM19" s="30"/>
      <c r="DN19" s="30"/>
      <c r="DO19" s="30"/>
      <c r="DP19" s="30"/>
      <c r="DQ19" s="30"/>
      <c r="DR19" s="30"/>
      <c r="DS19" s="30"/>
      <c r="DT19" s="31"/>
      <c r="DU19" s="41" t="s">
        <v>18</v>
      </c>
      <c r="DV19" s="42"/>
      <c r="DW19" s="42"/>
      <c r="DX19" s="42"/>
      <c r="DY19" s="42"/>
      <c r="DZ19" s="42"/>
      <c r="EA19" s="42"/>
      <c r="EB19" s="42"/>
      <c r="EC19" s="42"/>
      <c r="ED19" s="43"/>
      <c r="EE19" s="41" t="s">
        <v>19</v>
      </c>
      <c r="EF19" s="42"/>
      <c r="EG19" s="42"/>
      <c r="EH19" s="42"/>
      <c r="EI19" s="42"/>
      <c r="EJ19" s="42"/>
      <c r="EK19" s="42"/>
      <c r="EL19" s="42"/>
      <c r="EM19" s="42"/>
      <c r="EN19" s="43"/>
      <c r="EO19" s="29"/>
      <c r="EP19" s="30"/>
      <c r="EQ19" s="30"/>
      <c r="ER19" s="30"/>
      <c r="ES19" s="30"/>
      <c r="ET19" s="30"/>
      <c r="EU19" s="30"/>
      <c r="EV19" s="30"/>
      <c r="EW19" s="30"/>
      <c r="EX19" s="30"/>
      <c r="EY19" s="30"/>
      <c r="EZ19" s="30"/>
      <c r="FA19" s="30"/>
      <c r="FB19" s="30"/>
      <c r="FC19" s="30"/>
      <c r="FD19" s="30"/>
      <c r="FE19" s="31"/>
    </row>
    <row r="20" spans="1:161" s="9" customFormat="1" ht="19.5" customHeight="1" x14ac:dyDescent="0.2">
      <c r="A20" s="55"/>
      <c r="B20" s="56"/>
      <c r="C20" s="56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7"/>
      <c r="R20" s="32"/>
      <c r="S20" s="33"/>
      <c r="T20" s="33"/>
      <c r="U20" s="33"/>
      <c r="V20" s="33"/>
      <c r="W20" s="33"/>
      <c r="X20" s="33"/>
      <c r="Y20" s="33"/>
      <c r="Z20" s="33"/>
      <c r="AA20" s="33"/>
      <c r="AB20" s="33"/>
      <c r="AC20" s="33"/>
      <c r="AD20" s="33"/>
      <c r="AE20" s="33"/>
      <c r="AF20" s="33"/>
      <c r="AG20" s="33"/>
      <c r="AH20" s="33"/>
      <c r="AI20" s="34"/>
      <c r="AJ20" s="32"/>
      <c r="AK20" s="33"/>
      <c r="AL20" s="33"/>
      <c r="AM20" s="33"/>
      <c r="AN20" s="33"/>
      <c r="AO20" s="33"/>
      <c r="AP20" s="33"/>
      <c r="AQ20" s="33"/>
      <c r="AR20" s="33"/>
      <c r="AS20" s="33"/>
      <c r="AT20" s="33"/>
      <c r="AU20" s="33"/>
      <c r="AV20" s="33"/>
      <c r="AW20" s="33"/>
      <c r="AX20" s="33"/>
      <c r="AY20" s="33"/>
      <c r="AZ20" s="33"/>
      <c r="BA20" s="34"/>
      <c r="BB20" s="47" t="s">
        <v>18</v>
      </c>
      <c r="BC20" s="47"/>
      <c r="BD20" s="47"/>
      <c r="BE20" s="47"/>
      <c r="BF20" s="47"/>
      <c r="BG20" s="47"/>
      <c r="BH20" s="47"/>
      <c r="BI20" s="47"/>
      <c r="BJ20" s="47" t="s">
        <v>19</v>
      </c>
      <c r="BK20" s="47"/>
      <c r="BL20" s="47"/>
      <c r="BM20" s="47"/>
      <c r="BN20" s="47"/>
      <c r="BO20" s="47"/>
      <c r="BP20" s="47"/>
      <c r="BQ20" s="47"/>
      <c r="BR20" s="47" t="s">
        <v>18</v>
      </c>
      <c r="BS20" s="47"/>
      <c r="BT20" s="47"/>
      <c r="BU20" s="47"/>
      <c r="BV20" s="47"/>
      <c r="BW20" s="47"/>
      <c r="BX20" s="47"/>
      <c r="BY20" s="47"/>
      <c r="BZ20" s="47" t="s">
        <v>19</v>
      </c>
      <c r="CA20" s="47"/>
      <c r="CB20" s="47"/>
      <c r="CC20" s="47"/>
      <c r="CD20" s="47"/>
      <c r="CE20" s="47"/>
      <c r="CF20" s="47"/>
      <c r="CG20" s="47"/>
      <c r="CH20" s="32"/>
      <c r="CI20" s="33"/>
      <c r="CJ20" s="33"/>
      <c r="CK20" s="33"/>
      <c r="CL20" s="33"/>
      <c r="CM20" s="33"/>
      <c r="CN20" s="33"/>
      <c r="CO20" s="33"/>
      <c r="CP20" s="33"/>
      <c r="CQ20" s="33"/>
      <c r="CR20" s="33"/>
      <c r="CS20" s="33"/>
      <c r="CT20" s="33"/>
      <c r="CU20" s="33"/>
      <c r="CV20" s="33"/>
      <c r="CW20" s="33"/>
      <c r="CX20" s="33"/>
      <c r="CY20" s="33"/>
      <c r="CZ20" s="33"/>
      <c r="DA20" s="33"/>
      <c r="DB20" s="34"/>
      <c r="DC20" s="32"/>
      <c r="DD20" s="33"/>
      <c r="DE20" s="33"/>
      <c r="DF20" s="33"/>
      <c r="DG20" s="33"/>
      <c r="DH20" s="33"/>
      <c r="DI20" s="33"/>
      <c r="DJ20" s="33"/>
      <c r="DK20" s="33"/>
      <c r="DL20" s="33"/>
      <c r="DM20" s="33"/>
      <c r="DN20" s="33"/>
      <c r="DO20" s="33"/>
      <c r="DP20" s="33"/>
      <c r="DQ20" s="33"/>
      <c r="DR20" s="33"/>
      <c r="DS20" s="33"/>
      <c r="DT20" s="34"/>
      <c r="DU20" s="44"/>
      <c r="DV20" s="45"/>
      <c r="DW20" s="45"/>
      <c r="DX20" s="45"/>
      <c r="DY20" s="45"/>
      <c r="DZ20" s="45"/>
      <c r="EA20" s="45"/>
      <c r="EB20" s="45"/>
      <c r="EC20" s="45"/>
      <c r="ED20" s="46"/>
      <c r="EE20" s="44"/>
      <c r="EF20" s="45"/>
      <c r="EG20" s="45"/>
      <c r="EH20" s="45"/>
      <c r="EI20" s="45"/>
      <c r="EJ20" s="45"/>
      <c r="EK20" s="45"/>
      <c r="EL20" s="45"/>
      <c r="EM20" s="45"/>
      <c r="EN20" s="46"/>
      <c r="EO20" s="32"/>
      <c r="EP20" s="33"/>
      <c r="EQ20" s="33"/>
      <c r="ER20" s="33"/>
      <c r="ES20" s="33"/>
      <c r="ET20" s="33"/>
      <c r="EU20" s="33"/>
      <c r="EV20" s="33"/>
      <c r="EW20" s="33"/>
      <c r="EX20" s="33"/>
      <c r="EY20" s="33"/>
      <c r="EZ20" s="33"/>
      <c r="FA20" s="33"/>
      <c r="FB20" s="33"/>
      <c r="FC20" s="33"/>
      <c r="FD20" s="33"/>
      <c r="FE20" s="34"/>
    </row>
    <row r="21" spans="1:161" s="9" customFormat="1" ht="14.25" customHeight="1" x14ac:dyDescent="0.2">
      <c r="A21" s="23">
        <v>1</v>
      </c>
      <c r="B21" s="24"/>
      <c r="C21" s="24"/>
      <c r="D21" s="24"/>
      <c r="E21" s="24"/>
      <c r="F21" s="24"/>
      <c r="G21" s="24"/>
      <c r="H21" s="24"/>
      <c r="I21" s="24"/>
      <c r="J21" s="24"/>
      <c r="K21" s="24"/>
      <c r="L21" s="24"/>
      <c r="M21" s="24"/>
      <c r="N21" s="24"/>
      <c r="O21" s="24"/>
      <c r="P21" s="24"/>
      <c r="Q21" s="25"/>
      <c r="R21" s="23">
        <v>2</v>
      </c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5"/>
      <c r="AJ21" s="16">
        <v>3</v>
      </c>
      <c r="AK21" s="16"/>
      <c r="AL21" s="16"/>
      <c r="AM21" s="16"/>
      <c r="AN21" s="16"/>
      <c r="AO21" s="16"/>
      <c r="AP21" s="16"/>
      <c r="AQ21" s="16"/>
      <c r="AR21" s="16"/>
      <c r="AS21" s="16"/>
      <c r="AT21" s="16"/>
      <c r="AU21" s="16"/>
      <c r="AV21" s="16"/>
      <c r="AW21" s="16"/>
      <c r="AX21" s="16"/>
      <c r="AY21" s="16"/>
      <c r="AZ21" s="16"/>
      <c r="BA21" s="16"/>
      <c r="BB21" s="16">
        <v>4</v>
      </c>
      <c r="BC21" s="16"/>
      <c r="BD21" s="16"/>
      <c r="BE21" s="16"/>
      <c r="BF21" s="16"/>
      <c r="BG21" s="16"/>
      <c r="BH21" s="16"/>
      <c r="BI21" s="16"/>
      <c r="BJ21" s="16">
        <v>5</v>
      </c>
      <c r="BK21" s="16"/>
      <c r="BL21" s="16"/>
      <c r="BM21" s="16"/>
      <c r="BN21" s="16"/>
      <c r="BO21" s="16"/>
      <c r="BP21" s="16"/>
      <c r="BQ21" s="16"/>
      <c r="BR21" s="16">
        <v>6</v>
      </c>
      <c r="BS21" s="16"/>
      <c r="BT21" s="16"/>
      <c r="BU21" s="16"/>
      <c r="BV21" s="16"/>
      <c r="BW21" s="16"/>
      <c r="BX21" s="16"/>
      <c r="BY21" s="16"/>
      <c r="BZ21" s="16">
        <v>7</v>
      </c>
      <c r="CA21" s="16"/>
      <c r="CB21" s="16"/>
      <c r="CC21" s="16"/>
      <c r="CD21" s="16"/>
      <c r="CE21" s="16"/>
      <c r="CF21" s="16"/>
      <c r="CG21" s="16"/>
      <c r="CH21" s="16">
        <v>8</v>
      </c>
      <c r="CI21" s="16"/>
      <c r="CJ21" s="16"/>
      <c r="CK21" s="16"/>
      <c r="CL21" s="16"/>
      <c r="CM21" s="16"/>
      <c r="CN21" s="16"/>
      <c r="CO21" s="16"/>
      <c r="CP21" s="16"/>
      <c r="CQ21" s="16"/>
      <c r="CR21" s="16"/>
      <c r="CS21" s="16"/>
      <c r="CT21" s="16"/>
      <c r="CU21" s="16"/>
      <c r="CV21" s="16"/>
      <c r="CW21" s="16"/>
      <c r="CX21" s="16"/>
      <c r="CY21" s="16"/>
      <c r="CZ21" s="16"/>
      <c r="DA21" s="16"/>
      <c r="DB21" s="16"/>
      <c r="DC21" s="16">
        <v>9</v>
      </c>
      <c r="DD21" s="16"/>
      <c r="DE21" s="16"/>
      <c r="DF21" s="16"/>
      <c r="DG21" s="16"/>
      <c r="DH21" s="16"/>
      <c r="DI21" s="16"/>
      <c r="DJ21" s="16"/>
      <c r="DK21" s="16"/>
      <c r="DL21" s="16"/>
      <c r="DM21" s="16"/>
      <c r="DN21" s="16"/>
      <c r="DO21" s="16"/>
      <c r="DP21" s="16"/>
      <c r="DQ21" s="16"/>
      <c r="DR21" s="16"/>
      <c r="DS21" s="16"/>
      <c r="DT21" s="16"/>
      <c r="DU21" s="16">
        <v>10</v>
      </c>
      <c r="DV21" s="16"/>
      <c r="DW21" s="16"/>
      <c r="DX21" s="16"/>
      <c r="DY21" s="16"/>
      <c r="DZ21" s="16"/>
      <c r="EA21" s="16"/>
      <c r="EB21" s="16"/>
      <c r="EC21" s="16"/>
      <c r="ED21" s="16"/>
      <c r="EE21" s="16">
        <v>11</v>
      </c>
      <c r="EF21" s="16"/>
      <c r="EG21" s="16"/>
      <c r="EH21" s="16"/>
      <c r="EI21" s="16"/>
      <c r="EJ21" s="16"/>
      <c r="EK21" s="16"/>
      <c r="EL21" s="16"/>
      <c r="EM21" s="16"/>
      <c r="EN21" s="16"/>
      <c r="EO21" s="16">
        <v>12</v>
      </c>
      <c r="EP21" s="16"/>
      <c r="EQ21" s="16"/>
      <c r="ER21" s="16"/>
      <c r="ES21" s="16"/>
      <c r="ET21" s="16"/>
      <c r="EU21" s="16"/>
      <c r="EV21" s="16"/>
      <c r="EW21" s="16"/>
      <c r="EX21" s="16"/>
      <c r="EY21" s="16"/>
      <c r="EZ21" s="16"/>
      <c r="FA21" s="16"/>
      <c r="FB21" s="16"/>
      <c r="FC21" s="16"/>
      <c r="FD21" s="16"/>
      <c r="FE21" s="16"/>
    </row>
    <row r="22" spans="1:161" s="9" customFormat="1" ht="13.5" customHeight="1" x14ac:dyDescent="0.2">
      <c r="A22" s="10"/>
      <c r="B22" s="17" t="s">
        <v>11</v>
      </c>
      <c r="C22" s="17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  <c r="O22" s="17"/>
      <c r="P22" s="17"/>
      <c r="Q22" s="18"/>
      <c r="R22" s="10"/>
      <c r="S22" s="19" t="s">
        <v>12</v>
      </c>
      <c r="T22" s="19"/>
      <c r="U22" s="19"/>
      <c r="V22" s="19"/>
      <c r="W22" s="19"/>
      <c r="X22" s="19"/>
      <c r="Y22" s="19"/>
      <c r="Z22" s="19"/>
      <c r="AA22" s="19"/>
      <c r="AB22" s="19"/>
      <c r="AC22" s="19"/>
      <c r="AD22" s="19"/>
      <c r="AE22" s="19"/>
      <c r="AF22" s="19"/>
      <c r="AG22" s="19"/>
      <c r="AH22" s="19"/>
      <c r="AI22" s="20"/>
      <c r="AJ22" s="61">
        <v>4.2</v>
      </c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16"/>
      <c r="BC22" s="16"/>
      <c r="BD22" s="16"/>
      <c r="BE22" s="16"/>
      <c r="BF22" s="16"/>
      <c r="BG22" s="16"/>
      <c r="BH22" s="16"/>
      <c r="BI22" s="16"/>
      <c r="BJ22" s="16"/>
      <c r="BK22" s="16"/>
      <c r="BL22" s="16"/>
      <c r="BM22" s="16"/>
      <c r="BN22" s="16"/>
      <c r="BO22" s="16"/>
      <c r="BP22" s="16"/>
      <c r="BQ22" s="16"/>
      <c r="BR22" s="61">
        <v>20.7</v>
      </c>
      <c r="BS22" s="61"/>
      <c r="BT22" s="61"/>
      <c r="BU22" s="61"/>
      <c r="BV22" s="61"/>
      <c r="BW22" s="61"/>
      <c r="BX22" s="61"/>
      <c r="BY22" s="61"/>
      <c r="BZ22" s="61">
        <v>20.7</v>
      </c>
      <c r="CA22" s="61"/>
      <c r="CB22" s="61"/>
      <c r="CC22" s="61"/>
      <c r="CD22" s="61"/>
      <c r="CE22" s="61"/>
      <c r="CF22" s="61"/>
      <c r="CG22" s="61"/>
      <c r="CH22" s="61">
        <v>4.2</v>
      </c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>
        <v>20.7</v>
      </c>
      <c r="DD22" s="61"/>
      <c r="DE22" s="61"/>
      <c r="DF22" s="61"/>
      <c r="DG22" s="61"/>
      <c r="DH22" s="61"/>
      <c r="DI22" s="61"/>
      <c r="DJ22" s="61"/>
      <c r="DK22" s="61"/>
      <c r="DL22" s="61"/>
      <c r="DM22" s="61"/>
      <c r="DN22" s="61"/>
      <c r="DO22" s="61"/>
      <c r="DP22" s="61"/>
      <c r="DQ22" s="61"/>
      <c r="DR22" s="61"/>
      <c r="DS22" s="61"/>
      <c r="DT22" s="61"/>
      <c r="DU22" s="16">
        <v>3</v>
      </c>
      <c r="DV22" s="16"/>
      <c r="DW22" s="16"/>
      <c r="DX22" s="16"/>
      <c r="DY22" s="16"/>
      <c r="DZ22" s="16"/>
      <c r="EA22" s="16"/>
      <c r="EB22" s="16"/>
      <c r="EC22" s="16"/>
      <c r="ED22" s="16"/>
      <c r="EE22" s="61">
        <f>2643/672</f>
        <v>3.9330357142857144</v>
      </c>
      <c r="EF22" s="61"/>
      <c r="EG22" s="61"/>
      <c r="EH22" s="61"/>
      <c r="EI22" s="61"/>
      <c r="EJ22" s="61"/>
      <c r="EK22" s="61"/>
      <c r="EL22" s="61"/>
      <c r="EM22" s="61"/>
      <c r="EN22" s="61"/>
      <c r="EO22" s="61">
        <f>AJ22+EE22</f>
        <v>8.1330357142857146</v>
      </c>
      <c r="EP22" s="16"/>
      <c r="EQ22" s="16"/>
      <c r="ER22" s="16"/>
      <c r="ES22" s="16"/>
      <c r="ET22" s="16"/>
      <c r="EU22" s="16"/>
      <c r="EV22" s="16"/>
      <c r="EW22" s="16"/>
      <c r="EX22" s="16"/>
      <c r="EY22" s="16"/>
      <c r="EZ22" s="16"/>
      <c r="FA22" s="16"/>
      <c r="FB22" s="16"/>
      <c r="FC22" s="16"/>
      <c r="FD22" s="16"/>
      <c r="FE22" s="16"/>
    </row>
    <row r="23" spans="1:161" s="9" customFormat="1" ht="39.75" customHeight="1" x14ac:dyDescent="0.2">
      <c r="A23" s="10"/>
      <c r="B23" s="17" t="s">
        <v>33</v>
      </c>
      <c r="C23" s="17"/>
      <c r="D23" s="17"/>
      <c r="E23" s="17"/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8"/>
      <c r="R23" s="10"/>
      <c r="S23" s="19" t="s">
        <v>13</v>
      </c>
      <c r="T23" s="19"/>
      <c r="U23" s="19"/>
      <c r="V23" s="19"/>
      <c r="W23" s="19"/>
      <c r="X23" s="19"/>
      <c r="Y23" s="19"/>
      <c r="Z23" s="19"/>
      <c r="AA23" s="19"/>
      <c r="AB23" s="19"/>
      <c r="AC23" s="19"/>
      <c r="AD23" s="19"/>
      <c r="AE23" s="19"/>
      <c r="AF23" s="19"/>
      <c r="AG23" s="19"/>
      <c r="AH23" s="19"/>
      <c r="AI23" s="20"/>
      <c r="AJ23" s="62">
        <f>1302/672</f>
        <v>1.9375</v>
      </c>
      <c r="AK23" s="62"/>
      <c r="AL23" s="62"/>
      <c r="AM23" s="62"/>
      <c r="AN23" s="62"/>
      <c r="AO23" s="62"/>
      <c r="AP23" s="62"/>
      <c r="AQ23" s="62"/>
      <c r="AR23" s="62"/>
      <c r="AS23" s="62"/>
      <c r="AT23" s="62"/>
      <c r="AU23" s="62"/>
      <c r="AV23" s="62"/>
      <c r="AW23" s="62"/>
      <c r="AX23" s="62"/>
      <c r="AY23" s="62"/>
      <c r="AZ23" s="62"/>
      <c r="BA23" s="62"/>
      <c r="BB23" s="16"/>
      <c r="BC23" s="16"/>
      <c r="BD23" s="16"/>
      <c r="BE23" s="16"/>
      <c r="BF23" s="16"/>
      <c r="BG23" s="16"/>
      <c r="BH23" s="16"/>
      <c r="BI23" s="16"/>
      <c r="BJ23" s="16"/>
      <c r="BK23" s="16"/>
      <c r="BL23" s="16"/>
      <c r="BM23" s="16"/>
      <c r="BN23" s="16"/>
      <c r="BO23" s="16"/>
      <c r="BP23" s="16"/>
      <c r="BQ23" s="16"/>
      <c r="BR23" s="16"/>
      <c r="BS23" s="16"/>
      <c r="BT23" s="16"/>
      <c r="BU23" s="16"/>
      <c r="BV23" s="16"/>
      <c r="BW23" s="16"/>
      <c r="BX23" s="16"/>
      <c r="BY23" s="16"/>
      <c r="BZ23" s="16"/>
      <c r="CA23" s="16"/>
      <c r="CB23" s="16"/>
      <c r="CC23" s="16"/>
      <c r="CD23" s="16"/>
      <c r="CE23" s="16"/>
      <c r="CF23" s="16"/>
      <c r="CG23" s="16"/>
      <c r="CH23" s="16"/>
      <c r="CI23" s="16"/>
      <c r="CJ23" s="16"/>
      <c r="CK23" s="16"/>
      <c r="CL23" s="16"/>
      <c r="CM23" s="16"/>
      <c r="CN23" s="16"/>
      <c r="CO23" s="16"/>
      <c r="CP23" s="16"/>
      <c r="CQ23" s="16"/>
      <c r="CR23" s="16"/>
      <c r="CS23" s="16"/>
      <c r="CT23" s="16"/>
      <c r="CU23" s="16"/>
      <c r="CV23" s="16"/>
      <c r="CW23" s="16"/>
      <c r="CX23" s="16"/>
      <c r="CY23" s="16"/>
      <c r="CZ23" s="16"/>
      <c r="DA23" s="16"/>
      <c r="DB23" s="16"/>
      <c r="DC23" s="16"/>
      <c r="DD23" s="16"/>
      <c r="DE23" s="16"/>
      <c r="DF23" s="16"/>
      <c r="DG23" s="16"/>
      <c r="DH23" s="16"/>
      <c r="DI23" s="16"/>
      <c r="DJ23" s="16"/>
      <c r="DK23" s="16"/>
      <c r="DL23" s="16"/>
      <c r="DM23" s="16"/>
      <c r="DN23" s="16"/>
      <c r="DO23" s="16"/>
      <c r="DP23" s="16"/>
      <c r="DQ23" s="16"/>
      <c r="DR23" s="16"/>
      <c r="DS23" s="16"/>
      <c r="DT23" s="16"/>
      <c r="DU23" s="62">
        <f>176/672</f>
        <v>0.26190476190476192</v>
      </c>
      <c r="DV23" s="62"/>
      <c r="DW23" s="62"/>
      <c r="DX23" s="62"/>
      <c r="DY23" s="62"/>
      <c r="DZ23" s="62"/>
      <c r="EA23" s="62"/>
      <c r="EB23" s="62"/>
      <c r="EC23" s="62"/>
      <c r="ED23" s="62"/>
      <c r="EE23" s="62">
        <f>176/672</f>
        <v>0.26190476190476192</v>
      </c>
      <c r="EF23" s="62"/>
      <c r="EG23" s="62"/>
      <c r="EH23" s="62"/>
      <c r="EI23" s="62"/>
      <c r="EJ23" s="62"/>
      <c r="EK23" s="62"/>
      <c r="EL23" s="62"/>
      <c r="EM23" s="62"/>
      <c r="EN23" s="62"/>
      <c r="EO23" s="61">
        <f>AJ23+EE23</f>
        <v>2.1994047619047619</v>
      </c>
      <c r="EP23" s="61"/>
      <c r="EQ23" s="61"/>
      <c r="ER23" s="61"/>
      <c r="ES23" s="61"/>
      <c r="ET23" s="61"/>
      <c r="EU23" s="61"/>
      <c r="EV23" s="61"/>
      <c r="EW23" s="61"/>
      <c r="EX23" s="61"/>
      <c r="EY23" s="61"/>
      <c r="EZ23" s="61"/>
      <c r="FA23" s="61"/>
      <c r="FB23" s="61"/>
      <c r="FC23" s="61"/>
      <c r="FD23" s="61"/>
      <c r="FE23" s="61"/>
    </row>
    <row r="24" spans="1:161" s="9" customFormat="1" ht="39.75" customHeight="1" x14ac:dyDescent="0.2">
      <c r="A24" s="10"/>
      <c r="B24" s="17"/>
      <c r="C24" s="17"/>
      <c r="D24" s="17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8"/>
      <c r="R24" s="10"/>
      <c r="S24" s="19" t="s">
        <v>14</v>
      </c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  <c r="AE24" s="19"/>
      <c r="AF24" s="19"/>
      <c r="AG24" s="19"/>
      <c r="AH24" s="19"/>
      <c r="AI24" s="20"/>
      <c r="AJ24" s="16"/>
      <c r="AK24" s="16"/>
      <c r="AL24" s="16"/>
      <c r="AM24" s="16"/>
      <c r="AN24" s="16"/>
      <c r="AO24" s="16"/>
      <c r="AP24" s="16"/>
      <c r="AQ24" s="16"/>
      <c r="AR24" s="16"/>
      <c r="AS24" s="16"/>
      <c r="AT24" s="16"/>
      <c r="AU24" s="16"/>
      <c r="AV24" s="16"/>
      <c r="AW24" s="16"/>
      <c r="AX24" s="16"/>
      <c r="AY24" s="16"/>
      <c r="AZ24" s="16"/>
      <c r="BA24" s="16"/>
      <c r="BB24" s="16"/>
      <c r="BC24" s="16"/>
      <c r="BD24" s="16"/>
      <c r="BE24" s="16"/>
      <c r="BF24" s="16"/>
      <c r="BG24" s="16"/>
      <c r="BH24" s="16"/>
      <c r="BI24" s="16"/>
      <c r="BJ24" s="16"/>
      <c r="BK24" s="16"/>
      <c r="BL24" s="16"/>
      <c r="BM24" s="16"/>
      <c r="BN24" s="16"/>
      <c r="BO24" s="16"/>
      <c r="BP24" s="16"/>
      <c r="BQ24" s="16"/>
      <c r="BR24" s="16"/>
      <c r="BS24" s="16"/>
      <c r="BT24" s="16"/>
      <c r="BU24" s="16"/>
      <c r="BV24" s="16"/>
      <c r="BW24" s="16"/>
      <c r="BX24" s="16"/>
      <c r="BY24" s="16"/>
      <c r="BZ24" s="16"/>
      <c r="CA24" s="16"/>
      <c r="CB24" s="16"/>
      <c r="CC24" s="16"/>
      <c r="CD24" s="16"/>
      <c r="CE24" s="16"/>
      <c r="CF24" s="16"/>
      <c r="CG24" s="16"/>
      <c r="CH24" s="16"/>
      <c r="CI24" s="16"/>
      <c r="CJ24" s="16"/>
      <c r="CK24" s="16"/>
      <c r="CL24" s="16"/>
      <c r="CM24" s="16"/>
      <c r="CN24" s="16"/>
      <c r="CO24" s="16"/>
      <c r="CP24" s="16"/>
      <c r="CQ24" s="16"/>
      <c r="CR24" s="16"/>
      <c r="CS24" s="16"/>
      <c r="CT24" s="16"/>
      <c r="CU24" s="16"/>
      <c r="CV24" s="16"/>
      <c r="CW24" s="16"/>
      <c r="CX24" s="16"/>
      <c r="CY24" s="16"/>
      <c r="CZ24" s="16"/>
      <c r="DA24" s="16"/>
      <c r="DB24" s="16"/>
      <c r="DC24" s="16"/>
      <c r="DD24" s="16"/>
      <c r="DE24" s="16"/>
      <c r="DF24" s="16"/>
      <c r="DG24" s="16"/>
      <c r="DH24" s="16"/>
      <c r="DI24" s="16"/>
      <c r="DJ24" s="16"/>
      <c r="DK24" s="16"/>
      <c r="DL24" s="16"/>
      <c r="DM24" s="16"/>
      <c r="DN24" s="16"/>
      <c r="DO24" s="16"/>
      <c r="DP24" s="16"/>
      <c r="DQ24" s="16"/>
      <c r="DR24" s="16"/>
      <c r="DS24" s="16"/>
      <c r="DT24" s="16"/>
      <c r="DU24" s="16"/>
      <c r="DV24" s="16"/>
      <c r="DW24" s="16"/>
      <c r="DX24" s="16"/>
      <c r="DY24" s="16"/>
      <c r="DZ24" s="16"/>
      <c r="EA24" s="16"/>
      <c r="EB24" s="16"/>
      <c r="EC24" s="16"/>
      <c r="ED24" s="16"/>
      <c r="EE24" s="16"/>
      <c r="EF24" s="16"/>
      <c r="EG24" s="16"/>
      <c r="EH24" s="16"/>
      <c r="EI24" s="16"/>
      <c r="EJ24" s="16"/>
      <c r="EK24" s="16"/>
      <c r="EL24" s="16"/>
      <c r="EM24" s="16"/>
      <c r="EN24" s="16"/>
      <c r="EO24" s="16"/>
      <c r="EP24" s="16"/>
      <c r="EQ24" s="16"/>
      <c r="ER24" s="16"/>
      <c r="ES24" s="16"/>
      <c r="ET24" s="16"/>
      <c r="EU24" s="16"/>
      <c r="EV24" s="16"/>
      <c r="EW24" s="16"/>
      <c r="EX24" s="16"/>
      <c r="EY24" s="16"/>
      <c r="EZ24" s="16"/>
      <c r="FA24" s="16"/>
      <c r="FB24" s="16"/>
      <c r="FC24" s="16"/>
      <c r="FD24" s="16"/>
      <c r="FE24" s="16"/>
    </row>
    <row r="25" spans="1:161" s="9" customFormat="1" ht="53.25" customHeight="1" x14ac:dyDescent="0.2">
      <c r="A25" s="10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8"/>
      <c r="R25" s="10"/>
      <c r="S25" s="19" t="s">
        <v>25</v>
      </c>
      <c r="T25" s="19"/>
      <c r="U25" s="19"/>
      <c r="V25" s="19"/>
      <c r="W25" s="19"/>
      <c r="X25" s="19"/>
      <c r="Y25" s="19"/>
      <c r="Z25" s="19"/>
      <c r="AA25" s="19"/>
      <c r="AB25" s="19"/>
      <c r="AC25" s="19"/>
      <c r="AD25" s="19"/>
      <c r="AE25" s="19"/>
      <c r="AF25" s="19"/>
      <c r="AG25" s="19"/>
      <c r="AH25" s="19"/>
      <c r="AI25" s="20"/>
      <c r="AJ25" s="16"/>
      <c r="AK25" s="16"/>
      <c r="AL25" s="16"/>
      <c r="AM25" s="16"/>
      <c r="AN25" s="16"/>
      <c r="AO25" s="16"/>
      <c r="AP25" s="16"/>
      <c r="AQ25" s="16"/>
      <c r="AR25" s="16"/>
      <c r="AS25" s="16"/>
      <c r="AT25" s="16"/>
      <c r="AU25" s="16"/>
      <c r="AV25" s="16"/>
      <c r="AW25" s="16"/>
      <c r="AX25" s="16"/>
      <c r="AY25" s="16"/>
      <c r="AZ25" s="16"/>
      <c r="BA25" s="16"/>
      <c r="BB25" s="16"/>
      <c r="BC25" s="16"/>
      <c r="BD25" s="16"/>
      <c r="BE25" s="16"/>
      <c r="BF25" s="16"/>
      <c r="BG25" s="16"/>
      <c r="BH25" s="16"/>
      <c r="BI25" s="16"/>
      <c r="BJ25" s="16"/>
      <c r="BK25" s="16"/>
      <c r="BL25" s="16"/>
      <c r="BM25" s="16"/>
      <c r="BN25" s="16"/>
      <c r="BO25" s="16"/>
      <c r="BP25" s="16"/>
      <c r="BQ25" s="16"/>
      <c r="BR25" s="16"/>
      <c r="BS25" s="16"/>
      <c r="BT25" s="16"/>
      <c r="BU25" s="16"/>
      <c r="BV25" s="16"/>
      <c r="BW25" s="16"/>
      <c r="BX25" s="16"/>
      <c r="BY25" s="16"/>
      <c r="BZ25" s="16"/>
      <c r="CA25" s="16"/>
      <c r="CB25" s="16"/>
      <c r="CC25" s="16"/>
      <c r="CD25" s="16"/>
      <c r="CE25" s="16"/>
      <c r="CF25" s="16"/>
      <c r="CG25" s="16"/>
      <c r="CH25" s="16"/>
      <c r="CI25" s="16"/>
      <c r="CJ25" s="16"/>
      <c r="CK25" s="16"/>
      <c r="CL25" s="16"/>
      <c r="CM25" s="16"/>
      <c r="CN25" s="16"/>
      <c r="CO25" s="16"/>
      <c r="CP25" s="16"/>
      <c r="CQ25" s="16"/>
      <c r="CR25" s="16"/>
      <c r="CS25" s="16"/>
      <c r="CT25" s="16"/>
      <c r="CU25" s="16"/>
      <c r="CV25" s="16"/>
      <c r="CW25" s="16"/>
      <c r="CX25" s="16"/>
      <c r="CY25" s="16"/>
      <c r="CZ25" s="16"/>
      <c r="DA25" s="16"/>
      <c r="DB25" s="16"/>
      <c r="DC25" s="16"/>
      <c r="DD25" s="16"/>
      <c r="DE25" s="16"/>
      <c r="DF25" s="16"/>
      <c r="DG25" s="16"/>
      <c r="DH25" s="16"/>
      <c r="DI25" s="16"/>
      <c r="DJ25" s="16"/>
      <c r="DK25" s="16"/>
      <c r="DL25" s="16"/>
      <c r="DM25" s="16"/>
      <c r="DN25" s="16"/>
      <c r="DO25" s="16"/>
      <c r="DP25" s="16"/>
      <c r="DQ25" s="16"/>
      <c r="DR25" s="16"/>
      <c r="DS25" s="16"/>
      <c r="DT25" s="16"/>
      <c r="DU25" s="16"/>
      <c r="DV25" s="16"/>
      <c r="DW25" s="16"/>
      <c r="DX25" s="16"/>
      <c r="DY25" s="16"/>
      <c r="DZ25" s="16"/>
      <c r="EA25" s="16"/>
      <c r="EB25" s="16"/>
      <c r="EC25" s="16"/>
      <c r="ED25" s="16"/>
      <c r="EE25" s="16"/>
      <c r="EF25" s="16"/>
      <c r="EG25" s="16"/>
      <c r="EH25" s="16"/>
      <c r="EI25" s="16"/>
      <c r="EJ25" s="16"/>
      <c r="EK25" s="16"/>
      <c r="EL25" s="16"/>
      <c r="EM25" s="16"/>
      <c r="EN25" s="16"/>
      <c r="EO25" s="16"/>
      <c r="EP25" s="16"/>
      <c r="EQ25" s="16"/>
      <c r="ER25" s="16"/>
      <c r="ES25" s="16"/>
      <c r="ET25" s="16"/>
      <c r="EU25" s="16"/>
      <c r="EV25" s="16"/>
      <c r="EW25" s="16"/>
      <c r="EX25" s="16"/>
      <c r="EY25" s="16"/>
      <c r="EZ25" s="16"/>
      <c r="FA25" s="16"/>
      <c r="FB25" s="16"/>
      <c r="FC25" s="16"/>
      <c r="FD25" s="16"/>
      <c r="FE25" s="16"/>
    </row>
    <row r="26" spans="1:161" s="9" customFormat="1" ht="57" customHeight="1" x14ac:dyDescent="0.2">
      <c r="A26" s="10"/>
      <c r="B26" s="21" t="s">
        <v>26</v>
      </c>
      <c r="C26" s="21"/>
      <c r="D26" s="21"/>
      <c r="E26" s="21"/>
      <c r="F26" s="21"/>
      <c r="G26" s="21"/>
      <c r="H26" s="21"/>
      <c r="I26" s="21"/>
      <c r="J26" s="21"/>
      <c r="K26" s="21"/>
      <c r="L26" s="21"/>
      <c r="M26" s="21"/>
      <c r="N26" s="21"/>
      <c r="O26" s="21"/>
      <c r="P26" s="21"/>
      <c r="Q26" s="22"/>
      <c r="R26" s="10"/>
      <c r="S26" s="19" t="s">
        <v>12</v>
      </c>
      <c r="T26" s="19"/>
      <c r="U26" s="19"/>
      <c r="V26" s="19"/>
      <c r="W26" s="19"/>
      <c r="X26" s="19"/>
      <c r="Y26" s="19"/>
      <c r="Z26" s="19"/>
      <c r="AA26" s="19"/>
      <c r="AB26" s="19"/>
      <c r="AC26" s="19"/>
      <c r="AD26" s="19"/>
      <c r="AE26" s="19"/>
      <c r="AF26" s="19"/>
      <c r="AG26" s="19"/>
      <c r="AH26" s="19"/>
      <c r="AI26" s="20"/>
      <c r="AJ26" s="16"/>
      <c r="AK26" s="16"/>
      <c r="AL26" s="16"/>
      <c r="AM26" s="16"/>
      <c r="AN26" s="16"/>
      <c r="AO26" s="16"/>
      <c r="AP26" s="16"/>
      <c r="AQ26" s="16"/>
      <c r="AR26" s="16"/>
      <c r="AS26" s="16"/>
      <c r="AT26" s="16"/>
      <c r="AU26" s="16"/>
      <c r="AV26" s="16"/>
      <c r="AW26" s="16"/>
      <c r="AX26" s="16"/>
      <c r="AY26" s="16"/>
      <c r="AZ26" s="16"/>
      <c r="BA26" s="16"/>
      <c r="BB26" s="16"/>
      <c r="BC26" s="16"/>
      <c r="BD26" s="16"/>
      <c r="BE26" s="16"/>
      <c r="BF26" s="16"/>
      <c r="BG26" s="16"/>
      <c r="BH26" s="16"/>
      <c r="BI26" s="16"/>
      <c r="BJ26" s="16"/>
      <c r="BK26" s="16"/>
      <c r="BL26" s="16"/>
      <c r="BM26" s="16"/>
      <c r="BN26" s="16"/>
      <c r="BO26" s="16"/>
      <c r="BP26" s="16"/>
      <c r="BQ26" s="16"/>
      <c r="BR26" s="16"/>
      <c r="BS26" s="16"/>
      <c r="BT26" s="16"/>
      <c r="BU26" s="16"/>
      <c r="BV26" s="16"/>
      <c r="BW26" s="16"/>
      <c r="BX26" s="16"/>
      <c r="BY26" s="16"/>
      <c r="BZ26" s="16"/>
      <c r="CA26" s="16"/>
      <c r="CB26" s="16"/>
      <c r="CC26" s="16"/>
      <c r="CD26" s="16"/>
      <c r="CE26" s="16"/>
      <c r="CF26" s="16"/>
      <c r="CG26" s="16"/>
      <c r="CH26" s="16"/>
      <c r="CI26" s="16"/>
      <c r="CJ26" s="16"/>
      <c r="CK26" s="16"/>
      <c r="CL26" s="16"/>
      <c r="CM26" s="16"/>
      <c r="CN26" s="16"/>
      <c r="CO26" s="16"/>
      <c r="CP26" s="16"/>
      <c r="CQ26" s="16"/>
      <c r="CR26" s="16"/>
      <c r="CS26" s="16"/>
      <c r="CT26" s="16"/>
      <c r="CU26" s="16"/>
      <c r="CV26" s="16"/>
      <c r="CW26" s="16"/>
      <c r="CX26" s="16"/>
      <c r="CY26" s="16"/>
      <c r="CZ26" s="16"/>
      <c r="DA26" s="16"/>
      <c r="DB26" s="16"/>
      <c r="DC26" s="16"/>
      <c r="DD26" s="16"/>
      <c r="DE26" s="16"/>
      <c r="DF26" s="16"/>
      <c r="DG26" s="16"/>
      <c r="DH26" s="16"/>
      <c r="DI26" s="16"/>
      <c r="DJ26" s="16"/>
      <c r="DK26" s="16"/>
      <c r="DL26" s="16"/>
      <c r="DM26" s="16"/>
      <c r="DN26" s="16"/>
      <c r="DO26" s="16"/>
      <c r="DP26" s="16"/>
      <c r="DQ26" s="16"/>
      <c r="DR26" s="16"/>
      <c r="DS26" s="16"/>
      <c r="DT26" s="16"/>
      <c r="DU26" s="16"/>
      <c r="DV26" s="16"/>
      <c r="DW26" s="16"/>
      <c r="DX26" s="16"/>
      <c r="DY26" s="16"/>
      <c r="DZ26" s="16"/>
      <c r="EA26" s="16"/>
      <c r="EB26" s="16"/>
      <c r="EC26" s="16"/>
      <c r="ED26" s="16"/>
      <c r="EE26" s="16"/>
      <c r="EF26" s="16"/>
      <c r="EG26" s="16"/>
      <c r="EH26" s="16"/>
      <c r="EI26" s="16"/>
      <c r="EJ26" s="16"/>
      <c r="EK26" s="16"/>
      <c r="EL26" s="16"/>
      <c r="EM26" s="16"/>
      <c r="EN26" s="16"/>
      <c r="EO26" s="16"/>
      <c r="EP26" s="16"/>
      <c r="EQ26" s="16"/>
      <c r="ER26" s="16"/>
      <c r="ES26" s="16"/>
      <c r="ET26" s="16"/>
      <c r="EU26" s="16"/>
      <c r="EV26" s="16"/>
      <c r="EW26" s="16"/>
      <c r="EX26" s="16"/>
      <c r="EY26" s="16"/>
      <c r="EZ26" s="16"/>
      <c r="FA26" s="16"/>
      <c r="FB26" s="16"/>
      <c r="FC26" s="16"/>
      <c r="FD26" s="16"/>
      <c r="FE26" s="16"/>
    </row>
    <row r="27" spans="1:161" s="9" customFormat="1" ht="39.75" customHeight="1" x14ac:dyDescent="0.2">
      <c r="A27" s="10"/>
      <c r="B27" s="17"/>
      <c r="C27" s="17"/>
      <c r="D27" s="17"/>
      <c r="E27" s="17"/>
      <c r="F27" s="17"/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8"/>
      <c r="R27" s="10"/>
      <c r="S27" s="19" t="s">
        <v>13</v>
      </c>
      <c r="T27" s="19"/>
      <c r="U27" s="19"/>
      <c r="V27" s="19"/>
      <c r="W27" s="19"/>
      <c r="X27" s="19"/>
      <c r="Y27" s="19"/>
      <c r="Z27" s="19"/>
      <c r="AA27" s="19"/>
      <c r="AB27" s="19"/>
      <c r="AC27" s="19"/>
      <c r="AD27" s="19"/>
      <c r="AE27" s="19"/>
      <c r="AF27" s="19"/>
      <c r="AG27" s="19"/>
      <c r="AH27" s="19"/>
      <c r="AI27" s="20"/>
      <c r="AJ27" s="16"/>
      <c r="AK27" s="16"/>
      <c r="AL27" s="16"/>
      <c r="AM27" s="16"/>
      <c r="AN27" s="16"/>
      <c r="AO27" s="16"/>
      <c r="AP27" s="16"/>
      <c r="AQ27" s="16"/>
      <c r="AR27" s="16"/>
      <c r="AS27" s="16"/>
      <c r="AT27" s="16"/>
      <c r="AU27" s="16"/>
      <c r="AV27" s="16"/>
      <c r="AW27" s="16"/>
      <c r="AX27" s="16"/>
      <c r="AY27" s="16"/>
      <c r="AZ27" s="16"/>
      <c r="BA27" s="16"/>
      <c r="BB27" s="16"/>
      <c r="BC27" s="16"/>
      <c r="BD27" s="16"/>
      <c r="BE27" s="16"/>
      <c r="BF27" s="16"/>
      <c r="BG27" s="16"/>
      <c r="BH27" s="16"/>
      <c r="BI27" s="16"/>
      <c r="BJ27" s="16"/>
      <c r="BK27" s="16"/>
      <c r="BL27" s="16"/>
      <c r="BM27" s="16"/>
      <c r="BN27" s="16"/>
      <c r="BO27" s="16"/>
      <c r="BP27" s="16"/>
      <c r="BQ27" s="16"/>
      <c r="BR27" s="16"/>
      <c r="BS27" s="16"/>
      <c r="BT27" s="16"/>
      <c r="BU27" s="16"/>
      <c r="BV27" s="16"/>
      <c r="BW27" s="16"/>
      <c r="BX27" s="16"/>
      <c r="BY27" s="16"/>
      <c r="BZ27" s="16"/>
      <c r="CA27" s="16"/>
      <c r="CB27" s="16"/>
      <c r="CC27" s="16"/>
      <c r="CD27" s="16"/>
      <c r="CE27" s="16"/>
      <c r="CF27" s="16"/>
      <c r="CG27" s="16"/>
      <c r="CH27" s="16"/>
      <c r="CI27" s="16"/>
      <c r="CJ27" s="16"/>
      <c r="CK27" s="16"/>
      <c r="CL27" s="16"/>
      <c r="CM27" s="16"/>
      <c r="CN27" s="16"/>
      <c r="CO27" s="16"/>
      <c r="CP27" s="16"/>
      <c r="CQ27" s="16"/>
      <c r="CR27" s="16"/>
      <c r="CS27" s="16"/>
      <c r="CT27" s="16"/>
      <c r="CU27" s="16"/>
      <c r="CV27" s="16"/>
      <c r="CW27" s="16"/>
      <c r="CX27" s="16"/>
      <c r="CY27" s="16"/>
      <c r="CZ27" s="16"/>
      <c r="DA27" s="16"/>
      <c r="DB27" s="16"/>
      <c r="DC27" s="16"/>
      <c r="DD27" s="16"/>
      <c r="DE27" s="16"/>
      <c r="DF27" s="16"/>
      <c r="DG27" s="16"/>
      <c r="DH27" s="16"/>
      <c r="DI27" s="16"/>
      <c r="DJ27" s="16"/>
      <c r="DK27" s="16"/>
      <c r="DL27" s="16"/>
      <c r="DM27" s="16"/>
      <c r="DN27" s="16"/>
      <c r="DO27" s="16"/>
      <c r="DP27" s="16"/>
      <c r="DQ27" s="16"/>
      <c r="DR27" s="16"/>
      <c r="DS27" s="16"/>
      <c r="DT27" s="16"/>
      <c r="DU27" s="16"/>
      <c r="DV27" s="16"/>
      <c r="DW27" s="16"/>
      <c r="DX27" s="16"/>
      <c r="DY27" s="16"/>
      <c r="DZ27" s="16"/>
      <c r="EA27" s="16"/>
      <c r="EB27" s="16"/>
      <c r="EC27" s="16"/>
      <c r="ED27" s="16"/>
      <c r="EE27" s="16"/>
      <c r="EF27" s="16"/>
      <c r="EG27" s="16"/>
      <c r="EH27" s="16"/>
      <c r="EI27" s="16"/>
      <c r="EJ27" s="16"/>
      <c r="EK27" s="16"/>
      <c r="EL27" s="16"/>
      <c r="EM27" s="16"/>
      <c r="EN27" s="16"/>
      <c r="EO27" s="16"/>
      <c r="EP27" s="16"/>
      <c r="EQ27" s="16"/>
      <c r="ER27" s="16"/>
      <c r="ES27" s="16"/>
      <c r="ET27" s="16"/>
      <c r="EU27" s="16"/>
      <c r="EV27" s="16"/>
      <c r="EW27" s="16"/>
      <c r="EX27" s="16"/>
      <c r="EY27" s="16"/>
      <c r="EZ27" s="16"/>
      <c r="FA27" s="16"/>
      <c r="FB27" s="16"/>
      <c r="FC27" s="16"/>
      <c r="FD27" s="16"/>
      <c r="FE27" s="16"/>
    </row>
    <row r="28" spans="1:161" s="9" customFormat="1" ht="39.75" customHeight="1" x14ac:dyDescent="0.2">
      <c r="A28" s="10"/>
      <c r="B28" s="17"/>
      <c r="C28" s="17"/>
      <c r="D28" s="17"/>
      <c r="E28" s="17"/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8"/>
      <c r="R28" s="10"/>
      <c r="S28" s="19" t="s">
        <v>14</v>
      </c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20"/>
      <c r="AJ28" s="16"/>
      <c r="AK28" s="16"/>
      <c r="AL28" s="16"/>
      <c r="AM28" s="16"/>
      <c r="AN28" s="16"/>
      <c r="AO28" s="16"/>
      <c r="AP28" s="16"/>
      <c r="AQ28" s="16"/>
      <c r="AR28" s="16"/>
      <c r="AS28" s="16"/>
      <c r="AT28" s="16"/>
      <c r="AU28" s="16"/>
      <c r="AV28" s="16"/>
      <c r="AW28" s="16"/>
      <c r="AX28" s="16"/>
      <c r="AY28" s="16"/>
      <c r="AZ28" s="16"/>
      <c r="BA28" s="16"/>
      <c r="BB28" s="16"/>
      <c r="BC28" s="16"/>
      <c r="BD28" s="16"/>
      <c r="BE28" s="16"/>
      <c r="BF28" s="16"/>
      <c r="BG28" s="16"/>
      <c r="BH28" s="16"/>
      <c r="BI28" s="16"/>
      <c r="BJ28" s="16"/>
      <c r="BK28" s="16"/>
      <c r="BL28" s="16"/>
      <c r="BM28" s="16"/>
      <c r="BN28" s="16"/>
      <c r="BO28" s="16"/>
      <c r="BP28" s="16"/>
      <c r="BQ28" s="16"/>
      <c r="BR28" s="16"/>
      <c r="BS28" s="16"/>
      <c r="BT28" s="16"/>
      <c r="BU28" s="16"/>
      <c r="BV28" s="16"/>
      <c r="BW28" s="16"/>
      <c r="BX28" s="16"/>
      <c r="BY28" s="16"/>
      <c r="BZ28" s="16"/>
      <c r="CA28" s="16"/>
      <c r="CB28" s="16"/>
      <c r="CC28" s="16"/>
      <c r="CD28" s="16"/>
      <c r="CE28" s="16"/>
      <c r="CF28" s="16"/>
      <c r="CG28" s="16"/>
      <c r="CH28" s="16"/>
      <c r="CI28" s="16"/>
      <c r="CJ28" s="16"/>
      <c r="CK28" s="16"/>
      <c r="CL28" s="16"/>
      <c r="CM28" s="16"/>
      <c r="CN28" s="16"/>
      <c r="CO28" s="16"/>
      <c r="CP28" s="16"/>
      <c r="CQ28" s="16"/>
      <c r="CR28" s="16"/>
      <c r="CS28" s="16"/>
      <c r="CT28" s="16"/>
      <c r="CU28" s="16"/>
      <c r="CV28" s="16"/>
      <c r="CW28" s="16"/>
      <c r="CX28" s="16"/>
      <c r="CY28" s="16"/>
      <c r="CZ28" s="16"/>
      <c r="DA28" s="16"/>
      <c r="DB28" s="16"/>
      <c r="DC28" s="16"/>
      <c r="DD28" s="16"/>
      <c r="DE28" s="16"/>
      <c r="DF28" s="16"/>
      <c r="DG28" s="16"/>
      <c r="DH28" s="16"/>
      <c r="DI28" s="16"/>
      <c r="DJ28" s="16"/>
      <c r="DK28" s="16"/>
      <c r="DL28" s="16"/>
      <c r="DM28" s="16"/>
      <c r="DN28" s="16"/>
      <c r="DO28" s="16"/>
      <c r="DP28" s="16"/>
      <c r="DQ28" s="16"/>
      <c r="DR28" s="16"/>
      <c r="DS28" s="16"/>
      <c r="DT28" s="16"/>
      <c r="DU28" s="16"/>
      <c r="DV28" s="16"/>
      <c r="DW28" s="16"/>
      <c r="DX28" s="16"/>
      <c r="DY28" s="16"/>
      <c r="DZ28" s="16"/>
      <c r="EA28" s="16"/>
      <c r="EB28" s="16"/>
      <c r="EC28" s="16"/>
      <c r="ED28" s="16"/>
      <c r="EE28" s="16"/>
      <c r="EF28" s="16"/>
      <c r="EG28" s="16"/>
      <c r="EH28" s="16"/>
      <c r="EI28" s="16"/>
      <c r="EJ28" s="16"/>
      <c r="EK28" s="16"/>
      <c r="EL28" s="16"/>
      <c r="EM28" s="16"/>
      <c r="EN28" s="16"/>
      <c r="EO28" s="16"/>
      <c r="EP28" s="16"/>
      <c r="EQ28" s="16"/>
      <c r="ER28" s="16"/>
      <c r="ES28" s="16"/>
      <c r="ET28" s="16"/>
      <c r="EU28" s="16"/>
      <c r="EV28" s="16"/>
      <c r="EW28" s="16"/>
      <c r="EX28" s="16"/>
      <c r="EY28" s="16"/>
      <c r="EZ28" s="16"/>
      <c r="FA28" s="16"/>
      <c r="FB28" s="16"/>
      <c r="FC28" s="16"/>
      <c r="FD28" s="16"/>
      <c r="FE28" s="16"/>
    </row>
    <row r="29" spans="1:161" s="9" customFormat="1" ht="53.25" customHeight="1" x14ac:dyDescent="0.2">
      <c r="A29" s="10"/>
      <c r="B29" s="17"/>
      <c r="C29" s="17"/>
      <c r="D29" s="17"/>
      <c r="E29" s="17"/>
      <c r="F29" s="17"/>
      <c r="G29" s="17"/>
      <c r="H29" s="17"/>
      <c r="I29" s="17"/>
      <c r="J29" s="17"/>
      <c r="K29" s="17"/>
      <c r="L29" s="17"/>
      <c r="M29" s="17"/>
      <c r="N29" s="17"/>
      <c r="O29" s="17"/>
      <c r="P29" s="17"/>
      <c r="Q29" s="18"/>
      <c r="R29" s="10"/>
      <c r="S29" s="19" t="s">
        <v>25</v>
      </c>
      <c r="T29" s="19"/>
      <c r="U29" s="19"/>
      <c r="V29" s="19"/>
      <c r="W29" s="19"/>
      <c r="X29" s="19"/>
      <c r="Y29" s="19"/>
      <c r="Z29" s="19"/>
      <c r="AA29" s="19"/>
      <c r="AB29" s="19"/>
      <c r="AC29" s="19"/>
      <c r="AD29" s="19"/>
      <c r="AE29" s="19"/>
      <c r="AF29" s="19"/>
      <c r="AG29" s="19"/>
      <c r="AH29" s="19"/>
      <c r="AI29" s="20"/>
      <c r="AJ29" s="16"/>
      <c r="AK29" s="16"/>
      <c r="AL29" s="16"/>
      <c r="AM29" s="16"/>
      <c r="AN29" s="16"/>
      <c r="AO29" s="16"/>
      <c r="AP29" s="16"/>
      <c r="AQ29" s="16"/>
      <c r="AR29" s="16"/>
      <c r="AS29" s="16"/>
      <c r="AT29" s="16"/>
      <c r="AU29" s="16"/>
      <c r="AV29" s="16"/>
      <c r="AW29" s="16"/>
      <c r="AX29" s="16"/>
      <c r="AY29" s="16"/>
      <c r="AZ29" s="16"/>
      <c r="BA29" s="16"/>
      <c r="BB29" s="16"/>
      <c r="BC29" s="16"/>
      <c r="BD29" s="16"/>
      <c r="BE29" s="16"/>
      <c r="BF29" s="16"/>
      <c r="BG29" s="16"/>
      <c r="BH29" s="16"/>
      <c r="BI29" s="16"/>
      <c r="BJ29" s="16"/>
      <c r="BK29" s="16"/>
      <c r="BL29" s="16"/>
      <c r="BM29" s="16"/>
      <c r="BN29" s="16"/>
      <c r="BO29" s="16"/>
      <c r="BP29" s="16"/>
      <c r="BQ29" s="16"/>
      <c r="BR29" s="16"/>
      <c r="BS29" s="16"/>
      <c r="BT29" s="16"/>
      <c r="BU29" s="16"/>
      <c r="BV29" s="16"/>
      <c r="BW29" s="16"/>
      <c r="BX29" s="16"/>
      <c r="BY29" s="16"/>
      <c r="BZ29" s="16"/>
      <c r="CA29" s="16"/>
      <c r="CB29" s="16"/>
      <c r="CC29" s="16"/>
      <c r="CD29" s="16"/>
      <c r="CE29" s="16"/>
      <c r="CF29" s="16"/>
      <c r="CG29" s="16"/>
      <c r="CH29" s="16"/>
      <c r="CI29" s="16"/>
      <c r="CJ29" s="16"/>
      <c r="CK29" s="16"/>
      <c r="CL29" s="16"/>
      <c r="CM29" s="16"/>
      <c r="CN29" s="16"/>
      <c r="CO29" s="16"/>
      <c r="CP29" s="16"/>
      <c r="CQ29" s="16"/>
      <c r="CR29" s="16"/>
      <c r="CS29" s="16"/>
      <c r="CT29" s="16"/>
      <c r="CU29" s="16"/>
      <c r="CV29" s="16"/>
      <c r="CW29" s="16"/>
      <c r="CX29" s="16"/>
      <c r="CY29" s="16"/>
      <c r="CZ29" s="16"/>
      <c r="DA29" s="16"/>
      <c r="DB29" s="16"/>
      <c r="DC29" s="16"/>
      <c r="DD29" s="16"/>
      <c r="DE29" s="16"/>
      <c r="DF29" s="16"/>
      <c r="DG29" s="16"/>
      <c r="DH29" s="16"/>
      <c r="DI29" s="16"/>
      <c r="DJ29" s="16"/>
      <c r="DK29" s="16"/>
      <c r="DL29" s="16"/>
      <c r="DM29" s="16"/>
      <c r="DN29" s="16"/>
      <c r="DO29" s="16"/>
      <c r="DP29" s="16"/>
      <c r="DQ29" s="16"/>
      <c r="DR29" s="16"/>
      <c r="DS29" s="16"/>
      <c r="DT29" s="16"/>
      <c r="DU29" s="16"/>
      <c r="DV29" s="16"/>
      <c r="DW29" s="16"/>
      <c r="DX29" s="16"/>
      <c r="DY29" s="16"/>
      <c r="DZ29" s="16"/>
      <c r="EA29" s="16"/>
      <c r="EB29" s="16"/>
      <c r="EC29" s="16"/>
      <c r="ED29" s="16"/>
      <c r="EE29" s="16"/>
      <c r="EF29" s="16"/>
      <c r="EG29" s="16"/>
      <c r="EH29" s="16"/>
      <c r="EI29" s="16"/>
      <c r="EJ29" s="16"/>
      <c r="EK29" s="16"/>
      <c r="EL29" s="16"/>
      <c r="EM29" s="16"/>
      <c r="EN29" s="16"/>
      <c r="EO29" s="16"/>
      <c r="EP29" s="16"/>
      <c r="EQ29" s="16"/>
      <c r="ER29" s="16"/>
      <c r="ES29" s="16"/>
      <c r="ET29" s="16"/>
      <c r="EU29" s="16"/>
      <c r="EV29" s="16"/>
      <c r="EW29" s="16"/>
      <c r="EX29" s="16"/>
      <c r="EY29" s="16"/>
      <c r="EZ29" s="16"/>
      <c r="FA29" s="16"/>
      <c r="FB29" s="16"/>
      <c r="FC29" s="16"/>
      <c r="FD29" s="16"/>
      <c r="FE29" s="16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4" t="s">
        <v>27</v>
      </c>
      <c r="B32" s="15"/>
      <c r="C32" s="15"/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/>
      <c r="BA32" s="15"/>
      <c r="BB32" s="15"/>
      <c r="BC32" s="15"/>
      <c r="BD32" s="15"/>
      <c r="BE32" s="15"/>
      <c r="BF32" s="15"/>
      <c r="BG32" s="15"/>
      <c r="BH32" s="15"/>
      <c r="BI32" s="15"/>
      <c r="BJ32" s="15"/>
      <c r="BK32" s="15"/>
      <c r="BL32" s="15"/>
      <c r="BM32" s="15"/>
      <c r="BN32" s="15"/>
      <c r="BO32" s="15"/>
      <c r="BP32" s="15"/>
      <c r="BQ32" s="15"/>
      <c r="BR32" s="15"/>
      <c r="BS32" s="15"/>
      <c r="BT32" s="15"/>
      <c r="BU32" s="15"/>
      <c r="BV32" s="15"/>
      <c r="BW32" s="15"/>
      <c r="BX32" s="15"/>
      <c r="BY32" s="15"/>
      <c r="BZ32" s="15"/>
      <c r="CA32" s="15"/>
      <c r="CB32" s="15"/>
      <c r="CC32" s="15"/>
      <c r="CD32" s="15"/>
      <c r="CE32" s="15"/>
      <c r="CF32" s="15"/>
      <c r="CG32" s="15"/>
      <c r="CH32" s="15"/>
      <c r="CI32" s="15"/>
      <c r="CJ32" s="15"/>
      <c r="CK32" s="15"/>
      <c r="CL32" s="15"/>
      <c r="CM32" s="15"/>
      <c r="CN32" s="15"/>
      <c r="CO32" s="15"/>
      <c r="CP32" s="15"/>
      <c r="CQ32" s="15"/>
      <c r="CR32" s="15"/>
      <c r="CS32" s="15"/>
      <c r="CT32" s="15"/>
      <c r="CU32" s="15"/>
      <c r="CV32" s="15"/>
      <c r="CW32" s="15"/>
      <c r="CX32" s="15"/>
      <c r="CY32" s="15"/>
      <c r="CZ32" s="15"/>
      <c r="DA32" s="15"/>
      <c r="DB32" s="15"/>
      <c r="DC32" s="15"/>
      <c r="DD32" s="15"/>
      <c r="DE32" s="15"/>
      <c r="DF32" s="15"/>
      <c r="DG32" s="15"/>
      <c r="DH32" s="15"/>
      <c r="DI32" s="15"/>
      <c r="DJ32" s="15"/>
      <c r="DK32" s="15"/>
      <c r="DL32" s="15"/>
      <c r="DM32" s="15"/>
      <c r="DN32" s="15"/>
      <c r="DO32" s="15"/>
      <c r="DP32" s="15"/>
      <c r="DQ32" s="15"/>
      <c r="DR32" s="15"/>
      <c r="DS32" s="15"/>
      <c r="DT32" s="15"/>
      <c r="DU32" s="15"/>
      <c r="DV32" s="15"/>
      <c r="DW32" s="15"/>
      <c r="DX32" s="15"/>
      <c r="DY32" s="15"/>
      <c r="DZ32" s="15"/>
      <c r="EA32" s="15"/>
      <c r="EB32" s="15"/>
      <c r="EC32" s="15"/>
      <c r="ED32" s="15"/>
      <c r="EE32" s="15"/>
      <c r="EF32" s="15"/>
      <c r="EG32" s="15"/>
      <c r="EH32" s="15"/>
      <c r="EI32" s="15"/>
      <c r="EJ32" s="15"/>
      <c r="EK32" s="15"/>
      <c r="EL32" s="15"/>
      <c r="EM32" s="15"/>
      <c r="EN32" s="15"/>
      <c r="EO32" s="15"/>
      <c r="EP32" s="15"/>
      <c r="EQ32" s="15"/>
      <c r="ER32" s="15"/>
      <c r="ES32" s="15"/>
      <c r="ET32" s="15"/>
      <c r="EU32" s="15"/>
      <c r="EV32" s="15"/>
      <c r="EW32" s="15"/>
      <c r="EX32" s="15"/>
      <c r="EY32" s="15"/>
      <c r="EZ32" s="15"/>
      <c r="FA32" s="15"/>
      <c r="FB32" s="15"/>
      <c r="FC32" s="15"/>
      <c r="FD32" s="15"/>
      <c r="FE32" s="15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</mergeCells>
  <pageMargins left="0.7" right="0.7" top="0.75" bottom="0.75" header="0.3" footer="0.3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0" workbookViewId="0">
      <selection activeCell="FW16" sqref="FW16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58" t="s">
        <v>7</v>
      </c>
      <c r="B6" s="58"/>
      <c r="C6" s="58"/>
      <c r="D6" s="58"/>
      <c r="E6" s="58"/>
      <c r="F6" s="58"/>
      <c r="G6" s="58"/>
      <c r="H6" s="58"/>
      <c r="I6" s="58"/>
      <c r="J6" s="58"/>
      <c r="K6" s="58"/>
      <c r="L6" s="58"/>
      <c r="M6" s="58"/>
      <c r="N6" s="58"/>
      <c r="O6" s="58"/>
      <c r="P6" s="58"/>
      <c r="Q6" s="58"/>
      <c r="R6" s="58"/>
      <c r="S6" s="58"/>
      <c r="T6" s="58"/>
      <c r="U6" s="58"/>
      <c r="V6" s="58"/>
      <c r="W6" s="58"/>
      <c r="X6" s="58"/>
      <c r="Y6" s="58"/>
      <c r="Z6" s="58"/>
      <c r="AA6" s="58"/>
      <c r="AB6" s="58"/>
      <c r="AC6" s="58"/>
      <c r="AD6" s="58"/>
      <c r="AE6" s="58"/>
      <c r="AF6" s="58"/>
      <c r="AG6" s="58"/>
      <c r="AH6" s="58"/>
      <c r="AI6" s="58"/>
      <c r="AJ6" s="58"/>
      <c r="AK6" s="58"/>
      <c r="AL6" s="58"/>
      <c r="AM6" s="58"/>
      <c r="AN6" s="58"/>
      <c r="AO6" s="58"/>
      <c r="AP6" s="58"/>
      <c r="AQ6" s="58"/>
      <c r="AR6" s="58"/>
      <c r="AS6" s="58"/>
      <c r="AT6" s="58"/>
      <c r="AU6" s="58"/>
      <c r="AV6" s="58"/>
      <c r="AW6" s="58"/>
      <c r="AX6" s="58"/>
      <c r="AY6" s="58"/>
      <c r="AZ6" s="58"/>
      <c r="BA6" s="58"/>
      <c r="BB6" s="58"/>
      <c r="BC6" s="58"/>
      <c r="BD6" s="58"/>
      <c r="BE6" s="58"/>
      <c r="BF6" s="58"/>
      <c r="BG6" s="58"/>
      <c r="BH6" s="58"/>
      <c r="BI6" s="58"/>
      <c r="BJ6" s="58"/>
      <c r="BK6" s="58"/>
      <c r="BL6" s="58"/>
      <c r="BM6" s="58"/>
      <c r="BN6" s="58"/>
      <c r="BO6" s="58"/>
      <c r="BP6" s="58"/>
      <c r="BQ6" s="58"/>
      <c r="BR6" s="58"/>
      <c r="BS6" s="58"/>
      <c r="BT6" s="58"/>
      <c r="BU6" s="58"/>
      <c r="BV6" s="58"/>
      <c r="BW6" s="58"/>
      <c r="BX6" s="58"/>
      <c r="BY6" s="58"/>
      <c r="BZ6" s="58"/>
      <c r="CA6" s="58"/>
      <c r="CB6" s="58"/>
      <c r="CC6" s="58"/>
      <c r="CD6" s="58"/>
      <c r="CE6" s="58"/>
      <c r="CF6" s="58"/>
      <c r="CG6" s="58"/>
      <c r="CH6" s="58"/>
      <c r="CI6" s="58"/>
      <c r="CJ6" s="58"/>
      <c r="CK6" s="58"/>
      <c r="CL6" s="58"/>
      <c r="CM6" s="58"/>
      <c r="CN6" s="58"/>
      <c r="CO6" s="58"/>
      <c r="CP6" s="58"/>
      <c r="CQ6" s="58"/>
      <c r="CR6" s="58"/>
      <c r="CS6" s="58"/>
      <c r="CT6" s="58"/>
      <c r="CU6" s="58"/>
      <c r="CV6" s="58"/>
      <c r="CW6" s="58"/>
      <c r="CX6" s="58"/>
      <c r="CY6" s="58"/>
      <c r="CZ6" s="58"/>
      <c r="DA6" s="58"/>
      <c r="DB6" s="58"/>
      <c r="DC6" s="58"/>
      <c r="DD6" s="58"/>
      <c r="DE6" s="58"/>
      <c r="DF6" s="58"/>
      <c r="DG6" s="58"/>
      <c r="DH6" s="58"/>
      <c r="DI6" s="58"/>
      <c r="DJ6" s="58"/>
      <c r="DK6" s="58"/>
      <c r="DL6" s="58"/>
      <c r="DM6" s="58"/>
      <c r="DN6" s="58"/>
      <c r="DO6" s="58"/>
      <c r="DP6" s="58"/>
      <c r="DQ6" s="58"/>
      <c r="DR6" s="58"/>
      <c r="DS6" s="58"/>
      <c r="DT6" s="58"/>
      <c r="DU6" s="58"/>
      <c r="DV6" s="58"/>
      <c r="DW6" s="58"/>
      <c r="DX6" s="58"/>
      <c r="DY6" s="58"/>
      <c r="DZ6" s="58"/>
      <c r="EA6" s="58"/>
      <c r="EB6" s="58"/>
      <c r="EC6" s="58"/>
      <c r="ED6" s="58"/>
      <c r="EE6" s="58"/>
      <c r="EF6" s="58"/>
      <c r="EG6" s="58"/>
      <c r="EH6" s="58"/>
      <c r="EI6" s="58"/>
      <c r="EJ6" s="58"/>
      <c r="EK6" s="58"/>
      <c r="EL6" s="58"/>
      <c r="EM6" s="58"/>
      <c r="EN6" s="58"/>
      <c r="EO6" s="58"/>
      <c r="EP6" s="58"/>
      <c r="EQ6" s="58"/>
      <c r="ER6" s="58"/>
      <c r="ES6" s="58"/>
      <c r="ET6" s="58"/>
      <c r="EU6" s="58"/>
      <c r="EV6" s="58"/>
      <c r="EW6" s="58"/>
      <c r="EX6" s="58"/>
      <c r="EY6" s="58"/>
      <c r="EZ6" s="58"/>
      <c r="FA6" s="58"/>
      <c r="FB6" s="58"/>
      <c r="FC6" s="58"/>
      <c r="FD6" s="58"/>
      <c r="FE6" s="58"/>
    </row>
    <row r="7" spans="1:161" s="2" customFormat="1" ht="15.75" customHeight="1" x14ac:dyDescent="0.25">
      <c r="A7" s="58" t="s">
        <v>8</v>
      </c>
      <c r="B7" s="58"/>
      <c r="C7" s="58"/>
      <c r="D7" s="58"/>
      <c r="E7" s="58"/>
      <c r="F7" s="58"/>
      <c r="G7" s="58"/>
      <c r="H7" s="58"/>
      <c r="I7" s="58"/>
      <c r="J7" s="58"/>
      <c r="K7" s="58"/>
      <c r="L7" s="58"/>
      <c r="M7" s="58"/>
      <c r="N7" s="58"/>
      <c r="O7" s="58"/>
      <c r="P7" s="58"/>
      <c r="Q7" s="58"/>
      <c r="R7" s="58"/>
      <c r="S7" s="58"/>
      <c r="T7" s="58"/>
      <c r="U7" s="58"/>
      <c r="V7" s="58"/>
      <c r="W7" s="58"/>
      <c r="X7" s="58"/>
      <c r="Y7" s="58"/>
      <c r="Z7" s="58"/>
      <c r="AA7" s="58"/>
      <c r="AB7" s="58"/>
      <c r="AC7" s="58"/>
      <c r="AD7" s="58"/>
      <c r="AE7" s="58"/>
      <c r="AF7" s="58"/>
      <c r="AG7" s="58"/>
      <c r="AH7" s="58"/>
      <c r="AI7" s="58"/>
      <c r="AJ7" s="58"/>
      <c r="AK7" s="58"/>
      <c r="AL7" s="58"/>
      <c r="AM7" s="58"/>
      <c r="AN7" s="58"/>
      <c r="AO7" s="58"/>
      <c r="AP7" s="58"/>
      <c r="AQ7" s="58"/>
      <c r="AR7" s="58"/>
      <c r="AS7" s="58"/>
      <c r="AT7" s="58"/>
      <c r="AU7" s="58"/>
      <c r="AV7" s="58"/>
      <c r="AW7" s="58"/>
      <c r="AX7" s="58"/>
      <c r="AY7" s="58"/>
      <c r="AZ7" s="58"/>
      <c r="BA7" s="58"/>
      <c r="BB7" s="58"/>
      <c r="BC7" s="58"/>
      <c r="BD7" s="58"/>
      <c r="BE7" s="58"/>
      <c r="BF7" s="58"/>
      <c r="BG7" s="58"/>
      <c r="BH7" s="58"/>
      <c r="BI7" s="58"/>
      <c r="BJ7" s="58"/>
      <c r="BK7" s="58"/>
      <c r="BL7" s="58"/>
      <c r="BM7" s="58"/>
      <c r="BN7" s="58"/>
      <c r="BO7" s="58"/>
      <c r="BP7" s="58"/>
      <c r="BQ7" s="58"/>
      <c r="BR7" s="58"/>
      <c r="BS7" s="58"/>
      <c r="BT7" s="58"/>
      <c r="BU7" s="58"/>
      <c r="BV7" s="58"/>
      <c r="BW7" s="58"/>
      <c r="BX7" s="58"/>
      <c r="BY7" s="58"/>
      <c r="BZ7" s="58"/>
      <c r="CA7" s="58"/>
      <c r="CB7" s="58"/>
      <c r="CC7" s="58"/>
      <c r="CD7" s="58"/>
      <c r="CE7" s="58"/>
      <c r="CF7" s="58"/>
      <c r="CG7" s="58"/>
      <c r="CH7" s="58"/>
      <c r="CI7" s="58"/>
      <c r="CJ7" s="58"/>
      <c r="CK7" s="58"/>
      <c r="CL7" s="58"/>
      <c r="CM7" s="58"/>
      <c r="CN7" s="58"/>
      <c r="CO7" s="58"/>
      <c r="CP7" s="58"/>
      <c r="CQ7" s="58"/>
      <c r="CR7" s="58"/>
      <c r="CS7" s="58"/>
      <c r="CT7" s="58"/>
      <c r="CU7" s="58"/>
      <c r="CV7" s="58"/>
      <c r="CW7" s="58"/>
      <c r="CX7" s="58"/>
      <c r="CY7" s="58"/>
      <c r="CZ7" s="58"/>
      <c r="DA7" s="58"/>
      <c r="DB7" s="58"/>
      <c r="DC7" s="58"/>
      <c r="DD7" s="58"/>
      <c r="DE7" s="58"/>
      <c r="DF7" s="58"/>
      <c r="DG7" s="58"/>
      <c r="DH7" s="58"/>
      <c r="DI7" s="58"/>
      <c r="DJ7" s="58"/>
      <c r="DK7" s="58"/>
      <c r="DL7" s="58"/>
      <c r="DM7" s="58"/>
      <c r="DN7" s="58"/>
      <c r="DO7" s="58"/>
      <c r="DP7" s="58"/>
      <c r="DQ7" s="58"/>
      <c r="DR7" s="58"/>
      <c r="DS7" s="58"/>
      <c r="DT7" s="58"/>
      <c r="DU7" s="58"/>
      <c r="DV7" s="58"/>
      <c r="DW7" s="58"/>
      <c r="DX7" s="58"/>
      <c r="DY7" s="58"/>
      <c r="DZ7" s="58"/>
      <c r="EA7" s="58"/>
      <c r="EB7" s="58"/>
      <c r="EC7" s="58"/>
      <c r="ED7" s="58"/>
      <c r="EE7" s="58"/>
      <c r="EF7" s="58"/>
      <c r="EG7" s="58"/>
      <c r="EH7" s="58"/>
      <c r="EI7" s="58"/>
      <c r="EJ7" s="58"/>
      <c r="EK7" s="58"/>
      <c r="EL7" s="58"/>
      <c r="EM7" s="58"/>
      <c r="EN7" s="58"/>
      <c r="EO7" s="58"/>
      <c r="EP7" s="58"/>
      <c r="EQ7" s="58"/>
      <c r="ER7" s="58"/>
      <c r="ES7" s="58"/>
      <c r="ET7" s="58"/>
      <c r="EU7" s="58"/>
      <c r="EV7" s="58"/>
      <c r="EW7" s="58"/>
      <c r="EX7" s="58"/>
      <c r="EY7" s="58"/>
      <c r="EZ7" s="58"/>
      <c r="FA7" s="58"/>
      <c r="FB7" s="58"/>
      <c r="FC7" s="58"/>
      <c r="FD7" s="58"/>
      <c r="FE7" s="58"/>
    </row>
    <row r="8" spans="1:161" s="2" customFormat="1" ht="15.75" customHeight="1" x14ac:dyDescent="0.25">
      <c r="A8" s="58" t="s">
        <v>9</v>
      </c>
      <c r="B8" s="58"/>
      <c r="C8" s="58"/>
      <c r="D8" s="58"/>
      <c r="E8" s="58"/>
      <c r="F8" s="58"/>
      <c r="G8" s="58"/>
      <c r="H8" s="58"/>
      <c r="I8" s="58"/>
      <c r="J8" s="58"/>
      <c r="K8" s="58"/>
      <c r="L8" s="58"/>
      <c r="M8" s="58"/>
      <c r="N8" s="58"/>
      <c r="O8" s="58"/>
      <c r="P8" s="58"/>
      <c r="Q8" s="58"/>
      <c r="R8" s="58"/>
      <c r="S8" s="58"/>
      <c r="T8" s="58"/>
      <c r="U8" s="58"/>
      <c r="V8" s="58"/>
      <c r="W8" s="58"/>
      <c r="X8" s="58"/>
      <c r="Y8" s="58"/>
      <c r="Z8" s="58"/>
      <c r="AA8" s="58"/>
      <c r="AB8" s="58"/>
      <c r="AC8" s="58"/>
      <c r="AD8" s="58"/>
      <c r="AE8" s="58"/>
      <c r="AF8" s="58"/>
      <c r="AG8" s="58"/>
      <c r="AH8" s="58"/>
      <c r="AI8" s="58"/>
      <c r="AJ8" s="58"/>
      <c r="AK8" s="58"/>
      <c r="AL8" s="58"/>
      <c r="AM8" s="58"/>
      <c r="AN8" s="58"/>
      <c r="AO8" s="58"/>
      <c r="AP8" s="58"/>
      <c r="AQ8" s="58"/>
      <c r="AR8" s="58"/>
      <c r="AS8" s="58"/>
      <c r="AT8" s="58"/>
      <c r="AU8" s="58"/>
      <c r="AV8" s="58"/>
      <c r="AW8" s="58"/>
      <c r="AX8" s="58"/>
      <c r="AY8" s="58"/>
      <c r="AZ8" s="58"/>
      <c r="BA8" s="58"/>
      <c r="BB8" s="58"/>
      <c r="BC8" s="58"/>
      <c r="BD8" s="58"/>
      <c r="BE8" s="58"/>
      <c r="BF8" s="58"/>
      <c r="BG8" s="58"/>
      <c r="BH8" s="58"/>
      <c r="BI8" s="58"/>
      <c r="BJ8" s="58"/>
      <c r="BK8" s="58"/>
      <c r="BL8" s="58"/>
      <c r="BM8" s="58"/>
      <c r="BN8" s="58"/>
      <c r="BO8" s="58"/>
      <c r="BP8" s="58"/>
      <c r="BQ8" s="58"/>
      <c r="BR8" s="58"/>
      <c r="BS8" s="58"/>
      <c r="BT8" s="58"/>
      <c r="BU8" s="58"/>
      <c r="BV8" s="58"/>
      <c r="BW8" s="58"/>
      <c r="BX8" s="58"/>
      <c r="BY8" s="58"/>
      <c r="BZ8" s="58"/>
      <c r="CA8" s="58"/>
      <c r="CB8" s="58"/>
      <c r="CC8" s="58"/>
      <c r="CD8" s="58"/>
      <c r="CE8" s="58"/>
      <c r="CF8" s="58"/>
      <c r="CG8" s="58"/>
      <c r="CH8" s="58"/>
      <c r="CI8" s="58"/>
      <c r="CJ8" s="58"/>
      <c r="CK8" s="58"/>
      <c r="CL8" s="58"/>
      <c r="CM8" s="58"/>
      <c r="CN8" s="58"/>
      <c r="CO8" s="58"/>
      <c r="CP8" s="58"/>
      <c r="CQ8" s="58"/>
      <c r="CR8" s="58"/>
      <c r="CS8" s="58"/>
      <c r="CT8" s="58"/>
      <c r="CU8" s="58"/>
      <c r="CV8" s="58"/>
      <c r="CW8" s="58"/>
      <c r="CX8" s="58"/>
      <c r="CY8" s="58"/>
      <c r="CZ8" s="58"/>
      <c r="DA8" s="58"/>
      <c r="DB8" s="58"/>
      <c r="DC8" s="58"/>
      <c r="DD8" s="58"/>
      <c r="DE8" s="58"/>
      <c r="DF8" s="58"/>
      <c r="DG8" s="58"/>
      <c r="DH8" s="58"/>
      <c r="DI8" s="58"/>
      <c r="DJ8" s="58"/>
      <c r="DK8" s="58"/>
      <c r="DL8" s="58"/>
      <c r="DM8" s="58"/>
      <c r="DN8" s="58"/>
      <c r="DO8" s="58"/>
      <c r="DP8" s="58"/>
      <c r="DQ8" s="58"/>
      <c r="DR8" s="58"/>
      <c r="DS8" s="58"/>
      <c r="DT8" s="58"/>
      <c r="DU8" s="58"/>
      <c r="DV8" s="58"/>
      <c r="DW8" s="58"/>
      <c r="DX8" s="58"/>
      <c r="DY8" s="58"/>
      <c r="DZ8" s="58"/>
      <c r="EA8" s="58"/>
      <c r="EB8" s="58"/>
      <c r="EC8" s="58"/>
      <c r="ED8" s="58"/>
      <c r="EE8" s="58"/>
      <c r="EF8" s="58"/>
      <c r="EG8" s="58"/>
      <c r="EH8" s="58"/>
      <c r="EI8" s="58"/>
      <c r="EJ8" s="58"/>
      <c r="EK8" s="58"/>
      <c r="EL8" s="58"/>
      <c r="EM8" s="58"/>
      <c r="EN8" s="58"/>
      <c r="EO8" s="58"/>
      <c r="EP8" s="58"/>
      <c r="EQ8" s="58"/>
      <c r="ER8" s="58"/>
      <c r="ES8" s="58"/>
      <c r="ET8" s="58"/>
      <c r="EU8" s="58"/>
      <c r="EV8" s="58"/>
      <c r="EW8" s="58"/>
      <c r="EX8" s="58"/>
      <c r="EY8" s="58"/>
      <c r="EZ8" s="58"/>
      <c r="FA8" s="58"/>
      <c r="FB8" s="58"/>
      <c r="FC8" s="58"/>
      <c r="FD8" s="58"/>
      <c r="FE8" s="58"/>
    </row>
    <row r="10" spans="1:161" s="2" customFormat="1" ht="15.75" x14ac:dyDescent="0.25">
      <c r="A10" s="59" t="s">
        <v>10</v>
      </c>
      <c r="B10" s="59"/>
      <c r="C10" s="59"/>
      <c r="D10" s="59"/>
      <c r="E10" s="59"/>
      <c r="F10" s="59"/>
      <c r="G10" s="59"/>
      <c r="H10" s="59"/>
      <c r="I10" s="59"/>
      <c r="J10" s="59"/>
      <c r="K10" s="59"/>
      <c r="L10" s="59"/>
      <c r="M10" s="59"/>
      <c r="N10" s="59"/>
      <c r="O10" s="59"/>
      <c r="P10" s="59"/>
      <c r="Q10" s="59"/>
      <c r="R10" s="59"/>
      <c r="S10" s="59"/>
      <c r="T10" s="59"/>
      <c r="U10" s="59"/>
      <c r="V10" s="59"/>
      <c r="W10" s="59"/>
      <c r="X10" s="59"/>
      <c r="Y10" s="59"/>
      <c r="Z10" s="59"/>
      <c r="AA10" s="59"/>
      <c r="AB10" s="59"/>
      <c r="AC10" s="59"/>
      <c r="AD10" s="59"/>
      <c r="AE10" s="59"/>
      <c r="AF10" s="59"/>
      <c r="AG10" s="59"/>
      <c r="AH10" s="59"/>
      <c r="AI10" s="59"/>
      <c r="AJ10" s="59"/>
      <c r="AK10" s="59"/>
      <c r="AL10" s="59"/>
      <c r="AM10" s="59"/>
      <c r="AN10" s="59"/>
      <c r="AO10" s="59"/>
      <c r="AP10" s="59"/>
      <c r="AQ10" s="59"/>
      <c r="AR10" s="59"/>
      <c r="AS10" s="59"/>
      <c r="AT10" s="59"/>
      <c r="AU10" s="59"/>
      <c r="AV10" s="59"/>
      <c r="AW10" s="59"/>
      <c r="AX10" s="59"/>
      <c r="AY10" s="59"/>
      <c r="AZ10" s="59"/>
      <c r="BA10" s="59"/>
      <c r="BB10" s="59"/>
      <c r="BC10" s="59"/>
      <c r="BD10" s="59"/>
      <c r="BE10" s="59"/>
      <c r="BF10" s="59"/>
      <c r="BG10" s="59"/>
      <c r="BH10" s="59"/>
      <c r="BI10" s="59"/>
      <c r="BJ10" s="59"/>
      <c r="BK10" s="59"/>
      <c r="BL10" s="59"/>
      <c r="BM10" s="59"/>
      <c r="BN10" s="59"/>
      <c r="BO10" s="59"/>
      <c r="BP10" s="59"/>
      <c r="BQ10" s="59"/>
      <c r="BR10" s="59"/>
      <c r="BS10" s="59"/>
      <c r="BT10" s="59"/>
      <c r="BU10" s="59"/>
      <c r="BV10" s="59"/>
      <c r="BW10" s="59"/>
      <c r="BX10" s="59"/>
      <c r="BY10" s="59"/>
      <c r="BZ10" s="59"/>
      <c r="CA10" s="59"/>
      <c r="CB10" s="59"/>
      <c r="CC10" s="59"/>
      <c r="CD10" s="59"/>
      <c r="CE10" s="59"/>
      <c r="CF10" s="59"/>
      <c r="CG10" s="59"/>
      <c r="CH10" s="59"/>
      <c r="CI10" s="59"/>
      <c r="CJ10" s="59"/>
      <c r="CK10" s="59"/>
      <c r="CL10" s="59"/>
      <c r="CM10" s="59"/>
      <c r="CN10" s="59"/>
      <c r="CO10" s="59"/>
      <c r="CP10" s="59"/>
      <c r="CQ10" s="59"/>
      <c r="CR10" s="59"/>
      <c r="CS10" s="59"/>
      <c r="CT10" s="59"/>
      <c r="CU10" s="59"/>
      <c r="CV10" s="59"/>
      <c r="CW10" s="59"/>
      <c r="CX10" s="59"/>
      <c r="CY10" s="59"/>
      <c r="CZ10" s="59"/>
      <c r="DA10" s="59"/>
      <c r="DB10" s="59"/>
      <c r="DC10" s="59"/>
      <c r="DD10" s="59"/>
      <c r="DE10" s="59"/>
      <c r="DF10" s="59"/>
      <c r="DG10" s="59"/>
      <c r="DH10" s="59"/>
      <c r="DI10" s="59"/>
      <c r="DJ10" s="59"/>
      <c r="DK10" s="59"/>
      <c r="DL10" s="59"/>
      <c r="DM10" s="59"/>
      <c r="DN10" s="59"/>
      <c r="DO10" s="59"/>
      <c r="DP10" s="59"/>
      <c r="DQ10" s="59"/>
      <c r="DR10" s="59"/>
      <c r="DS10" s="59"/>
      <c r="DT10" s="59"/>
      <c r="DU10" s="59"/>
      <c r="DV10" s="59"/>
      <c r="DW10" s="59"/>
      <c r="DX10" s="59"/>
      <c r="DY10" s="59"/>
      <c r="DZ10" s="59"/>
      <c r="EA10" s="59"/>
      <c r="EB10" s="59"/>
      <c r="EC10" s="59"/>
      <c r="ED10" s="59"/>
      <c r="EE10" s="59"/>
      <c r="EF10" s="59"/>
      <c r="EG10" s="59"/>
      <c r="EH10" s="59"/>
      <c r="EI10" s="59"/>
      <c r="EJ10" s="59"/>
      <c r="EK10" s="59"/>
      <c r="EL10" s="59"/>
      <c r="EM10" s="59"/>
      <c r="EN10" s="59"/>
      <c r="EO10" s="59"/>
      <c r="EP10" s="59"/>
      <c r="EQ10" s="59"/>
      <c r="ER10" s="59"/>
      <c r="ES10" s="59"/>
      <c r="ET10" s="59"/>
      <c r="EU10" s="59"/>
      <c r="EV10" s="59"/>
      <c r="EW10" s="59"/>
      <c r="EX10" s="59"/>
      <c r="EY10" s="59"/>
      <c r="EZ10" s="59"/>
      <c r="FA10" s="59"/>
      <c r="FB10" s="59"/>
      <c r="FC10" s="59"/>
      <c r="FD10" s="59"/>
      <c r="FE10" s="59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60" t="s">
        <v>69</v>
      </c>
      <c r="AC12" s="60"/>
      <c r="AD12" s="60"/>
      <c r="AE12" s="60"/>
      <c r="AF12" s="60"/>
      <c r="AG12" s="60"/>
      <c r="AH12" s="60"/>
      <c r="AI12" s="60"/>
      <c r="AJ12" s="60"/>
      <c r="AK12" s="60"/>
      <c r="AL12" s="60"/>
      <c r="AM12" s="60"/>
      <c r="AN12" s="60"/>
      <c r="AO12" s="60"/>
      <c r="AP12" s="60"/>
      <c r="AQ12" s="60"/>
      <c r="AR12" s="60"/>
      <c r="AS12" s="60"/>
      <c r="AT12" s="60"/>
      <c r="AU12" s="60"/>
      <c r="AV12" s="60"/>
      <c r="AW12" s="60"/>
      <c r="AX12" s="60"/>
      <c r="AY12" s="60"/>
      <c r="AZ12" s="60"/>
      <c r="BA12" s="60"/>
      <c r="BB12" s="60"/>
      <c r="BC12" s="60"/>
      <c r="BD12" s="60"/>
      <c r="BE12" s="60"/>
      <c r="BF12" s="60"/>
      <c r="BG12" s="60"/>
      <c r="BH12" s="60"/>
      <c r="BI12" s="60"/>
      <c r="BJ12" s="60"/>
      <c r="BK12" s="60"/>
      <c r="BL12" s="60"/>
      <c r="BM12" s="60"/>
      <c r="BN12" s="60"/>
      <c r="BO12" s="60"/>
      <c r="BP12" s="60"/>
      <c r="BQ12" s="60"/>
      <c r="BR12" s="60"/>
      <c r="BS12" s="60"/>
      <c r="BT12" s="60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60" t="s">
        <v>31</v>
      </c>
      <c r="Z14" s="60"/>
      <c r="AA14" s="60"/>
      <c r="AB14" s="60"/>
      <c r="AC14" s="60"/>
      <c r="AD14" s="60"/>
      <c r="AE14" s="60"/>
      <c r="AF14" s="60"/>
      <c r="AG14" s="60"/>
      <c r="AH14" s="60"/>
      <c r="AI14" s="60"/>
      <c r="AJ14" s="60"/>
      <c r="AK14" s="60"/>
      <c r="AL14" s="60"/>
      <c r="AM14" s="60"/>
      <c r="AN14" s="60"/>
      <c r="AO14" s="60"/>
      <c r="AP14" s="60"/>
      <c r="AQ14" s="60"/>
      <c r="AR14" s="60"/>
      <c r="AS14" s="60"/>
      <c r="AT14" s="60"/>
      <c r="AU14" s="60"/>
      <c r="AV14" s="60"/>
      <c r="AW14" s="60"/>
      <c r="AX14" s="60"/>
      <c r="AY14" s="60"/>
      <c r="AZ14" s="60"/>
      <c r="BA14" s="60"/>
      <c r="BB14" s="60"/>
      <c r="BC14" s="60"/>
      <c r="BD14" s="60"/>
      <c r="BE14" s="60"/>
      <c r="BF14" s="60"/>
      <c r="BG14" s="60"/>
      <c r="BH14" s="60"/>
      <c r="BI14" s="60"/>
      <c r="BJ14" s="60"/>
      <c r="BK14" s="60"/>
      <c r="BL14" s="60"/>
      <c r="BM14" s="60"/>
      <c r="BN14" s="60"/>
      <c r="BO14" s="60"/>
      <c r="BP14" s="60"/>
      <c r="BQ14" s="60"/>
      <c r="BR14" s="60"/>
      <c r="BS14" s="60"/>
      <c r="BT14" s="60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48" t="s">
        <v>109</v>
      </c>
      <c r="U16" s="48"/>
      <c r="V16" s="48"/>
      <c r="W16" s="48"/>
      <c r="X16" s="48"/>
      <c r="Y16" s="48"/>
      <c r="Z16" s="48"/>
      <c r="AA16" s="48"/>
      <c r="AB16" s="48"/>
      <c r="AC16" s="48"/>
      <c r="AD16" s="48"/>
      <c r="AE16" s="48"/>
      <c r="AF16" s="48"/>
      <c r="AG16" s="48"/>
      <c r="AH16" s="48"/>
      <c r="AI16" s="48"/>
      <c r="AJ16" s="48"/>
      <c r="AK16" s="48"/>
      <c r="AL16" s="48"/>
      <c r="AM16" s="48"/>
      <c r="AN16" s="48"/>
      <c r="AO16" s="48"/>
      <c r="AP16" s="48"/>
      <c r="AQ16" s="48"/>
      <c r="AR16" s="48"/>
      <c r="AS16" s="48"/>
      <c r="AT16" s="48"/>
      <c r="AU16" s="48"/>
      <c r="AV16" s="48"/>
      <c r="AW16" s="48"/>
      <c r="AX16" s="48"/>
      <c r="AY16" s="48"/>
      <c r="AZ16" s="48"/>
      <c r="BA16" s="48"/>
      <c r="BB16" s="48"/>
      <c r="BC16" s="48"/>
      <c r="BD16" s="48"/>
      <c r="BE16" s="48"/>
      <c r="BF16" s="48"/>
      <c r="BG16" s="48"/>
      <c r="BH16" s="48"/>
      <c r="BI16" s="48"/>
      <c r="BJ16" s="48"/>
      <c r="BK16" s="48"/>
      <c r="BL16" s="48"/>
      <c r="BM16" s="48"/>
      <c r="BN16" s="48"/>
      <c r="BO16" s="48"/>
      <c r="BP16" s="48"/>
      <c r="BQ16" s="48"/>
      <c r="BR16" s="48"/>
      <c r="BS16" s="48"/>
      <c r="BT16" s="48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49"/>
      <c r="B18" s="50"/>
      <c r="C18" s="50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1"/>
      <c r="R18" s="26"/>
      <c r="S18" s="27"/>
      <c r="T18" s="27"/>
      <c r="U18" s="27"/>
      <c r="V18" s="27"/>
      <c r="W18" s="27"/>
      <c r="X18" s="27"/>
      <c r="Y18" s="27"/>
      <c r="Z18" s="27"/>
      <c r="AA18" s="27"/>
      <c r="AB18" s="27"/>
      <c r="AC18" s="27"/>
      <c r="AD18" s="27"/>
      <c r="AE18" s="27"/>
      <c r="AF18" s="27"/>
      <c r="AG18" s="27"/>
      <c r="AH18" s="27"/>
      <c r="AI18" s="28"/>
      <c r="AJ18" s="26" t="s">
        <v>15</v>
      </c>
      <c r="AK18" s="27"/>
      <c r="AL18" s="27"/>
      <c r="AM18" s="27"/>
      <c r="AN18" s="27"/>
      <c r="AO18" s="27"/>
      <c r="AP18" s="27"/>
      <c r="AQ18" s="27"/>
      <c r="AR18" s="27"/>
      <c r="AS18" s="27"/>
      <c r="AT18" s="27"/>
      <c r="AU18" s="27"/>
      <c r="AV18" s="27"/>
      <c r="AW18" s="27"/>
      <c r="AX18" s="27"/>
      <c r="AY18" s="27"/>
      <c r="AZ18" s="27"/>
      <c r="BA18" s="28"/>
      <c r="BB18" s="35" t="s">
        <v>20</v>
      </c>
      <c r="BC18" s="36"/>
      <c r="BD18" s="36"/>
      <c r="BE18" s="36"/>
      <c r="BF18" s="36"/>
      <c r="BG18" s="36"/>
      <c r="BH18" s="36"/>
      <c r="BI18" s="36"/>
      <c r="BJ18" s="36"/>
      <c r="BK18" s="36"/>
      <c r="BL18" s="36"/>
      <c r="BM18" s="36"/>
      <c r="BN18" s="36"/>
      <c r="BO18" s="36"/>
      <c r="BP18" s="36"/>
      <c r="BQ18" s="36"/>
      <c r="BR18" s="36"/>
      <c r="BS18" s="36"/>
      <c r="BT18" s="36"/>
      <c r="BU18" s="36"/>
      <c r="BV18" s="36"/>
      <c r="BW18" s="36"/>
      <c r="BX18" s="36"/>
      <c r="BY18" s="36"/>
      <c r="BZ18" s="36"/>
      <c r="CA18" s="36"/>
      <c r="CB18" s="36"/>
      <c r="CC18" s="36"/>
      <c r="CD18" s="36"/>
      <c r="CE18" s="36"/>
      <c r="CF18" s="36"/>
      <c r="CG18" s="37"/>
      <c r="CH18" s="26" t="s">
        <v>21</v>
      </c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27"/>
      <c r="CW18" s="27"/>
      <c r="CX18" s="27"/>
      <c r="CY18" s="27"/>
      <c r="CZ18" s="27"/>
      <c r="DA18" s="27"/>
      <c r="DB18" s="28"/>
      <c r="DC18" s="26" t="s">
        <v>22</v>
      </c>
      <c r="DD18" s="27"/>
      <c r="DE18" s="27"/>
      <c r="DF18" s="27"/>
      <c r="DG18" s="27"/>
      <c r="DH18" s="27"/>
      <c r="DI18" s="27"/>
      <c r="DJ18" s="27"/>
      <c r="DK18" s="27"/>
      <c r="DL18" s="27"/>
      <c r="DM18" s="27"/>
      <c r="DN18" s="27"/>
      <c r="DO18" s="27"/>
      <c r="DP18" s="27"/>
      <c r="DQ18" s="27"/>
      <c r="DR18" s="27"/>
      <c r="DS18" s="27"/>
      <c r="DT18" s="28"/>
      <c r="DU18" s="35" t="s">
        <v>23</v>
      </c>
      <c r="DV18" s="36"/>
      <c r="DW18" s="36"/>
      <c r="DX18" s="36"/>
      <c r="DY18" s="36"/>
      <c r="DZ18" s="36"/>
      <c r="EA18" s="36"/>
      <c r="EB18" s="36"/>
      <c r="EC18" s="36"/>
      <c r="ED18" s="36"/>
      <c r="EE18" s="36"/>
      <c r="EF18" s="36"/>
      <c r="EG18" s="36"/>
      <c r="EH18" s="36"/>
      <c r="EI18" s="36"/>
      <c r="EJ18" s="36"/>
      <c r="EK18" s="36"/>
      <c r="EL18" s="36"/>
      <c r="EM18" s="36"/>
      <c r="EN18" s="37"/>
      <c r="EO18" s="26" t="s">
        <v>24</v>
      </c>
      <c r="EP18" s="27"/>
      <c r="EQ18" s="27"/>
      <c r="ER18" s="27"/>
      <c r="ES18" s="27"/>
      <c r="ET18" s="27"/>
      <c r="EU18" s="27"/>
      <c r="EV18" s="27"/>
      <c r="EW18" s="27"/>
      <c r="EX18" s="27"/>
      <c r="EY18" s="27"/>
      <c r="EZ18" s="27"/>
      <c r="FA18" s="27"/>
      <c r="FB18" s="27"/>
      <c r="FC18" s="27"/>
      <c r="FD18" s="27"/>
      <c r="FE18" s="28"/>
    </row>
    <row r="19" spans="1:161" s="9" customFormat="1" ht="15" customHeight="1" x14ac:dyDescent="0.2">
      <c r="A19" s="52"/>
      <c r="B19" s="53"/>
      <c r="C19" s="53"/>
      <c r="D19" s="53"/>
      <c r="E19" s="53"/>
      <c r="F19" s="53"/>
      <c r="G19" s="53"/>
      <c r="H19" s="53"/>
      <c r="I19" s="53"/>
      <c r="J19" s="53"/>
      <c r="K19" s="53"/>
      <c r="L19" s="53"/>
      <c r="M19" s="53"/>
      <c r="N19" s="53"/>
      <c r="O19" s="53"/>
      <c r="P19" s="53"/>
      <c r="Q19" s="54"/>
      <c r="R19" s="29"/>
      <c r="S19" s="30"/>
      <c r="T19" s="30"/>
      <c r="U19" s="30"/>
      <c r="V19" s="30"/>
      <c r="W19" s="30"/>
      <c r="X19" s="30"/>
      <c r="Y19" s="30"/>
      <c r="Z19" s="30"/>
      <c r="AA19" s="30"/>
      <c r="AB19" s="30"/>
      <c r="AC19" s="30"/>
      <c r="AD19" s="30"/>
      <c r="AE19" s="30"/>
      <c r="AF19" s="30"/>
      <c r="AG19" s="30"/>
      <c r="AH19" s="30"/>
      <c r="AI19" s="31"/>
      <c r="AJ19" s="29"/>
      <c r="AK19" s="30"/>
      <c r="AL19" s="30"/>
      <c r="AM19" s="30"/>
      <c r="AN19" s="30"/>
      <c r="AO19" s="30"/>
      <c r="AP19" s="30"/>
      <c r="AQ19" s="30"/>
      <c r="AR19" s="30"/>
      <c r="AS19" s="30"/>
      <c r="AT19" s="30"/>
      <c r="AU19" s="30"/>
      <c r="AV19" s="30"/>
      <c r="AW19" s="30"/>
      <c r="AX19" s="30"/>
      <c r="AY19" s="30"/>
      <c r="AZ19" s="30"/>
      <c r="BA19" s="31"/>
      <c r="BB19" s="38" t="s">
        <v>16</v>
      </c>
      <c r="BC19" s="39"/>
      <c r="BD19" s="39"/>
      <c r="BE19" s="39"/>
      <c r="BF19" s="39"/>
      <c r="BG19" s="39"/>
      <c r="BH19" s="39"/>
      <c r="BI19" s="39"/>
      <c r="BJ19" s="39"/>
      <c r="BK19" s="39"/>
      <c r="BL19" s="39"/>
      <c r="BM19" s="39"/>
      <c r="BN19" s="39"/>
      <c r="BO19" s="39"/>
      <c r="BP19" s="39"/>
      <c r="BQ19" s="40"/>
      <c r="BR19" s="38" t="s">
        <v>17</v>
      </c>
      <c r="BS19" s="39"/>
      <c r="BT19" s="39"/>
      <c r="BU19" s="39"/>
      <c r="BV19" s="39"/>
      <c r="BW19" s="39"/>
      <c r="BX19" s="39"/>
      <c r="BY19" s="39"/>
      <c r="BZ19" s="39"/>
      <c r="CA19" s="39"/>
      <c r="CB19" s="39"/>
      <c r="CC19" s="39"/>
      <c r="CD19" s="39"/>
      <c r="CE19" s="39"/>
      <c r="CF19" s="39"/>
      <c r="CG19" s="40"/>
      <c r="CH19" s="29"/>
      <c r="CI19" s="30"/>
      <c r="CJ19" s="30"/>
      <c r="CK19" s="30"/>
      <c r="CL19" s="30"/>
      <c r="CM19" s="30"/>
      <c r="CN19" s="30"/>
      <c r="CO19" s="30"/>
      <c r="CP19" s="30"/>
      <c r="CQ19" s="30"/>
      <c r="CR19" s="30"/>
      <c r="CS19" s="30"/>
      <c r="CT19" s="30"/>
      <c r="CU19" s="30"/>
      <c r="CV19" s="30"/>
      <c r="CW19" s="30"/>
      <c r="CX19" s="30"/>
      <c r="CY19" s="30"/>
      <c r="CZ19" s="30"/>
      <c r="DA19" s="30"/>
      <c r="DB19" s="31"/>
      <c r="DC19" s="29"/>
      <c r="DD19" s="30"/>
      <c r="DE19" s="30"/>
      <c r="DF19" s="30"/>
      <c r="DG19" s="30"/>
      <c r="DH19" s="30"/>
      <c r="DI19" s="30"/>
      <c r="DJ19" s="30"/>
      <c r="DK19" s="30"/>
      <c r="DL19" s="30"/>
      <c r="DM19" s="30"/>
      <c r="DN19" s="30"/>
      <c r="DO19" s="30"/>
      <c r="DP19" s="30"/>
      <c r="DQ19" s="30"/>
      <c r="DR19" s="30"/>
      <c r="DS19" s="30"/>
      <c r="DT19" s="31"/>
      <c r="DU19" s="41" t="s">
        <v>18</v>
      </c>
      <c r="DV19" s="42"/>
      <c r="DW19" s="42"/>
      <c r="DX19" s="42"/>
      <c r="DY19" s="42"/>
      <c r="DZ19" s="42"/>
      <c r="EA19" s="42"/>
      <c r="EB19" s="42"/>
      <c r="EC19" s="42"/>
      <c r="ED19" s="43"/>
      <c r="EE19" s="41" t="s">
        <v>19</v>
      </c>
      <c r="EF19" s="42"/>
      <c r="EG19" s="42"/>
      <c r="EH19" s="42"/>
      <c r="EI19" s="42"/>
      <c r="EJ19" s="42"/>
      <c r="EK19" s="42"/>
      <c r="EL19" s="42"/>
      <c r="EM19" s="42"/>
      <c r="EN19" s="43"/>
      <c r="EO19" s="29"/>
      <c r="EP19" s="30"/>
      <c r="EQ19" s="30"/>
      <c r="ER19" s="30"/>
      <c r="ES19" s="30"/>
      <c r="ET19" s="30"/>
      <c r="EU19" s="30"/>
      <c r="EV19" s="30"/>
      <c r="EW19" s="30"/>
      <c r="EX19" s="30"/>
      <c r="EY19" s="30"/>
      <c r="EZ19" s="30"/>
      <c r="FA19" s="30"/>
      <c r="FB19" s="30"/>
      <c r="FC19" s="30"/>
      <c r="FD19" s="30"/>
      <c r="FE19" s="31"/>
    </row>
    <row r="20" spans="1:161" s="9" customFormat="1" ht="19.5" customHeight="1" x14ac:dyDescent="0.2">
      <c r="A20" s="55"/>
      <c r="B20" s="56"/>
      <c r="C20" s="56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7"/>
      <c r="R20" s="32"/>
      <c r="S20" s="33"/>
      <c r="T20" s="33"/>
      <c r="U20" s="33"/>
      <c r="V20" s="33"/>
      <c r="W20" s="33"/>
      <c r="X20" s="33"/>
      <c r="Y20" s="33"/>
      <c r="Z20" s="33"/>
      <c r="AA20" s="33"/>
      <c r="AB20" s="33"/>
      <c r="AC20" s="33"/>
      <c r="AD20" s="33"/>
      <c r="AE20" s="33"/>
      <c r="AF20" s="33"/>
      <c r="AG20" s="33"/>
      <c r="AH20" s="33"/>
      <c r="AI20" s="34"/>
      <c r="AJ20" s="32"/>
      <c r="AK20" s="33"/>
      <c r="AL20" s="33"/>
      <c r="AM20" s="33"/>
      <c r="AN20" s="33"/>
      <c r="AO20" s="33"/>
      <c r="AP20" s="33"/>
      <c r="AQ20" s="33"/>
      <c r="AR20" s="33"/>
      <c r="AS20" s="33"/>
      <c r="AT20" s="33"/>
      <c r="AU20" s="33"/>
      <c r="AV20" s="33"/>
      <c r="AW20" s="33"/>
      <c r="AX20" s="33"/>
      <c r="AY20" s="33"/>
      <c r="AZ20" s="33"/>
      <c r="BA20" s="34"/>
      <c r="BB20" s="47" t="s">
        <v>18</v>
      </c>
      <c r="BC20" s="47"/>
      <c r="BD20" s="47"/>
      <c r="BE20" s="47"/>
      <c r="BF20" s="47"/>
      <c r="BG20" s="47"/>
      <c r="BH20" s="47"/>
      <c r="BI20" s="47"/>
      <c r="BJ20" s="47" t="s">
        <v>19</v>
      </c>
      <c r="BK20" s="47"/>
      <c r="BL20" s="47"/>
      <c r="BM20" s="47"/>
      <c r="BN20" s="47"/>
      <c r="BO20" s="47"/>
      <c r="BP20" s="47"/>
      <c r="BQ20" s="47"/>
      <c r="BR20" s="47" t="s">
        <v>18</v>
      </c>
      <c r="BS20" s="47"/>
      <c r="BT20" s="47"/>
      <c r="BU20" s="47"/>
      <c r="BV20" s="47"/>
      <c r="BW20" s="47"/>
      <c r="BX20" s="47"/>
      <c r="BY20" s="47"/>
      <c r="BZ20" s="47" t="s">
        <v>19</v>
      </c>
      <c r="CA20" s="47"/>
      <c r="CB20" s="47"/>
      <c r="CC20" s="47"/>
      <c r="CD20" s="47"/>
      <c r="CE20" s="47"/>
      <c r="CF20" s="47"/>
      <c r="CG20" s="47"/>
      <c r="CH20" s="32"/>
      <c r="CI20" s="33"/>
      <c r="CJ20" s="33"/>
      <c r="CK20" s="33"/>
      <c r="CL20" s="33"/>
      <c r="CM20" s="33"/>
      <c r="CN20" s="33"/>
      <c r="CO20" s="33"/>
      <c r="CP20" s="33"/>
      <c r="CQ20" s="33"/>
      <c r="CR20" s="33"/>
      <c r="CS20" s="33"/>
      <c r="CT20" s="33"/>
      <c r="CU20" s="33"/>
      <c r="CV20" s="33"/>
      <c r="CW20" s="33"/>
      <c r="CX20" s="33"/>
      <c r="CY20" s="33"/>
      <c r="CZ20" s="33"/>
      <c r="DA20" s="33"/>
      <c r="DB20" s="34"/>
      <c r="DC20" s="32"/>
      <c r="DD20" s="33"/>
      <c r="DE20" s="33"/>
      <c r="DF20" s="33"/>
      <c r="DG20" s="33"/>
      <c r="DH20" s="33"/>
      <c r="DI20" s="33"/>
      <c r="DJ20" s="33"/>
      <c r="DK20" s="33"/>
      <c r="DL20" s="33"/>
      <c r="DM20" s="33"/>
      <c r="DN20" s="33"/>
      <c r="DO20" s="33"/>
      <c r="DP20" s="33"/>
      <c r="DQ20" s="33"/>
      <c r="DR20" s="33"/>
      <c r="DS20" s="33"/>
      <c r="DT20" s="34"/>
      <c r="DU20" s="44"/>
      <c r="DV20" s="45"/>
      <c r="DW20" s="45"/>
      <c r="DX20" s="45"/>
      <c r="DY20" s="45"/>
      <c r="DZ20" s="45"/>
      <c r="EA20" s="45"/>
      <c r="EB20" s="45"/>
      <c r="EC20" s="45"/>
      <c r="ED20" s="46"/>
      <c r="EE20" s="44"/>
      <c r="EF20" s="45"/>
      <c r="EG20" s="45"/>
      <c r="EH20" s="45"/>
      <c r="EI20" s="45"/>
      <c r="EJ20" s="45"/>
      <c r="EK20" s="45"/>
      <c r="EL20" s="45"/>
      <c r="EM20" s="45"/>
      <c r="EN20" s="46"/>
      <c r="EO20" s="32"/>
      <c r="EP20" s="33"/>
      <c r="EQ20" s="33"/>
      <c r="ER20" s="33"/>
      <c r="ES20" s="33"/>
      <c r="ET20" s="33"/>
      <c r="EU20" s="33"/>
      <c r="EV20" s="33"/>
      <c r="EW20" s="33"/>
      <c r="EX20" s="33"/>
      <c r="EY20" s="33"/>
      <c r="EZ20" s="33"/>
      <c r="FA20" s="33"/>
      <c r="FB20" s="33"/>
      <c r="FC20" s="33"/>
      <c r="FD20" s="33"/>
      <c r="FE20" s="34"/>
    </row>
    <row r="21" spans="1:161" s="9" customFormat="1" ht="14.25" customHeight="1" x14ac:dyDescent="0.2">
      <c r="A21" s="23">
        <v>1</v>
      </c>
      <c r="B21" s="24"/>
      <c r="C21" s="24"/>
      <c r="D21" s="24"/>
      <c r="E21" s="24"/>
      <c r="F21" s="24"/>
      <c r="G21" s="24"/>
      <c r="H21" s="24"/>
      <c r="I21" s="24"/>
      <c r="J21" s="24"/>
      <c r="K21" s="24"/>
      <c r="L21" s="24"/>
      <c r="M21" s="24"/>
      <c r="N21" s="24"/>
      <c r="O21" s="24"/>
      <c r="P21" s="24"/>
      <c r="Q21" s="25"/>
      <c r="R21" s="23">
        <v>2</v>
      </c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5"/>
      <c r="AJ21" s="16">
        <v>3</v>
      </c>
      <c r="AK21" s="16"/>
      <c r="AL21" s="16"/>
      <c r="AM21" s="16"/>
      <c r="AN21" s="16"/>
      <c r="AO21" s="16"/>
      <c r="AP21" s="16"/>
      <c r="AQ21" s="16"/>
      <c r="AR21" s="16"/>
      <c r="AS21" s="16"/>
      <c r="AT21" s="16"/>
      <c r="AU21" s="16"/>
      <c r="AV21" s="16"/>
      <c r="AW21" s="16"/>
      <c r="AX21" s="16"/>
      <c r="AY21" s="16"/>
      <c r="AZ21" s="16"/>
      <c r="BA21" s="16"/>
      <c r="BB21" s="16">
        <v>4</v>
      </c>
      <c r="BC21" s="16"/>
      <c r="BD21" s="16"/>
      <c r="BE21" s="16"/>
      <c r="BF21" s="16"/>
      <c r="BG21" s="16"/>
      <c r="BH21" s="16"/>
      <c r="BI21" s="16"/>
      <c r="BJ21" s="16">
        <v>5</v>
      </c>
      <c r="BK21" s="16"/>
      <c r="BL21" s="16"/>
      <c r="BM21" s="16"/>
      <c r="BN21" s="16"/>
      <c r="BO21" s="16"/>
      <c r="BP21" s="16"/>
      <c r="BQ21" s="16"/>
      <c r="BR21" s="16">
        <v>6</v>
      </c>
      <c r="BS21" s="16"/>
      <c r="BT21" s="16"/>
      <c r="BU21" s="16"/>
      <c r="BV21" s="16"/>
      <c r="BW21" s="16"/>
      <c r="BX21" s="16"/>
      <c r="BY21" s="16"/>
      <c r="BZ21" s="16">
        <v>7</v>
      </c>
      <c r="CA21" s="16"/>
      <c r="CB21" s="16"/>
      <c r="CC21" s="16"/>
      <c r="CD21" s="16"/>
      <c r="CE21" s="16"/>
      <c r="CF21" s="16"/>
      <c r="CG21" s="16"/>
      <c r="CH21" s="16">
        <v>8</v>
      </c>
      <c r="CI21" s="16"/>
      <c r="CJ21" s="16"/>
      <c r="CK21" s="16"/>
      <c r="CL21" s="16"/>
      <c r="CM21" s="16"/>
      <c r="CN21" s="16"/>
      <c r="CO21" s="16"/>
      <c r="CP21" s="16"/>
      <c r="CQ21" s="16"/>
      <c r="CR21" s="16"/>
      <c r="CS21" s="16"/>
      <c r="CT21" s="16"/>
      <c r="CU21" s="16"/>
      <c r="CV21" s="16"/>
      <c r="CW21" s="16"/>
      <c r="CX21" s="16"/>
      <c r="CY21" s="16"/>
      <c r="CZ21" s="16"/>
      <c r="DA21" s="16"/>
      <c r="DB21" s="16"/>
      <c r="DC21" s="16">
        <v>9</v>
      </c>
      <c r="DD21" s="16"/>
      <c r="DE21" s="16"/>
      <c r="DF21" s="16"/>
      <c r="DG21" s="16"/>
      <c r="DH21" s="16"/>
      <c r="DI21" s="16"/>
      <c r="DJ21" s="16"/>
      <c r="DK21" s="16"/>
      <c r="DL21" s="16"/>
      <c r="DM21" s="16"/>
      <c r="DN21" s="16"/>
      <c r="DO21" s="16"/>
      <c r="DP21" s="16"/>
      <c r="DQ21" s="16"/>
      <c r="DR21" s="16"/>
      <c r="DS21" s="16"/>
      <c r="DT21" s="16"/>
      <c r="DU21" s="16">
        <v>10</v>
      </c>
      <c r="DV21" s="16"/>
      <c r="DW21" s="16"/>
      <c r="DX21" s="16"/>
      <c r="DY21" s="16"/>
      <c r="DZ21" s="16"/>
      <c r="EA21" s="16"/>
      <c r="EB21" s="16"/>
      <c r="EC21" s="16"/>
      <c r="ED21" s="16"/>
      <c r="EE21" s="16">
        <v>11</v>
      </c>
      <c r="EF21" s="16"/>
      <c r="EG21" s="16"/>
      <c r="EH21" s="16"/>
      <c r="EI21" s="16"/>
      <c r="EJ21" s="16"/>
      <c r="EK21" s="16"/>
      <c r="EL21" s="16"/>
      <c r="EM21" s="16"/>
      <c r="EN21" s="16"/>
      <c r="EO21" s="16">
        <v>12</v>
      </c>
      <c r="EP21" s="16"/>
      <c r="EQ21" s="16"/>
      <c r="ER21" s="16"/>
      <c r="ES21" s="16"/>
      <c r="ET21" s="16"/>
      <c r="EU21" s="16"/>
      <c r="EV21" s="16"/>
      <c r="EW21" s="16"/>
      <c r="EX21" s="16"/>
      <c r="EY21" s="16"/>
      <c r="EZ21" s="16"/>
      <c r="FA21" s="16"/>
      <c r="FB21" s="16"/>
      <c r="FC21" s="16"/>
      <c r="FD21" s="16"/>
      <c r="FE21" s="16"/>
    </row>
    <row r="22" spans="1:161" s="9" customFormat="1" ht="13.5" customHeight="1" x14ac:dyDescent="0.2">
      <c r="A22" s="10"/>
      <c r="B22" s="17" t="s">
        <v>11</v>
      </c>
      <c r="C22" s="17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  <c r="O22" s="17"/>
      <c r="P22" s="17"/>
      <c r="Q22" s="18"/>
      <c r="R22" s="10"/>
      <c r="S22" s="19" t="s">
        <v>12</v>
      </c>
      <c r="T22" s="19"/>
      <c r="U22" s="19"/>
      <c r="V22" s="19"/>
      <c r="W22" s="19"/>
      <c r="X22" s="19"/>
      <c r="Y22" s="19"/>
      <c r="Z22" s="19"/>
      <c r="AA22" s="19"/>
      <c r="AB22" s="19"/>
      <c r="AC22" s="19"/>
      <c r="AD22" s="19"/>
      <c r="AE22" s="19"/>
      <c r="AF22" s="19"/>
      <c r="AG22" s="19"/>
      <c r="AH22" s="19"/>
      <c r="AI22" s="20"/>
      <c r="AJ22" s="61">
        <v>5.6</v>
      </c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16"/>
      <c r="BC22" s="16"/>
      <c r="BD22" s="16"/>
      <c r="BE22" s="16"/>
      <c r="BF22" s="16"/>
      <c r="BG22" s="16"/>
      <c r="BH22" s="16"/>
      <c r="BI22" s="16"/>
      <c r="BJ22" s="16"/>
      <c r="BK22" s="16"/>
      <c r="BL22" s="16"/>
      <c r="BM22" s="16"/>
      <c r="BN22" s="16"/>
      <c r="BO22" s="16"/>
      <c r="BP22" s="16"/>
      <c r="BQ22" s="16"/>
      <c r="BR22" s="61">
        <v>22.9</v>
      </c>
      <c r="BS22" s="61"/>
      <c r="BT22" s="61"/>
      <c r="BU22" s="61"/>
      <c r="BV22" s="61"/>
      <c r="BW22" s="61"/>
      <c r="BX22" s="61"/>
      <c r="BY22" s="61"/>
      <c r="BZ22" s="61">
        <v>22.9</v>
      </c>
      <c r="CA22" s="61"/>
      <c r="CB22" s="61"/>
      <c r="CC22" s="61"/>
      <c r="CD22" s="61"/>
      <c r="CE22" s="61"/>
      <c r="CF22" s="61"/>
      <c r="CG22" s="61"/>
      <c r="CH22" s="61">
        <v>5.6</v>
      </c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>
        <v>22.9</v>
      </c>
      <c r="DD22" s="61"/>
      <c r="DE22" s="61"/>
      <c r="DF22" s="61"/>
      <c r="DG22" s="61"/>
      <c r="DH22" s="61"/>
      <c r="DI22" s="61"/>
      <c r="DJ22" s="61"/>
      <c r="DK22" s="61"/>
      <c r="DL22" s="61"/>
      <c r="DM22" s="61"/>
      <c r="DN22" s="61"/>
      <c r="DO22" s="61"/>
      <c r="DP22" s="61"/>
      <c r="DQ22" s="61"/>
      <c r="DR22" s="61"/>
      <c r="DS22" s="61"/>
      <c r="DT22" s="61"/>
      <c r="DU22" s="16">
        <v>3</v>
      </c>
      <c r="DV22" s="16"/>
      <c r="DW22" s="16"/>
      <c r="DX22" s="16"/>
      <c r="DY22" s="16"/>
      <c r="DZ22" s="16"/>
      <c r="EA22" s="16"/>
      <c r="EB22" s="16"/>
      <c r="EC22" s="16"/>
      <c r="ED22" s="16"/>
      <c r="EE22" s="61">
        <f>3222/744</f>
        <v>4.330645161290323</v>
      </c>
      <c r="EF22" s="61"/>
      <c r="EG22" s="61"/>
      <c r="EH22" s="61"/>
      <c r="EI22" s="61"/>
      <c r="EJ22" s="61"/>
      <c r="EK22" s="61"/>
      <c r="EL22" s="61"/>
      <c r="EM22" s="61"/>
      <c r="EN22" s="61"/>
      <c r="EO22" s="61">
        <f>AJ22+EE22</f>
        <v>9.9306451612903217</v>
      </c>
      <c r="EP22" s="16"/>
      <c r="EQ22" s="16"/>
      <c r="ER22" s="16"/>
      <c r="ES22" s="16"/>
      <c r="ET22" s="16"/>
      <c r="EU22" s="16"/>
      <c r="EV22" s="16"/>
      <c r="EW22" s="16"/>
      <c r="EX22" s="16"/>
      <c r="EY22" s="16"/>
      <c r="EZ22" s="16"/>
      <c r="FA22" s="16"/>
      <c r="FB22" s="16"/>
      <c r="FC22" s="16"/>
      <c r="FD22" s="16"/>
      <c r="FE22" s="16"/>
    </row>
    <row r="23" spans="1:161" s="9" customFormat="1" ht="39.75" customHeight="1" x14ac:dyDescent="0.2">
      <c r="A23" s="10"/>
      <c r="B23" s="17" t="s">
        <v>33</v>
      </c>
      <c r="C23" s="17"/>
      <c r="D23" s="17"/>
      <c r="E23" s="17"/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8"/>
      <c r="R23" s="10"/>
      <c r="S23" s="19" t="s">
        <v>13</v>
      </c>
      <c r="T23" s="19"/>
      <c r="U23" s="19"/>
      <c r="V23" s="19"/>
      <c r="W23" s="19"/>
      <c r="X23" s="19"/>
      <c r="Y23" s="19"/>
      <c r="Z23" s="19"/>
      <c r="AA23" s="19"/>
      <c r="AB23" s="19"/>
      <c r="AC23" s="19"/>
      <c r="AD23" s="19"/>
      <c r="AE23" s="19"/>
      <c r="AF23" s="19"/>
      <c r="AG23" s="19"/>
      <c r="AH23" s="19"/>
      <c r="AI23" s="20"/>
      <c r="AJ23" s="62">
        <f>2003/744</f>
        <v>2.692204301075269</v>
      </c>
      <c r="AK23" s="62"/>
      <c r="AL23" s="62"/>
      <c r="AM23" s="62"/>
      <c r="AN23" s="62"/>
      <c r="AO23" s="62"/>
      <c r="AP23" s="62"/>
      <c r="AQ23" s="62"/>
      <c r="AR23" s="62"/>
      <c r="AS23" s="62"/>
      <c r="AT23" s="62"/>
      <c r="AU23" s="62"/>
      <c r="AV23" s="62"/>
      <c r="AW23" s="62"/>
      <c r="AX23" s="62"/>
      <c r="AY23" s="62"/>
      <c r="AZ23" s="62"/>
      <c r="BA23" s="62"/>
      <c r="BB23" s="16"/>
      <c r="BC23" s="16"/>
      <c r="BD23" s="16"/>
      <c r="BE23" s="16"/>
      <c r="BF23" s="16"/>
      <c r="BG23" s="16"/>
      <c r="BH23" s="16"/>
      <c r="BI23" s="16"/>
      <c r="BJ23" s="16"/>
      <c r="BK23" s="16"/>
      <c r="BL23" s="16"/>
      <c r="BM23" s="16"/>
      <c r="BN23" s="16"/>
      <c r="BO23" s="16"/>
      <c r="BP23" s="16"/>
      <c r="BQ23" s="16"/>
      <c r="BR23" s="16"/>
      <c r="BS23" s="16"/>
      <c r="BT23" s="16"/>
      <c r="BU23" s="16"/>
      <c r="BV23" s="16"/>
      <c r="BW23" s="16"/>
      <c r="BX23" s="16"/>
      <c r="BY23" s="16"/>
      <c r="BZ23" s="16"/>
      <c r="CA23" s="16"/>
      <c r="CB23" s="16"/>
      <c r="CC23" s="16"/>
      <c r="CD23" s="16"/>
      <c r="CE23" s="16"/>
      <c r="CF23" s="16"/>
      <c r="CG23" s="16"/>
      <c r="CH23" s="16"/>
      <c r="CI23" s="16"/>
      <c r="CJ23" s="16"/>
      <c r="CK23" s="16"/>
      <c r="CL23" s="16"/>
      <c r="CM23" s="16"/>
      <c r="CN23" s="16"/>
      <c r="CO23" s="16"/>
      <c r="CP23" s="16"/>
      <c r="CQ23" s="16"/>
      <c r="CR23" s="16"/>
      <c r="CS23" s="16"/>
      <c r="CT23" s="16"/>
      <c r="CU23" s="16"/>
      <c r="CV23" s="16"/>
      <c r="CW23" s="16"/>
      <c r="CX23" s="16"/>
      <c r="CY23" s="16"/>
      <c r="CZ23" s="16"/>
      <c r="DA23" s="16"/>
      <c r="DB23" s="16"/>
      <c r="DC23" s="16"/>
      <c r="DD23" s="16"/>
      <c r="DE23" s="16"/>
      <c r="DF23" s="16"/>
      <c r="DG23" s="16"/>
      <c r="DH23" s="16"/>
      <c r="DI23" s="16"/>
      <c r="DJ23" s="16"/>
      <c r="DK23" s="16"/>
      <c r="DL23" s="16"/>
      <c r="DM23" s="16"/>
      <c r="DN23" s="16"/>
      <c r="DO23" s="16"/>
      <c r="DP23" s="16"/>
      <c r="DQ23" s="16"/>
      <c r="DR23" s="16"/>
      <c r="DS23" s="16"/>
      <c r="DT23" s="16"/>
      <c r="DU23" s="62">
        <f>191/744</f>
        <v>0.25672043010752688</v>
      </c>
      <c r="DV23" s="62"/>
      <c r="DW23" s="62"/>
      <c r="DX23" s="62"/>
      <c r="DY23" s="62"/>
      <c r="DZ23" s="62"/>
      <c r="EA23" s="62"/>
      <c r="EB23" s="62"/>
      <c r="EC23" s="62"/>
      <c r="ED23" s="62"/>
      <c r="EE23" s="62">
        <f>191/744</f>
        <v>0.25672043010752688</v>
      </c>
      <c r="EF23" s="62"/>
      <c r="EG23" s="62"/>
      <c r="EH23" s="62"/>
      <c r="EI23" s="62"/>
      <c r="EJ23" s="62"/>
      <c r="EK23" s="62"/>
      <c r="EL23" s="62"/>
      <c r="EM23" s="62"/>
      <c r="EN23" s="62"/>
      <c r="EO23" s="61">
        <f>AJ23+EE23</f>
        <v>2.948924731182796</v>
      </c>
      <c r="EP23" s="61"/>
      <c r="EQ23" s="61"/>
      <c r="ER23" s="61"/>
      <c r="ES23" s="61"/>
      <c r="ET23" s="61"/>
      <c r="EU23" s="61"/>
      <c r="EV23" s="61"/>
      <c r="EW23" s="61"/>
      <c r="EX23" s="61"/>
      <c r="EY23" s="61"/>
      <c r="EZ23" s="61"/>
      <c r="FA23" s="61"/>
      <c r="FB23" s="61"/>
      <c r="FC23" s="61"/>
      <c r="FD23" s="61"/>
      <c r="FE23" s="61"/>
    </row>
    <row r="24" spans="1:161" s="9" customFormat="1" ht="39.75" customHeight="1" x14ac:dyDescent="0.2">
      <c r="A24" s="10"/>
      <c r="B24" s="17"/>
      <c r="C24" s="17"/>
      <c r="D24" s="17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8"/>
      <c r="R24" s="10"/>
      <c r="S24" s="19" t="s">
        <v>14</v>
      </c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  <c r="AE24" s="19"/>
      <c r="AF24" s="19"/>
      <c r="AG24" s="19"/>
      <c r="AH24" s="19"/>
      <c r="AI24" s="20"/>
      <c r="AJ24" s="16"/>
      <c r="AK24" s="16"/>
      <c r="AL24" s="16"/>
      <c r="AM24" s="16"/>
      <c r="AN24" s="16"/>
      <c r="AO24" s="16"/>
      <c r="AP24" s="16"/>
      <c r="AQ24" s="16"/>
      <c r="AR24" s="16"/>
      <c r="AS24" s="16"/>
      <c r="AT24" s="16"/>
      <c r="AU24" s="16"/>
      <c r="AV24" s="16"/>
      <c r="AW24" s="16"/>
      <c r="AX24" s="16"/>
      <c r="AY24" s="16"/>
      <c r="AZ24" s="16"/>
      <c r="BA24" s="16"/>
      <c r="BB24" s="16"/>
      <c r="BC24" s="16"/>
      <c r="BD24" s="16"/>
      <c r="BE24" s="16"/>
      <c r="BF24" s="16"/>
      <c r="BG24" s="16"/>
      <c r="BH24" s="16"/>
      <c r="BI24" s="16"/>
      <c r="BJ24" s="16"/>
      <c r="BK24" s="16"/>
      <c r="BL24" s="16"/>
      <c r="BM24" s="16"/>
      <c r="BN24" s="16"/>
      <c r="BO24" s="16"/>
      <c r="BP24" s="16"/>
      <c r="BQ24" s="16"/>
      <c r="BR24" s="16"/>
      <c r="BS24" s="16"/>
      <c r="BT24" s="16"/>
      <c r="BU24" s="16"/>
      <c r="BV24" s="16"/>
      <c r="BW24" s="16"/>
      <c r="BX24" s="16"/>
      <c r="BY24" s="16"/>
      <c r="BZ24" s="16"/>
      <c r="CA24" s="16"/>
      <c r="CB24" s="16"/>
      <c r="CC24" s="16"/>
      <c r="CD24" s="16"/>
      <c r="CE24" s="16"/>
      <c r="CF24" s="16"/>
      <c r="CG24" s="16"/>
      <c r="CH24" s="16"/>
      <c r="CI24" s="16"/>
      <c r="CJ24" s="16"/>
      <c r="CK24" s="16"/>
      <c r="CL24" s="16"/>
      <c r="CM24" s="16"/>
      <c r="CN24" s="16"/>
      <c r="CO24" s="16"/>
      <c r="CP24" s="16"/>
      <c r="CQ24" s="16"/>
      <c r="CR24" s="16"/>
      <c r="CS24" s="16"/>
      <c r="CT24" s="16"/>
      <c r="CU24" s="16"/>
      <c r="CV24" s="16"/>
      <c r="CW24" s="16"/>
      <c r="CX24" s="16"/>
      <c r="CY24" s="16"/>
      <c r="CZ24" s="16"/>
      <c r="DA24" s="16"/>
      <c r="DB24" s="16"/>
      <c r="DC24" s="16"/>
      <c r="DD24" s="16"/>
      <c r="DE24" s="16"/>
      <c r="DF24" s="16"/>
      <c r="DG24" s="16"/>
      <c r="DH24" s="16"/>
      <c r="DI24" s="16"/>
      <c r="DJ24" s="16"/>
      <c r="DK24" s="16"/>
      <c r="DL24" s="16"/>
      <c r="DM24" s="16"/>
      <c r="DN24" s="16"/>
      <c r="DO24" s="16"/>
      <c r="DP24" s="16"/>
      <c r="DQ24" s="16"/>
      <c r="DR24" s="16"/>
      <c r="DS24" s="16"/>
      <c r="DT24" s="16"/>
      <c r="DU24" s="16"/>
      <c r="DV24" s="16"/>
      <c r="DW24" s="16"/>
      <c r="DX24" s="16"/>
      <c r="DY24" s="16"/>
      <c r="DZ24" s="16"/>
      <c r="EA24" s="16"/>
      <c r="EB24" s="16"/>
      <c r="EC24" s="16"/>
      <c r="ED24" s="16"/>
      <c r="EE24" s="16"/>
      <c r="EF24" s="16"/>
      <c r="EG24" s="16"/>
      <c r="EH24" s="16"/>
      <c r="EI24" s="16"/>
      <c r="EJ24" s="16"/>
      <c r="EK24" s="16"/>
      <c r="EL24" s="16"/>
      <c r="EM24" s="16"/>
      <c r="EN24" s="16"/>
      <c r="EO24" s="16"/>
      <c r="EP24" s="16"/>
      <c r="EQ24" s="16"/>
      <c r="ER24" s="16"/>
      <c r="ES24" s="16"/>
      <c r="ET24" s="16"/>
      <c r="EU24" s="16"/>
      <c r="EV24" s="16"/>
      <c r="EW24" s="16"/>
      <c r="EX24" s="16"/>
      <c r="EY24" s="16"/>
      <c r="EZ24" s="16"/>
      <c r="FA24" s="16"/>
      <c r="FB24" s="16"/>
      <c r="FC24" s="16"/>
      <c r="FD24" s="16"/>
      <c r="FE24" s="16"/>
    </row>
    <row r="25" spans="1:161" s="9" customFormat="1" ht="53.25" customHeight="1" x14ac:dyDescent="0.2">
      <c r="A25" s="10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8"/>
      <c r="R25" s="10"/>
      <c r="S25" s="19" t="s">
        <v>25</v>
      </c>
      <c r="T25" s="19"/>
      <c r="U25" s="19"/>
      <c r="V25" s="19"/>
      <c r="W25" s="19"/>
      <c r="X25" s="19"/>
      <c r="Y25" s="19"/>
      <c r="Z25" s="19"/>
      <c r="AA25" s="19"/>
      <c r="AB25" s="19"/>
      <c r="AC25" s="19"/>
      <c r="AD25" s="19"/>
      <c r="AE25" s="19"/>
      <c r="AF25" s="19"/>
      <c r="AG25" s="19"/>
      <c r="AH25" s="19"/>
      <c r="AI25" s="20"/>
      <c r="AJ25" s="16"/>
      <c r="AK25" s="16"/>
      <c r="AL25" s="16"/>
      <c r="AM25" s="16"/>
      <c r="AN25" s="16"/>
      <c r="AO25" s="16"/>
      <c r="AP25" s="16"/>
      <c r="AQ25" s="16"/>
      <c r="AR25" s="16"/>
      <c r="AS25" s="16"/>
      <c r="AT25" s="16"/>
      <c r="AU25" s="16"/>
      <c r="AV25" s="16"/>
      <c r="AW25" s="16"/>
      <c r="AX25" s="16"/>
      <c r="AY25" s="16"/>
      <c r="AZ25" s="16"/>
      <c r="BA25" s="16"/>
      <c r="BB25" s="16"/>
      <c r="BC25" s="16"/>
      <c r="BD25" s="16"/>
      <c r="BE25" s="16"/>
      <c r="BF25" s="16"/>
      <c r="BG25" s="16"/>
      <c r="BH25" s="16"/>
      <c r="BI25" s="16"/>
      <c r="BJ25" s="16"/>
      <c r="BK25" s="16"/>
      <c r="BL25" s="16"/>
      <c r="BM25" s="16"/>
      <c r="BN25" s="16"/>
      <c r="BO25" s="16"/>
      <c r="BP25" s="16"/>
      <c r="BQ25" s="16"/>
      <c r="BR25" s="16"/>
      <c r="BS25" s="16"/>
      <c r="BT25" s="16"/>
      <c r="BU25" s="16"/>
      <c r="BV25" s="16"/>
      <c r="BW25" s="16"/>
      <c r="BX25" s="16"/>
      <c r="BY25" s="16"/>
      <c r="BZ25" s="16"/>
      <c r="CA25" s="16"/>
      <c r="CB25" s="16"/>
      <c r="CC25" s="16"/>
      <c r="CD25" s="16"/>
      <c r="CE25" s="16"/>
      <c r="CF25" s="16"/>
      <c r="CG25" s="16"/>
      <c r="CH25" s="16"/>
      <c r="CI25" s="16"/>
      <c r="CJ25" s="16"/>
      <c r="CK25" s="16"/>
      <c r="CL25" s="16"/>
      <c r="CM25" s="16"/>
      <c r="CN25" s="16"/>
      <c r="CO25" s="16"/>
      <c r="CP25" s="16"/>
      <c r="CQ25" s="16"/>
      <c r="CR25" s="16"/>
      <c r="CS25" s="16"/>
      <c r="CT25" s="16"/>
      <c r="CU25" s="16"/>
      <c r="CV25" s="16"/>
      <c r="CW25" s="16"/>
      <c r="CX25" s="16"/>
      <c r="CY25" s="16"/>
      <c r="CZ25" s="16"/>
      <c r="DA25" s="16"/>
      <c r="DB25" s="16"/>
      <c r="DC25" s="16"/>
      <c r="DD25" s="16"/>
      <c r="DE25" s="16"/>
      <c r="DF25" s="16"/>
      <c r="DG25" s="16"/>
      <c r="DH25" s="16"/>
      <c r="DI25" s="16"/>
      <c r="DJ25" s="16"/>
      <c r="DK25" s="16"/>
      <c r="DL25" s="16"/>
      <c r="DM25" s="16"/>
      <c r="DN25" s="16"/>
      <c r="DO25" s="16"/>
      <c r="DP25" s="16"/>
      <c r="DQ25" s="16"/>
      <c r="DR25" s="16"/>
      <c r="DS25" s="16"/>
      <c r="DT25" s="16"/>
      <c r="DU25" s="16"/>
      <c r="DV25" s="16"/>
      <c r="DW25" s="16"/>
      <c r="DX25" s="16"/>
      <c r="DY25" s="16"/>
      <c r="DZ25" s="16"/>
      <c r="EA25" s="16"/>
      <c r="EB25" s="16"/>
      <c r="EC25" s="16"/>
      <c r="ED25" s="16"/>
      <c r="EE25" s="16"/>
      <c r="EF25" s="16"/>
      <c r="EG25" s="16"/>
      <c r="EH25" s="16"/>
      <c r="EI25" s="16"/>
      <c r="EJ25" s="16"/>
      <c r="EK25" s="16"/>
      <c r="EL25" s="16"/>
      <c r="EM25" s="16"/>
      <c r="EN25" s="16"/>
      <c r="EO25" s="16"/>
      <c r="EP25" s="16"/>
      <c r="EQ25" s="16"/>
      <c r="ER25" s="16"/>
      <c r="ES25" s="16"/>
      <c r="ET25" s="16"/>
      <c r="EU25" s="16"/>
      <c r="EV25" s="16"/>
      <c r="EW25" s="16"/>
      <c r="EX25" s="16"/>
      <c r="EY25" s="16"/>
      <c r="EZ25" s="16"/>
      <c r="FA25" s="16"/>
      <c r="FB25" s="16"/>
      <c r="FC25" s="16"/>
      <c r="FD25" s="16"/>
      <c r="FE25" s="16"/>
    </row>
    <row r="26" spans="1:161" s="9" customFormat="1" ht="57" customHeight="1" x14ac:dyDescent="0.2">
      <c r="A26" s="10"/>
      <c r="B26" s="21" t="s">
        <v>26</v>
      </c>
      <c r="C26" s="21"/>
      <c r="D26" s="21"/>
      <c r="E26" s="21"/>
      <c r="F26" s="21"/>
      <c r="G26" s="21"/>
      <c r="H26" s="21"/>
      <c r="I26" s="21"/>
      <c r="J26" s="21"/>
      <c r="K26" s="21"/>
      <c r="L26" s="21"/>
      <c r="M26" s="21"/>
      <c r="N26" s="21"/>
      <c r="O26" s="21"/>
      <c r="P26" s="21"/>
      <c r="Q26" s="22"/>
      <c r="R26" s="10"/>
      <c r="S26" s="19" t="s">
        <v>12</v>
      </c>
      <c r="T26" s="19"/>
      <c r="U26" s="19"/>
      <c r="V26" s="19"/>
      <c r="W26" s="19"/>
      <c r="X26" s="19"/>
      <c r="Y26" s="19"/>
      <c r="Z26" s="19"/>
      <c r="AA26" s="19"/>
      <c r="AB26" s="19"/>
      <c r="AC26" s="19"/>
      <c r="AD26" s="19"/>
      <c r="AE26" s="19"/>
      <c r="AF26" s="19"/>
      <c r="AG26" s="19"/>
      <c r="AH26" s="19"/>
      <c r="AI26" s="20"/>
      <c r="AJ26" s="16"/>
      <c r="AK26" s="16"/>
      <c r="AL26" s="16"/>
      <c r="AM26" s="16"/>
      <c r="AN26" s="16"/>
      <c r="AO26" s="16"/>
      <c r="AP26" s="16"/>
      <c r="AQ26" s="16"/>
      <c r="AR26" s="16"/>
      <c r="AS26" s="16"/>
      <c r="AT26" s="16"/>
      <c r="AU26" s="16"/>
      <c r="AV26" s="16"/>
      <c r="AW26" s="16"/>
      <c r="AX26" s="16"/>
      <c r="AY26" s="16"/>
      <c r="AZ26" s="16"/>
      <c r="BA26" s="16"/>
      <c r="BB26" s="16"/>
      <c r="BC26" s="16"/>
      <c r="BD26" s="16"/>
      <c r="BE26" s="16"/>
      <c r="BF26" s="16"/>
      <c r="BG26" s="16"/>
      <c r="BH26" s="16"/>
      <c r="BI26" s="16"/>
      <c r="BJ26" s="16"/>
      <c r="BK26" s="16"/>
      <c r="BL26" s="16"/>
      <c r="BM26" s="16"/>
      <c r="BN26" s="16"/>
      <c r="BO26" s="16"/>
      <c r="BP26" s="16"/>
      <c r="BQ26" s="16"/>
      <c r="BR26" s="16"/>
      <c r="BS26" s="16"/>
      <c r="BT26" s="16"/>
      <c r="BU26" s="16"/>
      <c r="BV26" s="16"/>
      <c r="BW26" s="16"/>
      <c r="BX26" s="16"/>
      <c r="BY26" s="16"/>
      <c r="BZ26" s="16"/>
      <c r="CA26" s="16"/>
      <c r="CB26" s="16"/>
      <c r="CC26" s="16"/>
      <c r="CD26" s="16"/>
      <c r="CE26" s="16"/>
      <c r="CF26" s="16"/>
      <c r="CG26" s="16"/>
      <c r="CH26" s="16"/>
      <c r="CI26" s="16"/>
      <c r="CJ26" s="16"/>
      <c r="CK26" s="16"/>
      <c r="CL26" s="16"/>
      <c r="CM26" s="16"/>
      <c r="CN26" s="16"/>
      <c r="CO26" s="16"/>
      <c r="CP26" s="16"/>
      <c r="CQ26" s="16"/>
      <c r="CR26" s="16"/>
      <c r="CS26" s="16"/>
      <c r="CT26" s="16"/>
      <c r="CU26" s="16"/>
      <c r="CV26" s="16"/>
      <c r="CW26" s="16"/>
      <c r="CX26" s="16"/>
      <c r="CY26" s="16"/>
      <c r="CZ26" s="16"/>
      <c r="DA26" s="16"/>
      <c r="DB26" s="16"/>
      <c r="DC26" s="16"/>
      <c r="DD26" s="16"/>
      <c r="DE26" s="16"/>
      <c r="DF26" s="16"/>
      <c r="DG26" s="16"/>
      <c r="DH26" s="16"/>
      <c r="DI26" s="16"/>
      <c r="DJ26" s="16"/>
      <c r="DK26" s="16"/>
      <c r="DL26" s="16"/>
      <c r="DM26" s="16"/>
      <c r="DN26" s="16"/>
      <c r="DO26" s="16"/>
      <c r="DP26" s="16"/>
      <c r="DQ26" s="16"/>
      <c r="DR26" s="16"/>
      <c r="DS26" s="16"/>
      <c r="DT26" s="16"/>
      <c r="DU26" s="16"/>
      <c r="DV26" s="16"/>
      <c r="DW26" s="16"/>
      <c r="DX26" s="16"/>
      <c r="DY26" s="16"/>
      <c r="DZ26" s="16"/>
      <c r="EA26" s="16"/>
      <c r="EB26" s="16"/>
      <c r="EC26" s="16"/>
      <c r="ED26" s="16"/>
      <c r="EE26" s="16"/>
      <c r="EF26" s="16"/>
      <c r="EG26" s="16"/>
      <c r="EH26" s="16"/>
      <c r="EI26" s="16"/>
      <c r="EJ26" s="16"/>
      <c r="EK26" s="16"/>
      <c r="EL26" s="16"/>
      <c r="EM26" s="16"/>
      <c r="EN26" s="16"/>
      <c r="EO26" s="16"/>
      <c r="EP26" s="16"/>
      <c r="EQ26" s="16"/>
      <c r="ER26" s="16"/>
      <c r="ES26" s="16"/>
      <c r="ET26" s="16"/>
      <c r="EU26" s="16"/>
      <c r="EV26" s="16"/>
      <c r="EW26" s="16"/>
      <c r="EX26" s="16"/>
      <c r="EY26" s="16"/>
      <c r="EZ26" s="16"/>
      <c r="FA26" s="16"/>
      <c r="FB26" s="16"/>
      <c r="FC26" s="16"/>
      <c r="FD26" s="16"/>
      <c r="FE26" s="16"/>
    </row>
    <row r="27" spans="1:161" s="9" customFormat="1" ht="39.75" customHeight="1" x14ac:dyDescent="0.2">
      <c r="A27" s="10"/>
      <c r="B27" s="17"/>
      <c r="C27" s="17"/>
      <c r="D27" s="17"/>
      <c r="E27" s="17"/>
      <c r="F27" s="17"/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8"/>
      <c r="R27" s="10"/>
      <c r="S27" s="19" t="s">
        <v>13</v>
      </c>
      <c r="T27" s="19"/>
      <c r="U27" s="19"/>
      <c r="V27" s="19"/>
      <c r="W27" s="19"/>
      <c r="X27" s="19"/>
      <c r="Y27" s="19"/>
      <c r="Z27" s="19"/>
      <c r="AA27" s="19"/>
      <c r="AB27" s="19"/>
      <c r="AC27" s="19"/>
      <c r="AD27" s="19"/>
      <c r="AE27" s="19"/>
      <c r="AF27" s="19"/>
      <c r="AG27" s="19"/>
      <c r="AH27" s="19"/>
      <c r="AI27" s="20"/>
      <c r="AJ27" s="16"/>
      <c r="AK27" s="16"/>
      <c r="AL27" s="16"/>
      <c r="AM27" s="16"/>
      <c r="AN27" s="16"/>
      <c r="AO27" s="16"/>
      <c r="AP27" s="16"/>
      <c r="AQ27" s="16"/>
      <c r="AR27" s="16"/>
      <c r="AS27" s="16"/>
      <c r="AT27" s="16"/>
      <c r="AU27" s="16"/>
      <c r="AV27" s="16"/>
      <c r="AW27" s="16"/>
      <c r="AX27" s="16"/>
      <c r="AY27" s="16"/>
      <c r="AZ27" s="16"/>
      <c r="BA27" s="16"/>
      <c r="BB27" s="16"/>
      <c r="BC27" s="16"/>
      <c r="BD27" s="16"/>
      <c r="BE27" s="16"/>
      <c r="BF27" s="16"/>
      <c r="BG27" s="16"/>
      <c r="BH27" s="16"/>
      <c r="BI27" s="16"/>
      <c r="BJ27" s="16"/>
      <c r="BK27" s="16"/>
      <c r="BL27" s="16"/>
      <c r="BM27" s="16"/>
      <c r="BN27" s="16"/>
      <c r="BO27" s="16"/>
      <c r="BP27" s="16"/>
      <c r="BQ27" s="16"/>
      <c r="BR27" s="16"/>
      <c r="BS27" s="16"/>
      <c r="BT27" s="16"/>
      <c r="BU27" s="16"/>
      <c r="BV27" s="16"/>
      <c r="BW27" s="16"/>
      <c r="BX27" s="16"/>
      <c r="BY27" s="16"/>
      <c r="BZ27" s="16"/>
      <c r="CA27" s="16"/>
      <c r="CB27" s="16"/>
      <c r="CC27" s="16"/>
      <c r="CD27" s="16"/>
      <c r="CE27" s="16"/>
      <c r="CF27" s="16"/>
      <c r="CG27" s="16"/>
      <c r="CH27" s="16"/>
      <c r="CI27" s="16"/>
      <c r="CJ27" s="16"/>
      <c r="CK27" s="16"/>
      <c r="CL27" s="16"/>
      <c r="CM27" s="16"/>
      <c r="CN27" s="16"/>
      <c r="CO27" s="16"/>
      <c r="CP27" s="16"/>
      <c r="CQ27" s="16"/>
      <c r="CR27" s="16"/>
      <c r="CS27" s="16"/>
      <c r="CT27" s="16"/>
      <c r="CU27" s="16"/>
      <c r="CV27" s="16"/>
      <c r="CW27" s="16"/>
      <c r="CX27" s="16"/>
      <c r="CY27" s="16"/>
      <c r="CZ27" s="16"/>
      <c r="DA27" s="16"/>
      <c r="DB27" s="16"/>
      <c r="DC27" s="16"/>
      <c r="DD27" s="16"/>
      <c r="DE27" s="16"/>
      <c r="DF27" s="16"/>
      <c r="DG27" s="16"/>
      <c r="DH27" s="16"/>
      <c r="DI27" s="16"/>
      <c r="DJ27" s="16"/>
      <c r="DK27" s="16"/>
      <c r="DL27" s="16"/>
      <c r="DM27" s="16"/>
      <c r="DN27" s="16"/>
      <c r="DO27" s="16"/>
      <c r="DP27" s="16"/>
      <c r="DQ27" s="16"/>
      <c r="DR27" s="16"/>
      <c r="DS27" s="16"/>
      <c r="DT27" s="16"/>
      <c r="DU27" s="16"/>
      <c r="DV27" s="16"/>
      <c r="DW27" s="16"/>
      <c r="DX27" s="16"/>
      <c r="DY27" s="16"/>
      <c r="DZ27" s="16"/>
      <c r="EA27" s="16"/>
      <c r="EB27" s="16"/>
      <c r="EC27" s="16"/>
      <c r="ED27" s="16"/>
      <c r="EE27" s="16"/>
      <c r="EF27" s="16"/>
      <c r="EG27" s="16"/>
      <c r="EH27" s="16"/>
      <c r="EI27" s="16"/>
      <c r="EJ27" s="16"/>
      <c r="EK27" s="16"/>
      <c r="EL27" s="16"/>
      <c r="EM27" s="16"/>
      <c r="EN27" s="16"/>
      <c r="EO27" s="16"/>
      <c r="EP27" s="16"/>
      <c r="EQ27" s="16"/>
      <c r="ER27" s="16"/>
      <c r="ES27" s="16"/>
      <c r="ET27" s="16"/>
      <c r="EU27" s="16"/>
      <c r="EV27" s="16"/>
      <c r="EW27" s="16"/>
      <c r="EX27" s="16"/>
      <c r="EY27" s="16"/>
      <c r="EZ27" s="16"/>
      <c r="FA27" s="16"/>
      <c r="FB27" s="16"/>
      <c r="FC27" s="16"/>
      <c r="FD27" s="16"/>
      <c r="FE27" s="16"/>
    </row>
    <row r="28" spans="1:161" s="9" customFormat="1" ht="39.75" customHeight="1" x14ac:dyDescent="0.2">
      <c r="A28" s="10"/>
      <c r="B28" s="17"/>
      <c r="C28" s="17"/>
      <c r="D28" s="17"/>
      <c r="E28" s="17"/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8"/>
      <c r="R28" s="10"/>
      <c r="S28" s="19" t="s">
        <v>14</v>
      </c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20"/>
      <c r="AJ28" s="16"/>
      <c r="AK28" s="16"/>
      <c r="AL28" s="16"/>
      <c r="AM28" s="16"/>
      <c r="AN28" s="16"/>
      <c r="AO28" s="16"/>
      <c r="AP28" s="16"/>
      <c r="AQ28" s="16"/>
      <c r="AR28" s="16"/>
      <c r="AS28" s="16"/>
      <c r="AT28" s="16"/>
      <c r="AU28" s="16"/>
      <c r="AV28" s="16"/>
      <c r="AW28" s="16"/>
      <c r="AX28" s="16"/>
      <c r="AY28" s="16"/>
      <c r="AZ28" s="16"/>
      <c r="BA28" s="16"/>
      <c r="BB28" s="16"/>
      <c r="BC28" s="16"/>
      <c r="BD28" s="16"/>
      <c r="BE28" s="16"/>
      <c r="BF28" s="16"/>
      <c r="BG28" s="16"/>
      <c r="BH28" s="16"/>
      <c r="BI28" s="16"/>
      <c r="BJ28" s="16"/>
      <c r="BK28" s="16"/>
      <c r="BL28" s="16"/>
      <c r="BM28" s="16"/>
      <c r="BN28" s="16"/>
      <c r="BO28" s="16"/>
      <c r="BP28" s="16"/>
      <c r="BQ28" s="16"/>
      <c r="BR28" s="16"/>
      <c r="BS28" s="16"/>
      <c r="BT28" s="16"/>
      <c r="BU28" s="16"/>
      <c r="BV28" s="16"/>
      <c r="BW28" s="16"/>
      <c r="BX28" s="16"/>
      <c r="BY28" s="16"/>
      <c r="BZ28" s="16"/>
      <c r="CA28" s="16"/>
      <c r="CB28" s="16"/>
      <c r="CC28" s="16"/>
      <c r="CD28" s="16"/>
      <c r="CE28" s="16"/>
      <c r="CF28" s="16"/>
      <c r="CG28" s="16"/>
      <c r="CH28" s="16"/>
      <c r="CI28" s="16"/>
      <c r="CJ28" s="16"/>
      <c r="CK28" s="16"/>
      <c r="CL28" s="16"/>
      <c r="CM28" s="16"/>
      <c r="CN28" s="16"/>
      <c r="CO28" s="16"/>
      <c r="CP28" s="16"/>
      <c r="CQ28" s="16"/>
      <c r="CR28" s="16"/>
      <c r="CS28" s="16"/>
      <c r="CT28" s="16"/>
      <c r="CU28" s="16"/>
      <c r="CV28" s="16"/>
      <c r="CW28" s="16"/>
      <c r="CX28" s="16"/>
      <c r="CY28" s="16"/>
      <c r="CZ28" s="16"/>
      <c r="DA28" s="16"/>
      <c r="DB28" s="16"/>
      <c r="DC28" s="16"/>
      <c r="DD28" s="16"/>
      <c r="DE28" s="16"/>
      <c r="DF28" s="16"/>
      <c r="DG28" s="16"/>
      <c r="DH28" s="16"/>
      <c r="DI28" s="16"/>
      <c r="DJ28" s="16"/>
      <c r="DK28" s="16"/>
      <c r="DL28" s="16"/>
      <c r="DM28" s="16"/>
      <c r="DN28" s="16"/>
      <c r="DO28" s="16"/>
      <c r="DP28" s="16"/>
      <c r="DQ28" s="16"/>
      <c r="DR28" s="16"/>
      <c r="DS28" s="16"/>
      <c r="DT28" s="16"/>
      <c r="DU28" s="16"/>
      <c r="DV28" s="16"/>
      <c r="DW28" s="16"/>
      <c r="DX28" s="16"/>
      <c r="DY28" s="16"/>
      <c r="DZ28" s="16"/>
      <c r="EA28" s="16"/>
      <c r="EB28" s="16"/>
      <c r="EC28" s="16"/>
      <c r="ED28" s="16"/>
      <c r="EE28" s="16"/>
      <c r="EF28" s="16"/>
      <c r="EG28" s="16"/>
      <c r="EH28" s="16"/>
      <c r="EI28" s="16"/>
      <c r="EJ28" s="16"/>
      <c r="EK28" s="16"/>
      <c r="EL28" s="16"/>
      <c r="EM28" s="16"/>
      <c r="EN28" s="16"/>
      <c r="EO28" s="16"/>
      <c r="EP28" s="16"/>
      <c r="EQ28" s="16"/>
      <c r="ER28" s="16"/>
      <c r="ES28" s="16"/>
      <c r="ET28" s="16"/>
      <c r="EU28" s="16"/>
      <c r="EV28" s="16"/>
      <c r="EW28" s="16"/>
      <c r="EX28" s="16"/>
      <c r="EY28" s="16"/>
      <c r="EZ28" s="16"/>
      <c r="FA28" s="16"/>
      <c r="FB28" s="16"/>
      <c r="FC28" s="16"/>
      <c r="FD28" s="16"/>
      <c r="FE28" s="16"/>
    </row>
    <row r="29" spans="1:161" s="9" customFormat="1" ht="53.25" customHeight="1" x14ac:dyDescent="0.2">
      <c r="A29" s="10"/>
      <c r="B29" s="17"/>
      <c r="C29" s="17"/>
      <c r="D29" s="17"/>
      <c r="E29" s="17"/>
      <c r="F29" s="17"/>
      <c r="G29" s="17"/>
      <c r="H29" s="17"/>
      <c r="I29" s="17"/>
      <c r="J29" s="17"/>
      <c r="K29" s="17"/>
      <c r="L29" s="17"/>
      <c r="M29" s="17"/>
      <c r="N29" s="17"/>
      <c r="O29" s="17"/>
      <c r="P29" s="17"/>
      <c r="Q29" s="18"/>
      <c r="R29" s="10"/>
      <c r="S29" s="19" t="s">
        <v>25</v>
      </c>
      <c r="T29" s="19"/>
      <c r="U29" s="19"/>
      <c r="V29" s="19"/>
      <c r="W29" s="19"/>
      <c r="X29" s="19"/>
      <c r="Y29" s="19"/>
      <c r="Z29" s="19"/>
      <c r="AA29" s="19"/>
      <c r="AB29" s="19"/>
      <c r="AC29" s="19"/>
      <c r="AD29" s="19"/>
      <c r="AE29" s="19"/>
      <c r="AF29" s="19"/>
      <c r="AG29" s="19"/>
      <c r="AH29" s="19"/>
      <c r="AI29" s="20"/>
      <c r="AJ29" s="16"/>
      <c r="AK29" s="16"/>
      <c r="AL29" s="16"/>
      <c r="AM29" s="16"/>
      <c r="AN29" s="16"/>
      <c r="AO29" s="16"/>
      <c r="AP29" s="16"/>
      <c r="AQ29" s="16"/>
      <c r="AR29" s="16"/>
      <c r="AS29" s="16"/>
      <c r="AT29" s="16"/>
      <c r="AU29" s="16"/>
      <c r="AV29" s="16"/>
      <c r="AW29" s="16"/>
      <c r="AX29" s="16"/>
      <c r="AY29" s="16"/>
      <c r="AZ29" s="16"/>
      <c r="BA29" s="16"/>
      <c r="BB29" s="16"/>
      <c r="BC29" s="16"/>
      <c r="BD29" s="16"/>
      <c r="BE29" s="16"/>
      <c r="BF29" s="16"/>
      <c r="BG29" s="16"/>
      <c r="BH29" s="16"/>
      <c r="BI29" s="16"/>
      <c r="BJ29" s="16"/>
      <c r="BK29" s="16"/>
      <c r="BL29" s="16"/>
      <c r="BM29" s="16"/>
      <c r="BN29" s="16"/>
      <c r="BO29" s="16"/>
      <c r="BP29" s="16"/>
      <c r="BQ29" s="16"/>
      <c r="BR29" s="16"/>
      <c r="BS29" s="16"/>
      <c r="BT29" s="16"/>
      <c r="BU29" s="16"/>
      <c r="BV29" s="16"/>
      <c r="BW29" s="16"/>
      <c r="BX29" s="16"/>
      <c r="BY29" s="16"/>
      <c r="BZ29" s="16"/>
      <c r="CA29" s="16"/>
      <c r="CB29" s="16"/>
      <c r="CC29" s="16"/>
      <c r="CD29" s="16"/>
      <c r="CE29" s="16"/>
      <c r="CF29" s="16"/>
      <c r="CG29" s="16"/>
      <c r="CH29" s="16"/>
      <c r="CI29" s="16"/>
      <c r="CJ29" s="16"/>
      <c r="CK29" s="16"/>
      <c r="CL29" s="16"/>
      <c r="CM29" s="16"/>
      <c r="CN29" s="16"/>
      <c r="CO29" s="16"/>
      <c r="CP29" s="16"/>
      <c r="CQ29" s="16"/>
      <c r="CR29" s="16"/>
      <c r="CS29" s="16"/>
      <c r="CT29" s="16"/>
      <c r="CU29" s="16"/>
      <c r="CV29" s="16"/>
      <c r="CW29" s="16"/>
      <c r="CX29" s="16"/>
      <c r="CY29" s="16"/>
      <c r="CZ29" s="16"/>
      <c r="DA29" s="16"/>
      <c r="DB29" s="16"/>
      <c r="DC29" s="16"/>
      <c r="DD29" s="16"/>
      <c r="DE29" s="16"/>
      <c r="DF29" s="16"/>
      <c r="DG29" s="16"/>
      <c r="DH29" s="16"/>
      <c r="DI29" s="16"/>
      <c r="DJ29" s="16"/>
      <c r="DK29" s="16"/>
      <c r="DL29" s="16"/>
      <c r="DM29" s="16"/>
      <c r="DN29" s="16"/>
      <c r="DO29" s="16"/>
      <c r="DP29" s="16"/>
      <c r="DQ29" s="16"/>
      <c r="DR29" s="16"/>
      <c r="DS29" s="16"/>
      <c r="DT29" s="16"/>
      <c r="DU29" s="16"/>
      <c r="DV29" s="16"/>
      <c r="DW29" s="16"/>
      <c r="DX29" s="16"/>
      <c r="DY29" s="16"/>
      <c r="DZ29" s="16"/>
      <c r="EA29" s="16"/>
      <c r="EB29" s="16"/>
      <c r="EC29" s="16"/>
      <c r="ED29" s="16"/>
      <c r="EE29" s="16"/>
      <c r="EF29" s="16"/>
      <c r="EG29" s="16"/>
      <c r="EH29" s="16"/>
      <c r="EI29" s="16"/>
      <c r="EJ29" s="16"/>
      <c r="EK29" s="16"/>
      <c r="EL29" s="16"/>
      <c r="EM29" s="16"/>
      <c r="EN29" s="16"/>
      <c r="EO29" s="16"/>
      <c r="EP29" s="16"/>
      <c r="EQ29" s="16"/>
      <c r="ER29" s="16"/>
      <c r="ES29" s="16"/>
      <c r="ET29" s="16"/>
      <c r="EU29" s="16"/>
      <c r="EV29" s="16"/>
      <c r="EW29" s="16"/>
      <c r="EX29" s="16"/>
      <c r="EY29" s="16"/>
      <c r="EZ29" s="16"/>
      <c r="FA29" s="16"/>
      <c r="FB29" s="16"/>
      <c r="FC29" s="16"/>
      <c r="FD29" s="16"/>
      <c r="FE29" s="16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4" t="s">
        <v>27</v>
      </c>
      <c r="B32" s="15"/>
      <c r="C32" s="15"/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/>
      <c r="BA32" s="15"/>
      <c r="BB32" s="15"/>
      <c r="BC32" s="15"/>
      <c r="BD32" s="15"/>
      <c r="BE32" s="15"/>
      <c r="BF32" s="15"/>
      <c r="BG32" s="15"/>
      <c r="BH32" s="15"/>
      <c r="BI32" s="15"/>
      <c r="BJ32" s="15"/>
      <c r="BK32" s="15"/>
      <c r="BL32" s="15"/>
      <c r="BM32" s="15"/>
      <c r="BN32" s="15"/>
      <c r="BO32" s="15"/>
      <c r="BP32" s="15"/>
      <c r="BQ32" s="15"/>
      <c r="BR32" s="15"/>
      <c r="BS32" s="15"/>
      <c r="BT32" s="15"/>
      <c r="BU32" s="15"/>
      <c r="BV32" s="15"/>
      <c r="BW32" s="15"/>
      <c r="BX32" s="15"/>
      <c r="BY32" s="15"/>
      <c r="BZ32" s="15"/>
      <c r="CA32" s="15"/>
      <c r="CB32" s="15"/>
      <c r="CC32" s="15"/>
      <c r="CD32" s="15"/>
      <c r="CE32" s="15"/>
      <c r="CF32" s="15"/>
      <c r="CG32" s="15"/>
      <c r="CH32" s="15"/>
      <c r="CI32" s="15"/>
      <c r="CJ32" s="15"/>
      <c r="CK32" s="15"/>
      <c r="CL32" s="15"/>
      <c r="CM32" s="15"/>
      <c r="CN32" s="15"/>
      <c r="CO32" s="15"/>
      <c r="CP32" s="15"/>
      <c r="CQ32" s="15"/>
      <c r="CR32" s="15"/>
      <c r="CS32" s="15"/>
      <c r="CT32" s="15"/>
      <c r="CU32" s="15"/>
      <c r="CV32" s="15"/>
      <c r="CW32" s="15"/>
      <c r="CX32" s="15"/>
      <c r="CY32" s="15"/>
      <c r="CZ32" s="15"/>
      <c r="DA32" s="15"/>
      <c r="DB32" s="15"/>
      <c r="DC32" s="15"/>
      <c r="DD32" s="15"/>
      <c r="DE32" s="15"/>
      <c r="DF32" s="15"/>
      <c r="DG32" s="15"/>
      <c r="DH32" s="15"/>
      <c r="DI32" s="15"/>
      <c r="DJ32" s="15"/>
      <c r="DK32" s="15"/>
      <c r="DL32" s="15"/>
      <c r="DM32" s="15"/>
      <c r="DN32" s="15"/>
      <c r="DO32" s="15"/>
      <c r="DP32" s="15"/>
      <c r="DQ32" s="15"/>
      <c r="DR32" s="15"/>
      <c r="DS32" s="15"/>
      <c r="DT32" s="15"/>
      <c r="DU32" s="15"/>
      <c r="DV32" s="15"/>
      <c r="DW32" s="15"/>
      <c r="DX32" s="15"/>
      <c r="DY32" s="15"/>
      <c r="DZ32" s="15"/>
      <c r="EA32" s="15"/>
      <c r="EB32" s="15"/>
      <c r="EC32" s="15"/>
      <c r="ED32" s="15"/>
      <c r="EE32" s="15"/>
      <c r="EF32" s="15"/>
      <c r="EG32" s="15"/>
      <c r="EH32" s="15"/>
      <c r="EI32" s="15"/>
      <c r="EJ32" s="15"/>
      <c r="EK32" s="15"/>
      <c r="EL32" s="15"/>
      <c r="EM32" s="15"/>
      <c r="EN32" s="15"/>
      <c r="EO32" s="15"/>
      <c r="EP32" s="15"/>
      <c r="EQ32" s="15"/>
      <c r="ER32" s="15"/>
      <c r="ES32" s="15"/>
      <c r="ET32" s="15"/>
      <c r="EU32" s="15"/>
      <c r="EV32" s="15"/>
      <c r="EW32" s="15"/>
      <c r="EX32" s="15"/>
      <c r="EY32" s="15"/>
      <c r="EZ32" s="15"/>
      <c r="FA32" s="15"/>
      <c r="FB32" s="15"/>
      <c r="FC32" s="15"/>
      <c r="FD32" s="15"/>
      <c r="FE32" s="15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0" workbookViewId="0">
      <selection activeCell="DU23" sqref="DU23:ED23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58" t="s">
        <v>7</v>
      </c>
      <c r="B6" s="58"/>
      <c r="C6" s="58"/>
      <c r="D6" s="58"/>
      <c r="E6" s="58"/>
      <c r="F6" s="58"/>
      <c r="G6" s="58"/>
      <c r="H6" s="58"/>
      <c r="I6" s="58"/>
      <c r="J6" s="58"/>
      <c r="K6" s="58"/>
      <c r="L6" s="58"/>
      <c r="M6" s="58"/>
      <c r="N6" s="58"/>
      <c r="O6" s="58"/>
      <c r="P6" s="58"/>
      <c r="Q6" s="58"/>
      <c r="R6" s="58"/>
      <c r="S6" s="58"/>
      <c r="T6" s="58"/>
      <c r="U6" s="58"/>
      <c r="V6" s="58"/>
      <c r="W6" s="58"/>
      <c r="X6" s="58"/>
      <c r="Y6" s="58"/>
      <c r="Z6" s="58"/>
      <c r="AA6" s="58"/>
      <c r="AB6" s="58"/>
      <c r="AC6" s="58"/>
      <c r="AD6" s="58"/>
      <c r="AE6" s="58"/>
      <c r="AF6" s="58"/>
      <c r="AG6" s="58"/>
      <c r="AH6" s="58"/>
      <c r="AI6" s="58"/>
      <c r="AJ6" s="58"/>
      <c r="AK6" s="58"/>
      <c r="AL6" s="58"/>
      <c r="AM6" s="58"/>
      <c r="AN6" s="58"/>
      <c r="AO6" s="58"/>
      <c r="AP6" s="58"/>
      <c r="AQ6" s="58"/>
      <c r="AR6" s="58"/>
      <c r="AS6" s="58"/>
      <c r="AT6" s="58"/>
      <c r="AU6" s="58"/>
      <c r="AV6" s="58"/>
      <c r="AW6" s="58"/>
      <c r="AX6" s="58"/>
      <c r="AY6" s="58"/>
      <c r="AZ6" s="58"/>
      <c r="BA6" s="58"/>
      <c r="BB6" s="58"/>
      <c r="BC6" s="58"/>
      <c r="BD6" s="58"/>
      <c r="BE6" s="58"/>
      <c r="BF6" s="58"/>
      <c r="BG6" s="58"/>
      <c r="BH6" s="58"/>
      <c r="BI6" s="58"/>
      <c r="BJ6" s="58"/>
      <c r="BK6" s="58"/>
      <c r="BL6" s="58"/>
      <c r="BM6" s="58"/>
      <c r="BN6" s="58"/>
      <c r="BO6" s="58"/>
      <c r="BP6" s="58"/>
      <c r="BQ6" s="58"/>
      <c r="BR6" s="58"/>
      <c r="BS6" s="58"/>
      <c r="BT6" s="58"/>
      <c r="BU6" s="58"/>
      <c r="BV6" s="58"/>
      <c r="BW6" s="58"/>
      <c r="BX6" s="58"/>
      <c r="BY6" s="58"/>
      <c r="BZ6" s="58"/>
      <c r="CA6" s="58"/>
      <c r="CB6" s="58"/>
      <c r="CC6" s="58"/>
      <c r="CD6" s="58"/>
      <c r="CE6" s="58"/>
      <c r="CF6" s="58"/>
      <c r="CG6" s="58"/>
      <c r="CH6" s="58"/>
      <c r="CI6" s="58"/>
      <c r="CJ6" s="58"/>
      <c r="CK6" s="58"/>
      <c r="CL6" s="58"/>
      <c r="CM6" s="58"/>
      <c r="CN6" s="58"/>
      <c r="CO6" s="58"/>
      <c r="CP6" s="58"/>
      <c r="CQ6" s="58"/>
      <c r="CR6" s="58"/>
      <c r="CS6" s="58"/>
      <c r="CT6" s="58"/>
      <c r="CU6" s="58"/>
      <c r="CV6" s="58"/>
      <c r="CW6" s="58"/>
      <c r="CX6" s="58"/>
      <c r="CY6" s="58"/>
      <c r="CZ6" s="58"/>
      <c r="DA6" s="58"/>
      <c r="DB6" s="58"/>
      <c r="DC6" s="58"/>
      <c r="DD6" s="58"/>
      <c r="DE6" s="58"/>
      <c r="DF6" s="58"/>
      <c r="DG6" s="58"/>
      <c r="DH6" s="58"/>
      <c r="DI6" s="58"/>
      <c r="DJ6" s="58"/>
      <c r="DK6" s="58"/>
      <c r="DL6" s="58"/>
      <c r="DM6" s="58"/>
      <c r="DN6" s="58"/>
      <c r="DO6" s="58"/>
      <c r="DP6" s="58"/>
      <c r="DQ6" s="58"/>
      <c r="DR6" s="58"/>
      <c r="DS6" s="58"/>
      <c r="DT6" s="58"/>
      <c r="DU6" s="58"/>
      <c r="DV6" s="58"/>
      <c r="DW6" s="58"/>
      <c r="DX6" s="58"/>
      <c r="DY6" s="58"/>
      <c r="DZ6" s="58"/>
      <c r="EA6" s="58"/>
      <c r="EB6" s="58"/>
      <c r="EC6" s="58"/>
      <c r="ED6" s="58"/>
      <c r="EE6" s="58"/>
      <c r="EF6" s="58"/>
      <c r="EG6" s="58"/>
      <c r="EH6" s="58"/>
      <c r="EI6" s="58"/>
      <c r="EJ6" s="58"/>
      <c r="EK6" s="58"/>
      <c r="EL6" s="58"/>
      <c r="EM6" s="58"/>
      <c r="EN6" s="58"/>
      <c r="EO6" s="58"/>
      <c r="EP6" s="58"/>
      <c r="EQ6" s="58"/>
      <c r="ER6" s="58"/>
      <c r="ES6" s="58"/>
      <c r="ET6" s="58"/>
      <c r="EU6" s="58"/>
      <c r="EV6" s="58"/>
      <c r="EW6" s="58"/>
      <c r="EX6" s="58"/>
      <c r="EY6" s="58"/>
      <c r="EZ6" s="58"/>
      <c r="FA6" s="58"/>
      <c r="FB6" s="58"/>
      <c r="FC6" s="58"/>
      <c r="FD6" s="58"/>
      <c r="FE6" s="58"/>
    </row>
    <row r="7" spans="1:161" s="2" customFormat="1" ht="15.75" customHeight="1" x14ac:dyDescent="0.25">
      <c r="A7" s="58" t="s">
        <v>8</v>
      </c>
      <c r="B7" s="58"/>
      <c r="C7" s="58"/>
      <c r="D7" s="58"/>
      <c r="E7" s="58"/>
      <c r="F7" s="58"/>
      <c r="G7" s="58"/>
      <c r="H7" s="58"/>
      <c r="I7" s="58"/>
      <c r="J7" s="58"/>
      <c r="K7" s="58"/>
      <c r="L7" s="58"/>
      <c r="M7" s="58"/>
      <c r="N7" s="58"/>
      <c r="O7" s="58"/>
      <c r="P7" s="58"/>
      <c r="Q7" s="58"/>
      <c r="R7" s="58"/>
      <c r="S7" s="58"/>
      <c r="T7" s="58"/>
      <c r="U7" s="58"/>
      <c r="V7" s="58"/>
      <c r="W7" s="58"/>
      <c r="X7" s="58"/>
      <c r="Y7" s="58"/>
      <c r="Z7" s="58"/>
      <c r="AA7" s="58"/>
      <c r="AB7" s="58"/>
      <c r="AC7" s="58"/>
      <c r="AD7" s="58"/>
      <c r="AE7" s="58"/>
      <c r="AF7" s="58"/>
      <c r="AG7" s="58"/>
      <c r="AH7" s="58"/>
      <c r="AI7" s="58"/>
      <c r="AJ7" s="58"/>
      <c r="AK7" s="58"/>
      <c r="AL7" s="58"/>
      <c r="AM7" s="58"/>
      <c r="AN7" s="58"/>
      <c r="AO7" s="58"/>
      <c r="AP7" s="58"/>
      <c r="AQ7" s="58"/>
      <c r="AR7" s="58"/>
      <c r="AS7" s="58"/>
      <c r="AT7" s="58"/>
      <c r="AU7" s="58"/>
      <c r="AV7" s="58"/>
      <c r="AW7" s="58"/>
      <c r="AX7" s="58"/>
      <c r="AY7" s="58"/>
      <c r="AZ7" s="58"/>
      <c r="BA7" s="58"/>
      <c r="BB7" s="58"/>
      <c r="BC7" s="58"/>
      <c r="BD7" s="58"/>
      <c r="BE7" s="58"/>
      <c r="BF7" s="58"/>
      <c r="BG7" s="58"/>
      <c r="BH7" s="58"/>
      <c r="BI7" s="58"/>
      <c r="BJ7" s="58"/>
      <c r="BK7" s="58"/>
      <c r="BL7" s="58"/>
      <c r="BM7" s="58"/>
      <c r="BN7" s="58"/>
      <c r="BO7" s="58"/>
      <c r="BP7" s="58"/>
      <c r="BQ7" s="58"/>
      <c r="BR7" s="58"/>
      <c r="BS7" s="58"/>
      <c r="BT7" s="58"/>
      <c r="BU7" s="58"/>
      <c r="BV7" s="58"/>
      <c r="BW7" s="58"/>
      <c r="BX7" s="58"/>
      <c r="BY7" s="58"/>
      <c r="BZ7" s="58"/>
      <c r="CA7" s="58"/>
      <c r="CB7" s="58"/>
      <c r="CC7" s="58"/>
      <c r="CD7" s="58"/>
      <c r="CE7" s="58"/>
      <c r="CF7" s="58"/>
      <c r="CG7" s="58"/>
      <c r="CH7" s="58"/>
      <c r="CI7" s="58"/>
      <c r="CJ7" s="58"/>
      <c r="CK7" s="58"/>
      <c r="CL7" s="58"/>
      <c r="CM7" s="58"/>
      <c r="CN7" s="58"/>
      <c r="CO7" s="58"/>
      <c r="CP7" s="58"/>
      <c r="CQ7" s="58"/>
      <c r="CR7" s="58"/>
      <c r="CS7" s="58"/>
      <c r="CT7" s="58"/>
      <c r="CU7" s="58"/>
      <c r="CV7" s="58"/>
      <c r="CW7" s="58"/>
      <c r="CX7" s="58"/>
      <c r="CY7" s="58"/>
      <c r="CZ7" s="58"/>
      <c r="DA7" s="58"/>
      <c r="DB7" s="58"/>
      <c r="DC7" s="58"/>
      <c r="DD7" s="58"/>
      <c r="DE7" s="58"/>
      <c r="DF7" s="58"/>
      <c r="DG7" s="58"/>
      <c r="DH7" s="58"/>
      <c r="DI7" s="58"/>
      <c r="DJ7" s="58"/>
      <c r="DK7" s="58"/>
      <c r="DL7" s="58"/>
      <c r="DM7" s="58"/>
      <c r="DN7" s="58"/>
      <c r="DO7" s="58"/>
      <c r="DP7" s="58"/>
      <c r="DQ7" s="58"/>
      <c r="DR7" s="58"/>
      <c r="DS7" s="58"/>
      <c r="DT7" s="58"/>
      <c r="DU7" s="58"/>
      <c r="DV7" s="58"/>
      <c r="DW7" s="58"/>
      <c r="DX7" s="58"/>
      <c r="DY7" s="58"/>
      <c r="DZ7" s="58"/>
      <c r="EA7" s="58"/>
      <c r="EB7" s="58"/>
      <c r="EC7" s="58"/>
      <c r="ED7" s="58"/>
      <c r="EE7" s="58"/>
      <c r="EF7" s="58"/>
      <c r="EG7" s="58"/>
      <c r="EH7" s="58"/>
      <c r="EI7" s="58"/>
      <c r="EJ7" s="58"/>
      <c r="EK7" s="58"/>
      <c r="EL7" s="58"/>
      <c r="EM7" s="58"/>
      <c r="EN7" s="58"/>
      <c r="EO7" s="58"/>
      <c r="EP7" s="58"/>
      <c r="EQ7" s="58"/>
      <c r="ER7" s="58"/>
      <c r="ES7" s="58"/>
      <c r="ET7" s="58"/>
      <c r="EU7" s="58"/>
      <c r="EV7" s="58"/>
      <c r="EW7" s="58"/>
      <c r="EX7" s="58"/>
      <c r="EY7" s="58"/>
      <c r="EZ7" s="58"/>
      <c r="FA7" s="58"/>
      <c r="FB7" s="58"/>
      <c r="FC7" s="58"/>
      <c r="FD7" s="58"/>
      <c r="FE7" s="58"/>
    </row>
    <row r="8" spans="1:161" s="2" customFormat="1" ht="15.75" customHeight="1" x14ac:dyDescent="0.25">
      <c r="A8" s="58" t="s">
        <v>9</v>
      </c>
      <c r="B8" s="58"/>
      <c r="C8" s="58"/>
      <c r="D8" s="58"/>
      <c r="E8" s="58"/>
      <c r="F8" s="58"/>
      <c r="G8" s="58"/>
      <c r="H8" s="58"/>
      <c r="I8" s="58"/>
      <c r="J8" s="58"/>
      <c r="K8" s="58"/>
      <c r="L8" s="58"/>
      <c r="M8" s="58"/>
      <c r="N8" s="58"/>
      <c r="O8" s="58"/>
      <c r="P8" s="58"/>
      <c r="Q8" s="58"/>
      <c r="R8" s="58"/>
      <c r="S8" s="58"/>
      <c r="T8" s="58"/>
      <c r="U8" s="58"/>
      <c r="V8" s="58"/>
      <c r="W8" s="58"/>
      <c r="X8" s="58"/>
      <c r="Y8" s="58"/>
      <c r="Z8" s="58"/>
      <c r="AA8" s="58"/>
      <c r="AB8" s="58"/>
      <c r="AC8" s="58"/>
      <c r="AD8" s="58"/>
      <c r="AE8" s="58"/>
      <c r="AF8" s="58"/>
      <c r="AG8" s="58"/>
      <c r="AH8" s="58"/>
      <c r="AI8" s="58"/>
      <c r="AJ8" s="58"/>
      <c r="AK8" s="58"/>
      <c r="AL8" s="58"/>
      <c r="AM8" s="58"/>
      <c r="AN8" s="58"/>
      <c r="AO8" s="58"/>
      <c r="AP8" s="58"/>
      <c r="AQ8" s="58"/>
      <c r="AR8" s="58"/>
      <c r="AS8" s="58"/>
      <c r="AT8" s="58"/>
      <c r="AU8" s="58"/>
      <c r="AV8" s="58"/>
      <c r="AW8" s="58"/>
      <c r="AX8" s="58"/>
      <c r="AY8" s="58"/>
      <c r="AZ8" s="58"/>
      <c r="BA8" s="58"/>
      <c r="BB8" s="58"/>
      <c r="BC8" s="58"/>
      <c r="BD8" s="58"/>
      <c r="BE8" s="58"/>
      <c r="BF8" s="58"/>
      <c r="BG8" s="58"/>
      <c r="BH8" s="58"/>
      <c r="BI8" s="58"/>
      <c r="BJ8" s="58"/>
      <c r="BK8" s="58"/>
      <c r="BL8" s="58"/>
      <c r="BM8" s="58"/>
      <c r="BN8" s="58"/>
      <c r="BO8" s="58"/>
      <c r="BP8" s="58"/>
      <c r="BQ8" s="58"/>
      <c r="BR8" s="58"/>
      <c r="BS8" s="58"/>
      <c r="BT8" s="58"/>
      <c r="BU8" s="58"/>
      <c r="BV8" s="58"/>
      <c r="BW8" s="58"/>
      <c r="BX8" s="58"/>
      <c r="BY8" s="58"/>
      <c r="BZ8" s="58"/>
      <c r="CA8" s="58"/>
      <c r="CB8" s="58"/>
      <c r="CC8" s="58"/>
      <c r="CD8" s="58"/>
      <c r="CE8" s="58"/>
      <c r="CF8" s="58"/>
      <c r="CG8" s="58"/>
      <c r="CH8" s="58"/>
      <c r="CI8" s="58"/>
      <c r="CJ8" s="58"/>
      <c r="CK8" s="58"/>
      <c r="CL8" s="58"/>
      <c r="CM8" s="58"/>
      <c r="CN8" s="58"/>
      <c r="CO8" s="58"/>
      <c r="CP8" s="58"/>
      <c r="CQ8" s="58"/>
      <c r="CR8" s="58"/>
      <c r="CS8" s="58"/>
      <c r="CT8" s="58"/>
      <c r="CU8" s="58"/>
      <c r="CV8" s="58"/>
      <c r="CW8" s="58"/>
      <c r="CX8" s="58"/>
      <c r="CY8" s="58"/>
      <c r="CZ8" s="58"/>
      <c r="DA8" s="58"/>
      <c r="DB8" s="58"/>
      <c r="DC8" s="58"/>
      <c r="DD8" s="58"/>
      <c r="DE8" s="58"/>
      <c r="DF8" s="58"/>
      <c r="DG8" s="58"/>
      <c r="DH8" s="58"/>
      <c r="DI8" s="58"/>
      <c r="DJ8" s="58"/>
      <c r="DK8" s="58"/>
      <c r="DL8" s="58"/>
      <c r="DM8" s="58"/>
      <c r="DN8" s="58"/>
      <c r="DO8" s="58"/>
      <c r="DP8" s="58"/>
      <c r="DQ8" s="58"/>
      <c r="DR8" s="58"/>
      <c r="DS8" s="58"/>
      <c r="DT8" s="58"/>
      <c r="DU8" s="58"/>
      <c r="DV8" s="58"/>
      <c r="DW8" s="58"/>
      <c r="DX8" s="58"/>
      <c r="DY8" s="58"/>
      <c r="DZ8" s="58"/>
      <c r="EA8" s="58"/>
      <c r="EB8" s="58"/>
      <c r="EC8" s="58"/>
      <c r="ED8" s="58"/>
      <c r="EE8" s="58"/>
      <c r="EF8" s="58"/>
      <c r="EG8" s="58"/>
      <c r="EH8" s="58"/>
      <c r="EI8" s="58"/>
      <c r="EJ8" s="58"/>
      <c r="EK8" s="58"/>
      <c r="EL8" s="58"/>
      <c r="EM8" s="58"/>
      <c r="EN8" s="58"/>
      <c r="EO8" s="58"/>
      <c r="EP8" s="58"/>
      <c r="EQ8" s="58"/>
      <c r="ER8" s="58"/>
      <c r="ES8" s="58"/>
      <c r="ET8" s="58"/>
      <c r="EU8" s="58"/>
      <c r="EV8" s="58"/>
      <c r="EW8" s="58"/>
      <c r="EX8" s="58"/>
      <c r="EY8" s="58"/>
      <c r="EZ8" s="58"/>
      <c r="FA8" s="58"/>
      <c r="FB8" s="58"/>
      <c r="FC8" s="58"/>
      <c r="FD8" s="58"/>
      <c r="FE8" s="58"/>
    </row>
    <row r="10" spans="1:161" s="2" customFormat="1" ht="15.75" x14ac:dyDescent="0.25">
      <c r="A10" s="59" t="s">
        <v>10</v>
      </c>
      <c r="B10" s="59"/>
      <c r="C10" s="59"/>
      <c r="D10" s="59"/>
      <c r="E10" s="59"/>
      <c r="F10" s="59"/>
      <c r="G10" s="59"/>
      <c r="H10" s="59"/>
      <c r="I10" s="59"/>
      <c r="J10" s="59"/>
      <c r="K10" s="59"/>
      <c r="L10" s="59"/>
      <c r="M10" s="59"/>
      <c r="N10" s="59"/>
      <c r="O10" s="59"/>
      <c r="P10" s="59"/>
      <c r="Q10" s="59"/>
      <c r="R10" s="59"/>
      <c r="S10" s="59"/>
      <c r="T10" s="59"/>
      <c r="U10" s="59"/>
      <c r="V10" s="59"/>
      <c r="W10" s="59"/>
      <c r="X10" s="59"/>
      <c r="Y10" s="59"/>
      <c r="Z10" s="59"/>
      <c r="AA10" s="59"/>
      <c r="AB10" s="59"/>
      <c r="AC10" s="59"/>
      <c r="AD10" s="59"/>
      <c r="AE10" s="59"/>
      <c r="AF10" s="59"/>
      <c r="AG10" s="59"/>
      <c r="AH10" s="59"/>
      <c r="AI10" s="59"/>
      <c r="AJ10" s="59"/>
      <c r="AK10" s="59"/>
      <c r="AL10" s="59"/>
      <c r="AM10" s="59"/>
      <c r="AN10" s="59"/>
      <c r="AO10" s="59"/>
      <c r="AP10" s="59"/>
      <c r="AQ10" s="59"/>
      <c r="AR10" s="59"/>
      <c r="AS10" s="59"/>
      <c r="AT10" s="59"/>
      <c r="AU10" s="59"/>
      <c r="AV10" s="59"/>
      <c r="AW10" s="59"/>
      <c r="AX10" s="59"/>
      <c r="AY10" s="59"/>
      <c r="AZ10" s="59"/>
      <c r="BA10" s="59"/>
      <c r="BB10" s="59"/>
      <c r="BC10" s="59"/>
      <c r="BD10" s="59"/>
      <c r="BE10" s="59"/>
      <c r="BF10" s="59"/>
      <c r="BG10" s="59"/>
      <c r="BH10" s="59"/>
      <c r="BI10" s="59"/>
      <c r="BJ10" s="59"/>
      <c r="BK10" s="59"/>
      <c r="BL10" s="59"/>
      <c r="BM10" s="59"/>
      <c r="BN10" s="59"/>
      <c r="BO10" s="59"/>
      <c r="BP10" s="59"/>
      <c r="BQ10" s="59"/>
      <c r="BR10" s="59"/>
      <c r="BS10" s="59"/>
      <c r="BT10" s="59"/>
      <c r="BU10" s="59"/>
      <c r="BV10" s="59"/>
      <c r="BW10" s="59"/>
      <c r="BX10" s="59"/>
      <c r="BY10" s="59"/>
      <c r="BZ10" s="59"/>
      <c r="CA10" s="59"/>
      <c r="CB10" s="59"/>
      <c r="CC10" s="59"/>
      <c r="CD10" s="59"/>
      <c r="CE10" s="59"/>
      <c r="CF10" s="59"/>
      <c r="CG10" s="59"/>
      <c r="CH10" s="59"/>
      <c r="CI10" s="59"/>
      <c r="CJ10" s="59"/>
      <c r="CK10" s="59"/>
      <c r="CL10" s="59"/>
      <c r="CM10" s="59"/>
      <c r="CN10" s="59"/>
      <c r="CO10" s="59"/>
      <c r="CP10" s="59"/>
      <c r="CQ10" s="59"/>
      <c r="CR10" s="59"/>
      <c r="CS10" s="59"/>
      <c r="CT10" s="59"/>
      <c r="CU10" s="59"/>
      <c r="CV10" s="59"/>
      <c r="CW10" s="59"/>
      <c r="CX10" s="59"/>
      <c r="CY10" s="59"/>
      <c r="CZ10" s="59"/>
      <c r="DA10" s="59"/>
      <c r="DB10" s="59"/>
      <c r="DC10" s="59"/>
      <c r="DD10" s="59"/>
      <c r="DE10" s="59"/>
      <c r="DF10" s="59"/>
      <c r="DG10" s="59"/>
      <c r="DH10" s="59"/>
      <c r="DI10" s="59"/>
      <c r="DJ10" s="59"/>
      <c r="DK10" s="59"/>
      <c r="DL10" s="59"/>
      <c r="DM10" s="59"/>
      <c r="DN10" s="59"/>
      <c r="DO10" s="59"/>
      <c r="DP10" s="59"/>
      <c r="DQ10" s="59"/>
      <c r="DR10" s="59"/>
      <c r="DS10" s="59"/>
      <c r="DT10" s="59"/>
      <c r="DU10" s="59"/>
      <c r="DV10" s="59"/>
      <c r="DW10" s="59"/>
      <c r="DX10" s="59"/>
      <c r="DY10" s="59"/>
      <c r="DZ10" s="59"/>
      <c r="EA10" s="59"/>
      <c r="EB10" s="59"/>
      <c r="EC10" s="59"/>
      <c r="ED10" s="59"/>
      <c r="EE10" s="59"/>
      <c r="EF10" s="59"/>
      <c r="EG10" s="59"/>
      <c r="EH10" s="59"/>
      <c r="EI10" s="59"/>
      <c r="EJ10" s="59"/>
      <c r="EK10" s="59"/>
      <c r="EL10" s="59"/>
      <c r="EM10" s="59"/>
      <c r="EN10" s="59"/>
      <c r="EO10" s="59"/>
      <c r="EP10" s="59"/>
      <c r="EQ10" s="59"/>
      <c r="ER10" s="59"/>
      <c r="ES10" s="59"/>
      <c r="ET10" s="59"/>
      <c r="EU10" s="59"/>
      <c r="EV10" s="59"/>
      <c r="EW10" s="59"/>
      <c r="EX10" s="59"/>
      <c r="EY10" s="59"/>
      <c r="EZ10" s="59"/>
      <c r="FA10" s="59"/>
      <c r="FB10" s="59"/>
      <c r="FC10" s="59"/>
      <c r="FD10" s="59"/>
      <c r="FE10" s="59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60" t="s">
        <v>69</v>
      </c>
      <c r="AC12" s="60"/>
      <c r="AD12" s="60"/>
      <c r="AE12" s="60"/>
      <c r="AF12" s="60"/>
      <c r="AG12" s="60"/>
      <c r="AH12" s="60"/>
      <c r="AI12" s="60"/>
      <c r="AJ12" s="60"/>
      <c r="AK12" s="60"/>
      <c r="AL12" s="60"/>
      <c r="AM12" s="60"/>
      <c r="AN12" s="60"/>
      <c r="AO12" s="60"/>
      <c r="AP12" s="60"/>
      <c r="AQ12" s="60"/>
      <c r="AR12" s="60"/>
      <c r="AS12" s="60"/>
      <c r="AT12" s="60"/>
      <c r="AU12" s="60"/>
      <c r="AV12" s="60"/>
      <c r="AW12" s="60"/>
      <c r="AX12" s="60"/>
      <c r="AY12" s="60"/>
      <c r="AZ12" s="60"/>
      <c r="BA12" s="60"/>
      <c r="BB12" s="60"/>
      <c r="BC12" s="60"/>
      <c r="BD12" s="60"/>
      <c r="BE12" s="60"/>
      <c r="BF12" s="60"/>
      <c r="BG12" s="60"/>
      <c r="BH12" s="60"/>
      <c r="BI12" s="60"/>
      <c r="BJ12" s="60"/>
      <c r="BK12" s="60"/>
      <c r="BL12" s="60"/>
      <c r="BM12" s="60"/>
      <c r="BN12" s="60"/>
      <c r="BO12" s="60"/>
      <c r="BP12" s="60"/>
      <c r="BQ12" s="60"/>
      <c r="BR12" s="60"/>
      <c r="BS12" s="60"/>
      <c r="BT12" s="60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60" t="s">
        <v>31</v>
      </c>
      <c r="Z14" s="60"/>
      <c r="AA14" s="60"/>
      <c r="AB14" s="60"/>
      <c r="AC14" s="60"/>
      <c r="AD14" s="60"/>
      <c r="AE14" s="60"/>
      <c r="AF14" s="60"/>
      <c r="AG14" s="60"/>
      <c r="AH14" s="60"/>
      <c r="AI14" s="60"/>
      <c r="AJ14" s="60"/>
      <c r="AK14" s="60"/>
      <c r="AL14" s="60"/>
      <c r="AM14" s="60"/>
      <c r="AN14" s="60"/>
      <c r="AO14" s="60"/>
      <c r="AP14" s="60"/>
      <c r="AQ14" s="60"/>
      <c r="AR14" s="60"/>
      <c r="AS14" s="60"/>
      <c r="AT14" s="60"/>
      <c r="AU14" s="60"/>
      <c r="AV14" s="60"/>
      <c r="AW14" s="60"/>
      <c r="AX14" s="60"/>
      <c r="AY14" s="60"/>
      <c r="AZ14" s="60"/>
      <c r="BA14" s="60"/>
      <c r="BB14" s="60"/>
      <c r="BC14" s="60"/>
      <c r="BD14" s="60"/>
      <c r="BE14" s="60"/>
      <c r="BF14" s="60"/>
      <c r="BG14" s="60"/>
      <c r="BH14" s="60"/>
      <c r="BI14" s="60"/>
      <c r="BJ14" s="60"/>
      <c r="BK14" s="60"/>
      <c r="BL14" s="60"/>
      <c r="BM14" s="60"/>
      <c r="BN14" s="60"/>
      <c r="BO14" s="60"/>
      <c r="BP14" s="60"/>
      <c r="BQ14" s="60"/>
      <c r="BR14" s="60"/>
      <c r="BS14" s="60"/>
      <c r="BT14" s="60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48" t="s">
        <v>110</v>
      </c>
      <c r="U16" s="48"/>
      <c r="V16" s="48"/>
      <c r="W16" s="48"/>
      <c r="X16" s="48"/>
      <c r="Y16" s="48"/>
      <c r="Z16" s="48"/>
      <c r="AA16" s="48"/>
      <c r="AB16" s="48"/>
      <c r="AC16" s="48"/>
      <c r="AD16" s="48"/>
      <c r="AE16" s="48"/>
      <c r="AF16" s="48"/>
      <c r="AG16" s="48"/>
      <c r="AH16" s="48"/>
      <c r="AI16" s="48"/>
      <c r="AJ16" s="48"/>
      <c r="AK16" s="48"/>
      <c r="AL16" s="48"/>
      <c r="AM16" s="48"/>
      <c r="AN16" s="48"/>
      <c r="AO16" s="48"/>
      <c r="AP16" s="48"/>
      <c r="AQ16" s="48"/>
      <c r="AR16" s="48"/>
      <c r="AS16" s="48"/>
      <c r="AT16" s="48"/>
      <c r="AU16" s="48"/>
      <c r="AV16" s="48"/>
      <c r="AW16" s="48"/>
      <c r="AX16" s="48"/>
      <c r="AY16" s="48"/>
      <c r="AZ16" s="48"/>
      <c r="BA16" s="48"/>
      <c r="BB16" s="48"/>
      <c r="BC16" s="48"/>
      <c r="BD16" s="48"/>
      <c r="BE16" s="48"/>
      <c r="BF16" s="48"/>
      <c r="BG16" s="48"/>
      <c r="BH16" s="48"/>
      <c r="BI16" s="48"/>
      <c r="BJ16" s="48"/>
      <c r="BK16" s="48"/>
      <c r="BL16" s="48"/>
      <c r="BM16" s="48"/>
      <c r="BN16" s="48"/>
      <c r="BO16" s="48"/>
      <c r="BP16" s="48"/>
      <c r="BQ16" s="48"/>
      <c r="BR16" s="48"/>
      <c r="BS16" s="48"/>
      <c r="BT16" s="48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49"/>
      <c r="B18" s="50"/>
      <c r="C18" s="50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1"/>
      <c r="R18" s="26"/>
      <c r="S18" s="27"/>
      <c r="T18" s="27"/>
      <c r="U18" s="27"/>
      <c r="V18" s="27"/>
      <c r="W18" s="27"/>
      <c r="X18" s="27"/>
      <c r="Y18" s="27"/>
      <c r="Z18" s="27"/>
      <c r="AA18" s="27"/>
      <c r="AB18" s="27"/>
      <c r="AC18" s="27"/>
      <c r="AD18" s="27"/>
      <c r="AE18" s="27"/>
      <c r="AF18" s="27"/>
      <c r="AG18" s="27"/>
      <c r="AH18" s="27"/>
      <c r="AI18" s="28"/>
      <c r="AJ18" s="26" t="s">
        <v>15</v>
      </c>
      <c r="AK18" s="27"/>
      <c r="AL18" s="27"/>
      <c r="AM18" s="27"/>
      <c r="AN18" s="27"/>
      <c r="AO18" s="27"/>
      <c r="AP18" s="27"/>
      <c r="AQ18" s="27"/>
      <c r="AR18" s="27"/>
      <c r="AS18" s="27"/>
      <c r="AT18" s="27"/>
      <c r="AU18" s="27"/>
      <c r="AV18" s="27"/>
      <c r="AW18" s="27"/>
      <c r="AX18" s="27"/>
      <c r="AY18" s="27"/>
      <c r="AZ18" s="27"/>
      <c r="BA18" s="28"/>
      <c r="BB18" s="35" t="s">
        <v>20</v>
      </c>
      <c r="BC18" s="36"/>
      <c r="BD18" s="36"/>
      <c r="BE18" s="36"/>
      <c r="BF18" s="36"/>
      <c r="BG18" s="36"/>
      <c r="BH18" s="36"/>
      <c r="BI18" s="36"/>
      <c r="BJ18" s="36"/>
      <c r="BK18" s="36"/>
      <c r="BL18" s="36"/>
      <c r="BM18" s="36"/>
      <c r="BN18" s="36"/>
      <c r="BO18" s="36"/>
      <c r="BP18" s="36"/>
      <c r="BQ18" s="36"/>
      <c r="BR18" s="36"/>
      <c r="BS18" s="36"/>
      <c r="BT18" s="36"/>
      <c r="BU18" s="36"/>
      <c r="BV18" s="36"/>
      <c r="BW18" s="36"/>
      <c r="BX18" s="36"/>
      <c r="BY18" s="36"/>
      <c r="BZ18" s="36"/>
      <c r="CA18" s="36"/>
      <c r="CB18" s="36"/>
      <c r="CC18" s="36"/>
      <c r="CD18" s="36"/>
      <c r="CE18" s="36"/>
      <c r="CF18" s="36"/>
      <c r="CG18" s="37"/>
      <c r="CH18" s="26" t="s">
        <v>21</v>
      </c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27"/>
      <c r="CW18" s="27"/>
      <c r="CX18" s="27"/>
      <c r="CY18" s="27"/>
      <c r="CZ18" s="27"/>
      <c r="DA18" s="27"/>
      <c r="DB18" s="28"/>
      <c r="DC18" s="26" t="s">
        <v>22</v>
      </c>
      <c r="DD18" s="27"/>
      <c r="DE18" s="27"/>
      <c r="DF18" s="27"/>
      <c r="DG18" s="27"/>
      <c r="DH18" s="27"/>
      <c r="DI18" s="27"/>
      <c r="DJ18" s="27"/>
      <c r="DK18" s="27"/>
      <c r="DL18" s="27"/>
      <c r="DM18" s="27"/>
      <c r="DN18" s="27"/>
      <c r="DO18" s="27"/>
      <c r="DP18" s="27"/>
      <c r="DQ18" s="27"/>
      <c r="DR18" s="27"/>
      <c r="DS18" s="27"/>
      <c r="DT18" s="28"/>
      <c r="DU18" s="35" t="s">
        <v>23</v>
      </c>
      <c r="DV18" s="36"/>
      <c r="DW18" s="36"/>
      <c r="DX18" s="36"/>
      <c r="DY18" s="36"/>
      <c r="DZ18" s="36"/>
      <c r="EA18" s="36"/>
      <c r="EB18" s="36"/>
      <c r="EC18" s="36"/>
      <c r="ED18" s="36"/>
      <c r="EE18" s="36"/>
      <c r="EF18" s="36"/>
      <c r="EG18" s="36"/>
      <c r="EH18" s="36"/>
      <c r="EI18" s="36"/>
      <c r="EJ18" s="36"/>
      <c r="EK18" s="36"/>
      <c r="EL18" s="36"/>
      <c r="EM18" s="36"/>
      <c r="EN18" s="37"/>
      <c r="EO18" s="26" t="s">
        <v>24</v>
      </c>
      <c r="EP18" s="27"/>
      <c r="EQ18" s="27"/>
      <c r="ER18" s="27"/>
      <c r="ES18" s="27"/>
      <c r="ET18" s="27"/>
      <c r="EU18" s="27"/>
      <c r="EV18" s="27"/>
      <c r="EW18" s="27"/>
      <c r="EX18" s="27"/>
      <c r="EY18" s="27"/>
      <c r="EZ18" s="27"/>
      <c r="FA18" s="27"/>
      <c r="FB18" s="27"/>
      <c r="FC18" s="27"/>
      <c r="FD18" s="27"/>
      <c r="FE18" s="28"/>
    </row>
    <row r="19" spans="1:161" s="9" customFormat="1" ht="15" customHeight="1" x14ac:dyDescent="0.2">
      <c r="A19" s="52"/>
      <c r="B19" s="53"/>
      <c r="C19" s="53"/>
      <c r="D19" s="53"/>
      <c r="E19" s="53"/>
      <c r="F19" s="53"/>
      <c r="G19" s="53"/>
      <c r="H19" s="53"/>
      <c r="I19" s="53"/>
      <c r="J19" s="53"/>
      <c r="K19" s="53"/>
      <c r="L19" s="53"/>
      <c r="M19" s="53"/>
      <c r="N19" s="53"/>
      <c r="O19" s="53"/>
      <c r="P19" s="53"/>
      <c r="Q19" s="54"/>
      <c r="R19" s="29"/>
      <c r="S19" s="30"/>
      <c r="T19" s="30"/>
      <c r="U19" s="30"/>
      <c r="V19" s="30"/>
      <c r="W19" s="30"/>
      <c r="X19" s="30"/>
      <c r="Y19" s="30"/>
      <c r="Z19" s="30"/>
      <c r="AA19" s="30"/>
      <c r="AB19" s="30"/>
      <c r="AC19" s="30"/>
      <c r="AD19" s="30"/>
      <c r="AE19" s="30"/>
      <c r="AF19" s="30"/>
      <c r="AG19" s="30"/>
      <c r="AH19" s="30"/>
      <c r="AI19" s="31"/>
      <c r="AJ19" s="29"/>
      <c r="AK19" s="30"/>
      <c r="AL19" s="30"/>
      <c r="AM19" s="30"/>
      <c r="AN19" s="30"/>
      <c r="AO19" s="30"/>
      <c r="AP19" s="30"/>
      <c r="AQ19" s="30"/>
      <c r="AR19" s="30"/>
      <c r="AS19" s="30"/>
      <c r="AT19" s="30"/>
      <c r="AU19" s="30"/>
      <c r="AV19" s="30"/>
      <c r="AW19" s="30"/>
      <c r="AX19" s="30"/>
      <c r="AY19" s="30"/>
      <c r="AZ19" s="30"/>
      <c r="BA19" s="31"/>
      <c r="BB19" s="38" t="s">
        <v>16</v>
      </c>
      <c r="BC19" s="39"/>
      <c r="BD19" s="39"/>
      <c r="BE19" s="39"/>
      <c r="BF19" s="39"/>
      <c r="BG19" s="39"/>
      <c r="BH19" s="39"/>
      <c r="BI19" s="39"/>
      <c r="BJ19" s="39"/>
      <c r="BK19" s="39"/>
      <c r="BL19" s="39"/>
      <c r="BM19" s="39"/>
      <c r="BN19" s="39"/>
      <c r="BO19" s="39"/>
      <c r="BP19" s="39"/>
      <c r="BQ19" s="40"/>
      <c r="BR19" s="38" t="s">
        <v>17</v>
      </c>
      <c r="BS19" s="39"/>
      <c r="BT19" s="39"/>
      <c r="BU19" s="39"/>
      <c r="BV19" s="39"/>
      <c r="BW19" s="39"/>
      <c r="BX19" s="39"/>
      <c r="BY19" s="39"/>
      <c r="BZ19" s="39"/>
      <c r="CA19" s="39"/>
      <c r="CB19" s="39"/>
      <c r="CC19" s="39"/>
      <c r="CD19" s="39"/>
      <c r="CE19" s="39"/>
      <c r="CF19" s="39"/>
      <c r="CG19" s="40"/>
      <c r="CH19" s="29"/>
      <c r="CI19" s="30"/>
      <c r="CJ19" s="30"/>
      <c r="CK19" s="30"/>
      <c r="CL19" s="30"/>
      <c r="CM19" s="30"/>
      <c r="CN19" s="30"/>
      <c r="CO19" s="30"/>
      <c r="CP19" s="30"/>
      <c r="CQ19" s="30"/>
      <c r="CR19" s="30"/>
      <c r="CS19" s="30"/>
      <c r="CT19" s="30"/>
      <c r="CU19" s="30"/>
      <c r="CV19" s="30"/>
      <c r="CW19" s="30"/>
      <c r="CX19" s="30"/>
      <c r="CY19" s="30"/>
      <c r="CZ19" s="30"/>
      <c r="DA19" s="30"/>
      <c r="DB19" s="31"/>
      <c r="DC19" s="29"/>
      <c r="DD19" s="30"/>
      <c r="DE19" s="30"/>
      <c r="DF19" s="30"/>
      <c r="DG19" s="30"/>
      <c r="DH19" s="30"/>
      <c r="DI19" s="30"/>
      <c r="DJ19" s="30"/>
      <c r="DK19" s="30"/>
      <c r="DL19" s="30"/>
      <c r="DM19" s="30"/>
      <c r="DN19" s="30"/>
      <c r="DO19" s="30"/>
      <c r="DP19" s="30"/>
      <c r="DQ19" s="30"/>
      <c r="DR19" s="30"/>
      <c r="DS19" s="30"/>
      <c r="DT19" s="31"/>
      <c r="DU19" s="41" t="s">
        <v>18</v>
      </c>
      <c r="DV19" s="42"/>
      <c r="DW19" s="42"/>
      <c r="DX19" s="42"/>
      <c r="DY19" s="42"/>
      <c r="DZ19" s="42"/>
      <c r="EA19" s="42"/>
      <c r="EB19" s="42"/>
      <c r="EC19" s="42"/>
      <c r="ED19" s="43"/>
      <c r="EE19" s="41" t="s">
        <v>19</v>
      </c>
      <c r="EF19" s="42"/>
      <c r="EG19" s="42"/>
      <c r="EH19" s="42"/>
      <c r="EI19" s="42"/>
      <c r="EJ19" s="42"/>
      <c r="EK19" s="42"/>
      <c r="EL19" s="42"/>
      <c r="EM19" s="42"/>
      <c r="EN19" s="43"/>
      <c r="EO19" s="29"/>
      <c r="EP19" s="30"/>
      <c r="EQ19" s="30"/>
      <c r="ER19" s="30"/>
      <c r="ES19" s="30"/>
      <c r="ET19" s="30"/>
      <c r="EU19" s="30"/>
      <c r="EV19" s="30"/>
      <c r="EW19" s="30"/>
      <c r="EX19" s="30"/>
      <c r="EY19" s="30"/>
      <c r="EZ19" s="30"/>
      <c r="FA19" s="30"/>
      <c r="FB19" s="30"/>
      <c r="FC19" s="30"/>
      <c r="FD19" s="30"/>
      <c r="FE19" s="31"/>
    </row>
    <row r="20" spans="1:161" s="9" customFormat="1" ht="19.5" customHeight="1" x14ac:dyDescent="0.2">
      <c r="A20" s="55"/>
      <c r="B20" s="56"/>
      <c r="C20" s="56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7"/>
      <c r="R20" s="32"/>
      <c r="S20" s="33"/>
      <c r="T20" s="33"/>
      <c r="U20" s="33"/>
      <c r="V20" s="33"/>
      <c r="W20" s="33"/>
      <c r="X20" s="33"/>
      <c r="Y20" s="33"/>
      <c r="Z20" s="33"/>
      <c r="AA20" s="33"/>
      <c r="AB20" s="33"/>
      <c r="AC20" s="33"/>
      <c r="AD20" s="33"/>
      <c r="AE20" s="33"/>
      <c r="AF20" s="33"/>
      <c r="AG20" s="33"/>
      <c r="AH20" s="33"/>
      <c r="AI20" s="34"/>
      <c r="AJ20" s="32"/>
      <c r="AK20" s="33"/>
      <c r="AL20" s="33"/>
      <c r="AM20" s="33"/>
      <c r="AN20" s="33"/>
      <c r="AO20" s="33"/>
      <c r="AP20" s="33"/>
      <c r="AQ20" s="33"/>
      <c r="AR20" s="33"/>
      <c r="AS20" s="33"/>
      <c r="AT20" s="33"/>
      <c r="AU20" s="33"/>
      <c r="AV20" s="33"/>
      <c r="AW20" s="33"/>
      <c r="AX20" s="33"/>
      <c r="AY20" s="33"/>
      <c r="AZ20" s="33"/>
      <c r="BA20" s="34"/>
      <c r="BB20" s="47" t="s">
        <v>18</v>
      </c>
      <c r="BC20" s="47"/>
      <c r="BD20" s="47"/>
      <c r="BE20" s="47"/>
      <c r="BF20" s="47"/>
      <c r="BG20" s="47"/>
      <c r="BH20" s="47"/>
      <c r="BI20" s="47"/>
      <c r="BJ20" s="47" t="s">
        <v>19</v>
      </c>
      <c r="BK20" s="47"/>
      <c r="BL20" s="47"/>
      <c r="BM20" s="47"/>
      <c r="BN20" s="47"/>
      <c r="BO20" s="47"/>
      <c r="BP20" s="47"/>
      <c r="BQ20" s="47"/>
      <c r="BR20" s="47" t="s">
        <v>18</v>
      </c>
      <c r="BS20" s="47"/>
      <c r="BT20" s="47"/>
      <c r="BU20" s="47"/>
      <c r="BV20" s="47"/>
      <c r="BW20" s="47"/>
      <c r="BX20" s="47"/>
      <c r="BY20" s="47"/>
      <c r="BZ20" s="47" t="s">
        <v>19</v>
      </c>
      <c r="CA20" s="47"/>
      <c r="CB20" s="47"/>
      <c r="CC20" s="47"/>
      <c r="CD20" s="47"/>
      <c r="CE20" s="47"/>
      <c r="CF20" s="47"/>
      <c r="CG20" s="47"/>
      <c r="CH20" s="32"/>
      <c r="CI20" s="33"/>
      <c r="CJ20" s="33"/>
      <c r="CK20" s="33"/>
      <c r="CL20" s="33"/>
      <c r="CM20" s="33"/>
      <c r="CN20" s="33"/>
      <c r="CO20" s="33"/>
      <c r="CP20" s="33"/>
      <c r="CQ20" s="33"/>
      <c r="CR20" s="33"/>
      <c r="CS20" s="33"/>
      <c r="CT20" s="33"/>
      <c r="CU20" s="33"/>
      <c r="CV20" s="33"/>
      <c r="CW20" s="33"/>
      <c r="CX20" s="33"/>
      <c r="CY20" s="33"/>
      <c r="CZ20" s="33"/>
      <c r="DA20" s="33"/>
      <c r="DB20" s="34"/>
      <c r="DC20" s="32"/>
      <c r="DD20" s="33"/>
      <c r="DE20" s="33"/>
      <c r="DF20" s="33"/>
      <c r="DG20" s="33"/>
      <c r="DH20" s="33"/>
      <c r="DI20" s="33"/>
      <c r="DJ20" s="33"/>
      <c r="DK20" s="33"/>
      <c r="DL20" s="33"/>
      <c r="DM20" s="33"/>
      <c r="DN20" s="33"/>
      <c r="DO20" s="33"/>
      <c r="DP20" s="33"/>
      <c r="DQ20" s="33"/>
      <c r="DR20" s="33"/>
      <c r="DS20" s="33"/>
      <c r="DT20" s="34"/>
      <c r="DU20" s="44"/>
      <c r="DV20" s="45"/>
      <c r="DW20" s="45"/>
      <c r="DX20" s="45"/>
      <c r="DY20" s="45"/>
      <c r="DZ20" s="45"/>
      <c r="EA20" s="45"/>
      <c r="EB20" s="45"/>
      <c r="EC20" s="45"/>
      <c r="ED20" s="46"/>
      <c r="EE20" s="44"/>
      <c r="EF20" s="45"/>
      <c r="EG20" s="45"/>
      <c r="EH20" s="45"/>
      <c r="EI20" s="45"/>
      <c r="EJ20" s="45"/>
      <c r="EK20" s="45"/>
      <c r="EL20" s="45"/>
      <c r="EM20" s="45"/>
      <c r="EN20" s="46"/>
      <c r="EO20" s="32"/>
      <c r="EP20" s="33"/>
      <c r="EQ20" s="33"/>
      <c r="ER20" s="33"/>
      <c r="ES20" s="33"/>
      <c r="ET20" s="33"/>
      <c r="EU20" s="33"/>
      <c r="EV20" s="33"/>
      <c r="EW20" s="33"/>
      <c r="EX20" s="33"/>
      <c r="EY20" s="33"/>
      <c r="EZ20" s="33"/>
      <c r="FA20" s="33"/>
      <c r="FB20" s="33"/>
      <c r="FC20" s="33"/>
      <c r="FD20" s="33"/>
      <c r="FE20" s="34"/>
    </row>
    <row r="21" spans="1:161" s="9" customFormat="1" ht="14.25" customHeight="1" x14ac:dyDescent="0.2">
      <c r="A21" s="23">
        <v>1</v>
      </c>
      <c r="B21" s="24"/>
      <c r="C21" s="24"/>
      <c r="D21" s="24"/>
      <c r="E21" s="24"/>
      <c r="F21" s="24"/>
      <c r="G21" s="24"/>
      <c r="H21" s="24"/>
      <c r="I21" s="24"/>
      <c r="J21" s="24"/>
      <c r="K21" s="24"/>
      <c r="L21" s="24"/>
      <c r="M21" s="24"/>
      <c r="N21" s="24"/>
      <c r="O21" s="24"/>
      <c r="P21" s="24"/>
      <c r="Q21" s="25"/>
      <c r="R21" s="23">
        <v>2</v>
      </c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5"/>
      <c r="AJ21" s="16">
        <v>3</v>
      </c>
      <c r="AK21" s="16"/>
      <c r="AL21" s="16"/>
      <c r="AM21" s="16"/>
      <c r="AN21" s="16"/>
      <c r="AO21" s="16"/>
      <c r="AP21" s="16"/>
      <c r="AQ21" s="16"/>
      <c r="AR21" s="16"/>
      <c r="AS21" s="16"/>
      <c r="AT21" s="16"/>
      <c r="AU21" s="16"/>
      <c r="AV21" s="16"/>
      <c r="AW21" s="16"/>
      <c r="AX21" s="16"/>
      <c r="AY21" s="16"/>
      <c r="AZ21" s="16"/>
      <c r="BA21" s="16"/>
      <c r="BB21" s="16">
        <v>4</v>
      </c>
      <c r="BC21" s="16"/>
      <c r="BD21" s="16"/>
      <c r="BE21" s="16"/>
      <c r="BF21" s="16"/>
      <c r="BG21" s="16"/>
      <c r="BH21" s="16"/>
      <c r="BI21" s="16"/>
      <c r="BJ21" s="16">
        <v>5</v>
      </c>
      <c r="BK21" s="16"/>
      <c r="BL21" s="16"/>
      <c r="BM21" s="16"/>
      <c r="BN21" s="16"/>
      <c r="BO21" s="16"/>
      <c r="BP21" s="16"/>
      <c r="BQ21" s="16"/>
      <c r="BR21" s="16">
        <v>6</v>
      </c>
      <c r="BS21" s="16"/>
      <c r="BT21" s="16"/>
      <c r="BU21" s="16"/>
      <c r="BV21" s="16"/>
      <c r="BW21" s="16"/>
      <c r="BX21" s="16"/>
      <c r="BY21" s="16"/>
      <c r="BZ21" s="16">
        <v>7</v>
      </c>
      <c r="CA21" s="16"/>
      <c r="CB21" s="16"/>
      <c r="CC21" s="16"/>
      <c r="CD21" s="16"/>
      <c r="CE21" s="16"/>
      <c r="CF21" s="16"/>
      <c r="CG21" s="16"/>
      <c r="CH21" s="16">
        <v>8</v>
      </c>
      <c r="CI21" s="16"/>
      <c r="CJ21" s="16"/>
      <c r="CK21" s="16"/>
      <c r="CL21" s="16"/>
      <c r="CM21" s="16"/>
      <c r="CN21" s="16"/>
      <c r="CO21" s="16"/>
      <c r="CP21" s="16"/>
      <c r="CQ21" s="16"/>
      <c r="CR21" s="16"/>
      <c r="CS21" s="16"/>
      <c r="CT21" s="16"/>
      <c r="CU21" s="16"/>
      <c r="CV21" s="16"/>
      <c r="CW21" s="16"/>
      <c r="CX21" s="16"/>
      <c r="CY21" s="16"/>
      <c r="CZ21" s="16"/>
      <c r="DA21" s="16"/>
      <c r="DB21" s="16"/>
      <c r="DC21" s="16">
        <v>9</v>
      </c>
      <c r="DD21" s="16"/>
      <c r="DE21" s="16"/>
      <c r="DF21" s="16"/>
      <c r="DG21" s="16"/>
      <c r="DH21" s="16"/>
      <c r="DI21" s="16"/>
      <c r="DJ21" s="16"/>
      <c r="DK21" s="16"/>
      <c r="DL21" s="16"/>
      <c r="DM21" s="16"/>
      <c r="DN21" s="16"/>
      <c r="DO21" s="16"/>
      <c r="DP21" s="16"/>
      <c r="DQ21" s="16"/>
      <c r="DR21" s="16"/>
      <c r="DS21" s="16"/>
      <c r="DT21" s="16"/>
      <c r="DU21" s="16">
        <v>10</v>
      </c>
      <c r="DV21" s="16"/>
      <c r="DW21" s="16"/>
      <c r="DX21" s="16"/>
      <c r="DY21" s="16"/>
      <c r="DZ21" s="16"/>
      <c r="EA21" s="16"/>
      <c r="EB21" s="16"/>
      <c r="EC21" s="16"/>
      <c r="ED21" s="16"/>
      <c r="EE21" s="16">
        <v>11</v>
      </c>
      <c r="EF21" s="16"/>
      <c r="EG21" s="16"/>
      <c r="EH21" s="16"/>
      <c r="EI21" s="16"/>
      <c r="EJ21" s="16"/>
      <c r="EK21" s="16"/>
      <c r="EL21" s="16"/>
      <c r="EM21" s="16"/>
      <c r="EN21" s="16"/>
      <c r="EO21" s="16">
        <v>12</v>
      </c>
      <c r="EP21" s="16"/>
      <c r="EQ21" s="16"/>
      <c r="ER21" s="16"/>
      <c r="ES21" s="16"/>
      <c r="ET21" s="16"/>
      <c r="EU21" s="16"/>
      <c r="EV21" s="16"/>
      <c r="EW21" s="16"/>
      <c r="EX21" s="16"/>
      <c r="EY21" s="16"/>
      <c r="EZ21" s="16"/>
      <c r="FA21" s="16"/>
      <c r="FB21" s="16"/>
      <c r="FC21" s="16"/>
      <c r="FD21" s="16"/>
      <c r="FE21" s="16"/>
    </row>
    <row r="22" spans="1:161" s="9" customFormat="1" ht="13.5" customHeight="1" x14ac:dyDescent="0.2">
      <c r="A22" s="10"/>
      <c r="B22" s="17" t="s">
        <v>11</v>
      </c>
      <c r="C22" s="17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  <c r="O22" s="17"/>
      <c r="P22" s="17"/>
      <c r="Q22" s="18"/>
      <c r="R22" s="10"/>
      <c r="S22" s="19" t="s">
        <v>12</v>
      </c>
      <c r="T22" s="19"/>
      <c r="U22" s="19"/>
      <c r="V22" s="19"/>
      <c r="W22" s="19"/>
      <c r="X22" s="19"/>
      <c r="Y22" s="19"/>
      <c r="Z22" s="19"/>
      <c r="AA22" s="19"/>
      <c r="AB22" s="19"/>
      <c r="AC22" s="19"/>
      <c r="AD22" s="19"/>
      <c r="AE22" s="19"/>
      <c r="AF22" s="19"/>
      <c r="AG22" s="19"/>
      <c r="AH22" s="19"/>
      <c r="AI22" s="20"/>
      <c r="AJ22" s="61">
        <v>4.3</v>
      </c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16"/>
      <c r="BC22" s="16"/>
      <c r="BD22" s="16"/>
      <c r="BE22" s="16"/>
      <c r="BF22" s="16"/>
      <c r="BG22" s="16"/>
      <c r="BH22" s="16"/>
      <c r="BI22" s="16"/>
      <c r="BJ22" s="16"/>
      <c r="BK22" s="16"/>
      <c r="BL22" s="16"/>
      <c r="BM22" s="16"/>
      <c r="BN22" s="16"/>
      <c r="BO22" s="16"/>
      <c r="BP22" s="16"/>
      <c r="BQ22" s="16"/>
      <c r="BR22" s="61">
        <v>24.3</v>
      </c>
      <c r="BS22" s="61"/>
      <c r="BT22" s="61"/>
      <c r="BU22" s="61"/>
      <c r="BV22" s="61"/>
      <c r="BW22" s="61"/>
      <c r="BX22" s="61"/>
      <c r="BY22" s="61"/>
      <c r="BZ22" s="61">
        <v>24.3</v>
      </c>
      <c r="CA22" s="61"/>
      <c r="CB22" s="61"/>
      <c r="CC22" s="61"/>
      <c r="CD22" s="61"/>
      <c r="CE22" s="61"/>
      <c r="CF22" s="61"/>
      <c r="CG22" s="61"/>
      <c r="CH22" s="61">
        <v>4.3</v>
      </c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>
        <v>24.3</v>
      </c>
      <c r="DD22" s="61"/>
      <c r="DE22" s="61"/>
      <c r="DF22" s="61"/>
      <c r="DG22" s="61"/>
      <c r="DH22" s="61"/>
      <c r="DI22" s="61"/>
      <c r="DJ22" s="61"/>
      <c r="DK22" s="61"/>
      <c r="DL22" s="61"/>
      <c r="DM22" s="61"/>
      <c r="DN22" s="61"/>
      <c r="DO22" s="61"/>
      <c r="DP22" s="61"/>
      <c r="DQ22" s="61"/>
      <c r="DR22" s="61"/>
      <c r="DS22" s="61"/>
      <c r="DT22" s="61"/>
      <c r="DU22" s="16">
        <v>3</v>
      </c>
      <c r="DV22" s="16"/>
      <c r="DW22" s="16"/>
      <c r="DX22" s="16"/>
      <c r="DY22" s="16"/>
      <c r="DZ22" s="16"/>
      <c r="EA22" s="16"/>
      <c r="EB22" s="16"/>
      <c r="EC22" s="16"/>
      <c r="ED22" s="16"/>
      <c r="EE22" s="61">
        <f>2788/720</f>
        <v>3.8722222222222222</v>
      </c>
      <c r="EF22" s="61"/>
      <c r="EG22" s="61"/>
      <c r="EH22" s="61"/>
      <c r="EI22" s="61"/>
      <c r="EJ22" s="61"/>
      <c r="EK22" s="61"/>
      <c r="EL22" s="61"/>
      <c r="EM22" s="61"/>
      <c r="EN22" s="61"/>
      <c r="EO22" s="61">
        <f>AJ22+EE22</f>
        <v>8.1722222222222225</v>
      </c>
      <c r="EP22" s="16"/>
      <c r="EQ22" s="16"/>
      <c r="ER22" s="16"/>
      <c r="ES22" s="16"/>
      <c r="ET22" s="16"/>
      <c r="EU22" s="16"/>
      <c r="EV22" s="16"/>
      <c r="EW22" s="16"/>
      <c r="EX22" s="16"/>
      <c r="EY22" s="16"/>
      <c r="EZ22" s="16"/>
      <c r="FA22" s="16"/>
      <c r="FB22" s="16"/>
      <c r="FC22" s="16"/>
      <c r="FD22" s="16"/>
      <c r="FE22" s="16"/>
    </row>
    <row r="23" spans="1:161" s="9" customFormat="1" ht="39.75" customHeight="1" x14ac:dyDescent="0.2">
      <c r="A23" s="10"/>
      <c r="B23" s="17" t="s">
        <v>33</v>
      </c>
      <c r="C23" s="17"/>
      <c r="D23" s="17"/>
      <c r="E23" s="17"/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8"/>
      <c r="R23" s="10"/>
      <c r="S23" s="19" t="s">
        <v>13</v>
      </c>
      <c r="T23" s="19"/>
      <c r="U23" s="19"/>
      <c r="V23" s="19"/>
      <c r="W23" s="19"/>
      <c r="X23" s="19"/>
      <c r="Y23" s="19"/>
      <c r="Z23" s="19"/>
      <c r="AA23" s="19"/>
      <c r="AB23" s="19"/>
      <c r="AC23" s="19"/>
      <c r="AD23" s="19"/>
      <c r="AE23" s="19"/>
      <c r="AF23" s="19"/>
      <c r="AG23" s="19"/>
      <c r="AH23" s="19"/>
      <c r="AI23" s="20"/>
      <c r="AJ23" s="62">
        <f>1417/720</f>
        <v>1.9680555555555554</v>
      </c>
      <c r="AK23" s="62"/>
      <c r="AL23" s="62"/>
      <c r="AM23" s="62"/>
      <c r="AN23" s="62"/>
      <c r="AO23" s="62"/>
      <c r="AP23" s="62"/>
      <c r="AQ23" s="62"/>
      <c r="AR23" s="62"/>
      <c r="AS23" s="62"/>
      <c r="AT23" s="62"/>
      <c r="AU23" s="62"/>
      <c r="AV23" s="62"/>
      <c r="AW23" s="62"/>
      <c r="AX23" s="62"/>
      <c r="AY23" s="62"/>
      <c r="AZ23" s="62"/>
      <c r="BA23" s="62"/>
      <c r="BB23" s="16"/>
      <c r="BC23" s="16"/>
      <c r="BD23" s="16"/>
      <c r="BE23" s="16"/>
      <c r="BF23" s="16"/>
      <c r="BG23" s="16"/>
      <c r="BH23" s="16"/>
      <c r="BI23" s="16"/>
      <c r="BJ23" s="16"/>
      <c r="BK23" s="16"/>
      <c r="BL23" s="16"/>
      <c r="BM23" s="16"/>
      <c r="BN23" s="16"/>
      <c r="BO23" s="16"/>
      <c r="BP23" s="16"/>
      <c r="BQ23" s="16"/>
      <c r="BR23" s="16"/>
      <c r="BS23" s="16"/>
      <c r="BT23" s="16"/>
      <c r="BU23" s="16"/>
      <c r="BV23" s="16"/>
      <c r="BW23" s="16"/>
      <c r="BX23" s="16"/>
      <c r="BY23" s="16"/>
      <c r="BZ23" s="16"/>
      <c r="CA23" s="16"/>
      <c r="CB23" s="16"/>
      <c r="CC23" s="16"/>
      <c r="CD23" s="16"/>
      <c r="CE23" s="16"/>
      <c r="CF23" s="16"/>
      <c r="CG23" s="16"/>
      <c r="CH23" s="16"/>
      <c r="CI23" s="16"/>
      <c r="CJ23" s="16"/>
      <c r="CK23" s="16"/>
      <c r="CL23" s="16"/>
      <c r="CM23" s="16"/>
      <c r="CN23" s="16"/>
      <c r="CO23" s="16"/>
      <c r="CP23" s="16"/>
      <c r="CQ23" s="16"/>
      <c r="CR23" s="16"/>
      <c r="CS23" s="16"/>
      <c r="CT23" s="16"/>
      <c r="CU23" s="16"/>
      <c r="CV23" s="16"/>
      <c r="CW23" s="16"/>
      <c r="CX23" s="16"/>
      <c r="CY23" s="16"/>
      <c r="CZ23" s="16"/>
      <c r="DA23" s="16"/>
      <c r="DB23" s="16"/>
      <c r="DC23" s="16"/>
      <c r="DD23" s="16"/>
      <c r="DE23" s="16"/>
      <c r="DF23" s="16"/>
      <c r="DG23" s="16"/>
      <c r="DH23" s="16"/>
      <c r="DI23" s="16"/>
      <c r="DJ23" s="16"/>
      <c r="DK23" s="16"/>
      <c r="DL23" s="16"/>
      <c r="DM23" s="16"/>
      <c r="DN23" s="16"/>
      <c r="DO23" s="16"/>
      <c r="DP23" s="16"/>
      <c r="DQ23" s="16"/>
      <c r="DR23" s="16"/>
      <c r="DS23" s="16"/>
      <c r="DT23" s="16"/>
      <c r="DU23" s="62">
        <f>297/720</f>
        <v>0.41249999999999998</v>
      </c>
      <c r="DV23" s="62"/>
      <c r="DW23" s="62"/>
      <c r="DX23" s="62"/>
      <c r="DY23" s="62"/>
      <c r="DZ23" s="62"/>
      <c r="EA23" s="62"/>
      <c r="EB23" s="62"/>
      <c r="EC23" s="62"/>
      <c r="ED23" s="62"/>
      <c r="EE23" s="62">
        <f>297/720</f>
        <v>0.41249999999999998</v>
      </c>
      <c r="EF23" s="62"/>
      <c r="EG23" s="62"/>
      <c r="EH23" s="62"/>
      <c r="EI23" s="62"/>
      <c r="EJ23" s="62"/>
      <c r="EK23" s="62"/>
      <c r="EL23" s="62"/>
      <c r="EM23" s="62"/>
      <c r="EN23" s="62"/>
      <c r="EO23" s="61">
        <f>AJ23+EE23</f>
        <v>2.3805555555555555</v>
      </c>
      <c r="EP23" s="61"/>
      <c r="EQ23" s="61"/>
      <c r="ER23" s="61"/>
      <c r="ES23" s="61"/>
      <c r="ET23" s="61"/>
      <c r="EU23" s="61"/>
      <c r="EV23" s="61"/>
      <c r="EW23" s="61"/>
      <c r="EX23" s="61"/>
      <c r="EY23" s="61"/>
      <c r="EZ23" s="61"/>
      <c r="FA23" s="61"/>
      <c r="FB23" s="61"/>
      <c r="FC23" s="61"/>
      <c r="FD23" s="61"/>
      <c r="FE23" s="61"/>
    </row>
    <row r="24" spans="1:161" s="9" customFormat="1" ht="39.75" customHeight="1" x14ac:dyDescent="0.2">
      <c r="A24" s="10"/>
      <c r="B24" s="17"/>
      <c r="C24" s="17"/>
      <c r="D24" s="17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8"/>
      <c r="R24" s="10"/>
      <c r="S24" s="19" t="s">
        <v>14</v>
      </c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  <c r="AE24" s="19"/>
      <c r="AF24" s="19"/>
      <c r="AG24" s="19"/>
      <c r="AH24" s="19"/>
      <c r="AI24" s="20"/>
      <c r="AJ24" s="16"/>
      <c r="AK24" s="16"/>
      <c r="AL24" s="16"/>
      <c r="AM24" s="16"/>
      <c r="AN24" s="16"/>
      <c r="AO24" s="16"/>
      <c r="AP24" s="16"/>
      <c r="AQ24" s="16"/>
      <c r="AR24" s="16"/>
      <c r="AS24" s="16"/>
      <c r="AT24" s="16"/>
      <c r="AU24" s="16"/>
      <c r="AV24" s="16"/>
      <c r="AW24" s="16"/>
      <c r="AX24" s="16"/>
      <c r="AY24" s="16"/>
      <c r="AZ24" s="16"/>
      <c r="BA24" s="16"/>
      <c r="BB24" s="16"/>
      <c r="BC24" s="16"/>
      <c r="BD24" s="16"/>
      <c r="BE24" s="16"/>
      <c r="BF24" s="16"/>
      <c r="BG24" s="16"/>
      <c r="BH24" s="16"/>
      <c r="BI24" s="16"/>
      <c r="BJ24" s="16"/>
      <c r="BK24" s="16"/>
      <c r="BL24" s="16"/>
      <c r="BM24" s="16"/>
      <c r="BN24" s="16"/>
      <c r="BO24" s="16"/>
      <c r="BP24" s="16"/>
      <c r="BQ24" s="16"/>
      <c r="BR24" s="16"/>
      <c r="BS24" s="16"/>
      <c r="BT24" s="16"/>
      <c r="BU24" s="16"/>
      <c r="BV24" s="16"/>
      <c r="BW24" s="16"/>
      <c r="BX24" s="16"/>
      <c r="BY24" s="16"/>
      <c r="BZ24" s="16"/>
      <c r="CA24" s="16"/>
      <c r="CB24" s="16"/>
      <c r="CC24" s="16"/>
      <c r="CD24" s="16"/>
      <c r="CE24" s="16"/>
      <c r="CF24" s="16"/>
      <c r="CG24" s="16"/>
      <c r="CH24" s="16"/>
      <c r="CI24" s="16"/>
      <c r="CJ24" s="16"/>
      <c r="CK24" s="16"/>
      <c r="CL24" s="16"/>
      <c r="CM24" s="16"/>
      <c r="CN24" s="16"/>
      <c r="CO24" s="16"/>
      <c r="CP24" s="16"/>
      <c r="CQ24" s="16"/>
      <c r="CR24" s="16"/>
      <c r="CS24" s="16"/>
      <c r="CT24" s="16"/>
      <c r="CU24" s="16"/>
      <c r="CV24" s="16"/>
      <c r="CW24" s="16"/>
      <c r="CX24" s="16"/>
      <c r="CY24" s="16"/>
      <c r="CZ24" s="16"/>
      <c r="DA24" s="16"/>
      <c r="DB24" s="16"/>
      <c r="DC24" s="16"/>
      <c r="DD24" s="16"/>
      <c r="DE24" s="16"/>
      <c r="DF24" s="16"/>
      <c r="DG24" s="16"/>
      <c r="DH24" s="16"/>
      <c r="DI24" s="16"/>
      <c r="DJ24" s="16"/>
      <c r="DK24" s="16"/>
      <c r="DL24" s="16"/>
      <c r="DM24" s="16"/>
      <c r="DN24" s="16"/>
      <c r="DO24" s="16"/>
      <c r="DP24" s="16"/>
      <c r="DQ24" s="16"/>
      <c r="DR24" s="16"/>
      <c r="DS24" s="16"/>
      <c r="DT24" s="16"/>
      <c r="DU24" s="16"/>
      <c r="DV24" s="16"/>
      <c r="DW24" s="16"/>
      <c r="DX24" s="16"/>
      <c r="DY24" s="16"/>
      <c r="DZ24" s="16"/>
      <c r="EA24" s="16"/>
      <c r="EB24" s="16"/>
      <c r="EC24" s="16"/>
      <c r="ED24" s="16"/>
      <c r="EE24" s="16"/>
      <c r="EF24" s="16"/>
      <c r="EG24" s="16"/>
      <c r="EH24" s="16"/>
      <c r="EI24" s="16"/>
      <c r="EJ24" s="16"/>
      <c r="EK24" s="16"/>
      <c r="EL24" s="16"/>
      <c r="EM24" s="16"/>
      <c r="EN24" s="16"/>
      <c r="EO24" s="16"/>
      <c r="EP24" s="16"/>
      <c r="EQ24" s="16"/>
      <c r="ER24" s="16"/>
      <c r="ES24" s="16"/>
      <c r="ET24" s="16"/>
      <c r="EU24" s="16"/>
      <c r="EV24" s="16"/>
      <c r="EW24" s="16"/>
      <c r="EX24" s="16"/>
      <c r="EY24" s="16"/>
      <c r="EZ24" s="16"/>
      <c r="FA24" s="16"/>
      <c r="FB24" s="16"/>
      <c r="FC24" s="16"/>
      <c r="FD24" s="16"/>
      <c r="FE24" s="16"/>
    </row>
    <row r="25" spans="1:161" s="9" customFormat="1" ht="53.25" customHeight="1" x14ac:dyDescent="0.2">
      <c r="A25" s="10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8"/>
      <c r="R25" s="10"/>
      <c r="S25" s="19" t="s">
        <v>25</v>
      </c>
      <c r="T25" s="19"/>
      <c r="U25" s="19"/>
      <c r="V25" s="19"/>
      <c r="W25" s="19"/>
      <c r="X25" s="19"/>
      <c r="Y25" s="19"/>
      <c r="Z25" s="19"/>
      <c r="AA25" s="19"/>
      <c r="AB25" s="19"/>
      <c r="AC25" s="19"/>
      <c r="AD25" s="19"/>
      <c r="AE25" s="19"/>
      <c r="AF25" s="19"/>
      <c r="AG25" s="19"/>
      <c r="AH25" s="19"/>
      <c r="AI25" s="20"/>
      <c r="AJ25" s="16"/>
      <c r="AK25" s="16"/>
      <c r="AL25" s="16"/>
      <c r="AM25" s="16"/>
      <c r="AN25" s="16"/>
      <c r="AO25" s="16"/>
      <c r="AP25" s="16"/>
      <c r="AQ25" s="16"/>
      <c r="AR25" s="16"/>
      <c r="AS25" s="16"/>
      <c r="AT25" s="16"/>
      <c r="AU25" s="16"/>
      <c r="AV25" s="16"/>
      <c r="AW25" s="16"/>
      <c r="AX25" s="16"/>
      <c r="AY25" s="16"/>
      <c r="AZ25" s="16"/>
      <c r="BA25" s="16"/>
      <c r="BB25" s="16"/>
      <c r="BC25" s="16"/>
      <c r="BD25" s="16"/>
      <c r="BE25" s="16"/>
      <c r="BF25" s="16"/>
      <c r="BG25" s="16"/>
      <c r="BH25" s="16"/>
      <c r="BI25" s="16"/>
      <c r="BJ25" s="16"/>
      <c r="BK25" s="16"/>
      <c r="BL25" s="16"/>
      <c r="BM25" s="16"/>
      <c r="BN25" s="16"/>
      <c r="BO25" s="16"/>
      <c r="BP25" s="16"/>
      <c r="BQ25" s="16"/>
      <c r="BR25" s="16"/>
      <c r="BS25" s="16"/>
      <c r="BT25" s="16"/>
      <c r="BU25" s="16"/>
      <c r="BV25" s="16"/>
      <c r="BW25" s="16"/>
      <c r="BX25" s="16"/>
      <c r="BY25" s="16"/>
      <c r="BZ25" s="16"/>
      <c r="CA25" s="16"/>
      <c r="CB25" s="16"/>
      <c r="CC25" s="16"/>
      <c r="CD25" s="16"/>
      <c r="CE25" s="16"/>
      <c r="CF25" s="16"/>
      <c r="CG25" s="16"/>
      <c r="CH25" s="16"/>
      <c r="CI25" s="16"/>
      <c r="CJ25" s="16"/>
      <c r="CK25" s="16"/>
      <c r="CL25" s="16"/>
      <c r="CM25" s="16"/>
      <c r="CN25" s="16"/>
      <c r="CO25" s="16"/>
      <c r="CP25" s="16"/>
      <c r="CQ25" s="16"/>
      <c r="CR25" s="16"/>
      <c r="CS25" s="16"/>
      <c r="CT25" s="16"/>
      <c r="CU25" s="16"/>
      <c r="CV25" s="16"/>
      <c r="CW25" s="16"/>
      <c r="CX25" s="16"/>
      <c r="CY25" s="16"/>
      <c r="CZ25" s="16"/>
      <c r="DA25" s="16"/>
      <c r="DB25" s="16"/>
      <c r="DC25" s="16"/>
      <c r="DD25" s="16"/>
      <c r="DE25" s="16"/>
      <c r="DF25" s="16"/>
      <c r="DG25" s="16"/>
      <c r="DH25" s="16"/>
      <c r="DI25" s="16"/>
      <c r="DJ25" s="16"/>
      <c r="DK25" s="16"/>
      <c r="DL25" s="16"/>
      <c r="DM25" s="16"/>
      <c r="DN25" s="16"/>
      <c r="DO25" s="16"/>
      <c r="DP25" s="16"/>
      <c r="DQ25" s="16"/>
      <c r="DR25" s="16"/>
      <c r="DS25" s="16"/>
      <c r="DT25" s="16"/>
      <c r="DU25" s="16"/>
      <c r="DV25" s="16"/>
      <c r="DW25" s="16"/>
      <c r="DX25" s="16"/>
      <c r="DY25" s="16"/>
      <c r="DZ25" s="16"/>
      <c r="EA25" s="16"/>
      <c r="EB25" s="16"/>
      <c r="EC25" s="16"/>
      <c r="ED25" s="16"/>
      <c r="EE25" s="16"/>
      <c r="EF25" s="16"/>
      <c r="EG25" s="16"/>
      <c r="EH25" s="16"/>
      <c r="EI25" s="16"/>
      <c r="EJ25" s="16"/>
      <c r="EK25" s="16"/>
      <c r="EL25" s="16"/>
      <c r="EM25" s="16"/>
      <c r="EN25" s="16"/>
      <c r="EO25" s="16"/>
      <c r="EP25" s="16"/>
      <c r="EQ25" s="16"/>
      <c r="ER25" s="16"/>
      <c r="ES25" s="16"/>
      <c r="ET25" s="16"/>
      <c r="EU25" s="16"/>
      <c r="EV25" s="16"/>
      <c r="EW25" s="16"/>
      <c r="EX25" s="16"/>
      <c r="EY25" s="16"/>
      <c r="EZ25" s="16"/>
      <c r="FA25" s="16"/>
      <c r="FB25" s="16"/>
      <c r="FC25" s="16"/>
      <c r="FD25" s="16"/>
      <c r="FE25" s="16"/>
    </row>
    <row r="26" spans="1:161" s="9" customFormat="1" ht="57" customHeight="1" x14ac:dyDescent="0.2">
      <c r="A26" s="10"/>
      <c r="B26" s="21" t="s">
        <v>26</v>
      </c>
      <c r="C26" s="21"/>
      <c r="D26" s="21"/>
      <c r="E26" s="21"/>
      <c r="F26" s="21"/>
      <c r="G26" s="21"/>
      <c r="H26" s="21"/>
      <c r="I26" s="21"/>
      <c r="J26" s="21"/>
      <c r="K26" s="21"/>
      <c r="L26" s="21"/>
      <c r="M26" s="21"/>
      <c r="N26" s="21"/>
      <c r="O26" s="21"/>
      <c r="P26" s="21"/>
      <c r="Q26" s="22"/>
      <c r="R26" s="10"/>
      <c r="S26" s="19" t="s">
        <v>12</v>
      </c>
      <c r="T26" s="19"/>
      <c r="U26" s="19"/>
      <c r="V26" s="19"/>
      <c r="W26" s="19"/>
      <c r="X26" s="19"/>
      <c r="Y26" s="19"/>
      <c r="Z26" s="19"/>
      <c r="AA26" s="19"/>
      <c r="AB26" s="19"/>
      <c r="AC26" s="19"/>
      <c r="AD26" s="19"/>
      <c r="AE26" s="19"/>
      <c r="AF26" s="19"/>
      <c r="AG26" s="19"/>
      <c r="AH26" s="19"/>
      <c r="AI26" s="20"/>
      <c r="AJ26" s="16"/>
      <c r="AK26" s="16"/>
      <c r="AL26" s="16"/>
      <c r="AM26" s="16"/>
      <c r="AN26" s="16"/>
      <c r="AO26" s="16"/>
      <c r="AP26" s="16"/>
      <c r="AQ26" s="16"/>
      <c r="AR26" s="16"/>
      <c r="AS26" s="16"/>
      <c r="AT26" s="16"/>
      <c r="AU26" s="16"/>
      <c r="AV26" s="16"/>
      <c r="AW26" s="16"/>
      <c r="AX26" s="16"/>
      <c r="AY26" s="16"/>
      <c r="AZ26" s="16"/>
      <c r="BA26" s="16"/>
      <c r="BB26" s="16"/>
      <c r="BC26" s="16"/>
      <c r="BD26" s="16"/>
      <c r="BE26" s="16"/>
      <c r="BF26" s="16"/>
      <c r="BG26" s="16"/>
      <c r="BH26" s="16"/>
      <c r="BI26" s="16"/>
      <c r="BJ26" s="16"/>
      <c r="BK26" s="16"/>
      <c r="BL26" s="16"/>
      <c r="BM26" s="16"/>
      <c r="BN26" s="16"/>
      <c r="BO26" s="16"/>
      <c r="BP26" s="16"/>
      <c r="BQ26" s="16"/>
      <c r="BR26" s="16"/>
      <c r="BS26" s="16"/>
      <c r="BT26" s="16"/>
      <c r="BU26" s="16"/>
      <c r="BV26" s="16"/>
      <c r="BW26" s="16"/>
      <c r="BX26" s="16"/>
      <c r="BY26" s="16"/>
      <c r="BZ26" s="16"/>
      <c r="CA26" s="16"/>
      <c r="CB26" s="16"/>
      <c r="CC26" s="16"/>
      <c r="CD26" s="16"/>
      <c r="CE26" s="16"/>
      <c r="CF26" s="16"/>
      <c r="CG26" s="16"/>
      <c r="CH26" s="16"/>
      <c r="CI26" s="16"/>
      <c r="CJ26" s="16"/>
      <c r="CK26" s="16"/>
      <c r="CL26" s="16"/>
      <c r="CM26" s="16"/>
      <c r="CN26" s="16"/>
      <c r="CO26" s="16"/>
      <c r="CP26" s="16"/>
      <c r="CQ26" s="16"/>
      <c r="CR26" s="16"/>
      <c r="CS26" s="16"/>
      <c r="CT26" s="16"/>
      <c r="CU26" s="16"/>
      <c r="CV26" s="16"/>
      <c r="CW26" s="16"/>
      <c r="CX26" s="16"/>
      <c r="CY26" s="16"/>
      <c r="CZ26" s="16"/>
      <c r="DA26" s="16"/>
      <c r="DB26" s="16"/>
      <c r="DC26" s="16"/>
      <c r="DD26" s="16"/>
      <c r="DE26" s="16"/>
      <c r="DF26" s="16"/>
      <c r="DG26" s="16"/>
      <c r="DH26" s="16"/>
      <c r="DI26" s="16"/>
      <c r="DJ26" s="16"/>
      <c r="DK26" s="16"/>
      <c r="DL26" s="16"/>
      <c r="DM26" s="16"/>
      <c r="DN26" s="16"/>
      <c r="DO26" s="16"/>
      <c r="DP26" s="16"/>
      <c r="DQ26" s="16"/>
      <c r="DR26" s="16"/>
      <c r="DS26" s="16"/>
      <c r="DT26" s="16"/>
      <c r="DU26" s="16"/>
      <c r="DV26" s="16"/>
      <c r="DW26" s="16"/>
      <c r="DX26" s="16"/>
      <c r="DY26" s="16"/>
      <c r="DZ26" s="16"/>
      <c r="EA26" s="16"/>
      <c r="EB26" s="16"/>
      <c r="EC26" s="16"/>
      <c r="ED26" s="16"/>
      <c r="EE26" s="16"/>
      <c r="EF26" s="16"/>
      <c r="EG26" s="16"/>
      <c r="EH26" s="16"/>
      <c r="EI26" s="16"/>
      <c r="EJ26" s="16"/>
      <c r="EK26" s="16"/>
      <c r="EL26" s="16"/>
      <c r="EM26" s="16"/>
      <c r="EN26" s="16"/>
      <c r="EO26" s="16"/>
      <c r="EP26" s="16"/>
      <c r="EQ26" s="16"/>
      <c r="ER26" s="16"/>
      <c r="ES26" s="16"/>
      <c r="ET26" s="16"/>
      <c r="EU26" s="16"/>
      <c r="EV26" s="16"/>
      <c r="EW26" s="16"/>
      <c r="EX26" s="16"/>
      <c r="EY26" s="16"/>
      <c r="EZ26" s="16"/>
      <c r="FA26" s="16"/>
      <c r="FB26" s="16"/>
      <c r="FC26" s="16"/>
      <c r="FD26" s="16"/>
      <c r="FE26" s="16"/>
    </row>
    <row r="27" spans="1:161" s="9" customFormat="1" ht="39.75" customHeight="1" x14ac:dyDescent="0.2">
      <c r="A27" s="10"/>
      <c r="B27" s="17"/>
      <c r="C27" s="17"/>
      <c r="D27" s="17"/>
      <c r="E27" s="17"/>
      <c r="F27" s="17"/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8"/>
      <c r="R27" s="10"/>
      <c r="S27" s="19" t="s">
        <v>13</v>
      </c>
      <c r="T27" s="19"/>
      <c r="U27" s="19"/>
      <c r="V27" s="19"/>
      <c r="W27" s="19"/>
      <c r="X27" s="19"/>
      <c r="Y27" s="19"/>
      <c r="Z27" s="19"/>
      <c r="AA27" s="19"/>
      <c r="AB27" s="19"/>
      <c r="AC27" s="19"/>
      <c r="AD27" s="19"/>
      <c r="AE27" s="19"/>
      <c r="AF27" s="19"/>
      <c r="AG27" s="19"/>
      <c r="AH27" s="19"/>
      <c r="AI27" s="20"/>
      <c r="AJ27" s="16"/>
      <c r="AK27" s="16"/>
      <c r="AL27" s="16"/>
      <c r="AM27" s="16"/>
      <c r="AN27" s="16"/>
      <c r="AO27" s="16"/>
      <c r="AP27" s="16"/>
      <c r="AQ27" s="16"/>
      <c r="AR27" s="16"/>
      <c r="AS27" s="16"/>
      <c r="AT27" s="16"/>
      <c r="AU27" s="16"/>
      <c r="AV27" s="16"/>
      <c r="AW27" s="16"/>
      <c r="AX27" s="16"/>
      <c r="AY27" s="16"/>
      <c r="AZ27" s="16"/>
      <c r="BA27" s="16"/>
      <c r="BB27" s="16"/>
      <c r="BC27" s="16"/>
      <c r="BD27" s="16"/>
      <c r="BE27" s="16"/>
      <c r="BF27" s="16"/>
      <c r="BG27" s="16"/>
      <c r="BH27" s="16"/>
      <c r="BI27" s="16"/>
      <c r="BJ27" s="16"/>
      <c r="BK27" s="16"/>
      <c r="BL27" s="16"/>
      <c r="BM27" s="16"/>
      <c r="BN27" s="16"/>
      <c r="BO27" s="16"/>
      <c r="BP27" s="16"/>
      <c r="BQ27" s="16"/>
      <c r="BR27" s="16"/>
      <c r="BS27" s="16"/>
      <c r="BT27" s="16"/>
      <c r="BU27" s="16"/>
      <c r="BV27" s="16"/>
      <c r="BW27" s="16"/>
      <c r="BX27" s="16"/>
      <c r="BY27" s="16"/>
      <c r="BZ27" s="16"/>
      <c r="CA27" s="16"/>
      <c r="CB27" s="16"/>
      <c r="CC27" s="16"/>
      <c r="CD27" s="16"/>
      <c r="CE27" s="16"/>
      <c r="CF27" s="16"/>
      <c r="CG27" s="16"/>
      <c r="CH27" s="16"/>
      <c r="CI27" s="16"/>
      <c r="CJ27" s="16"/>
      <c r="CK27" s="16"/>
      <c r="CL27" s="16"/>
      <c r="CM27" s="16"/>
      <c r="CN27" s="16"/>
      <c r="CO27" s="16"/>
      <c r="CP27" s="16"/>
      <c r="CQ27" s="16"/>
      <c r="CR27" s="16"/>
      <c r="CS27" s="16"/>
      <c r="CT27" s="16"/>
      <c r="CU27" s="16"/>
      <c r="CV27" s="16"/>
      <c r="CW27" s="16"/>
      <c r="CX27" s="16"/>
      <c r="CY27" s="16"/>
      <c r="CZ27" s="16"/>
      <c r="DA27" s="16"/>
      <c r="DB27" s="16"/>
      <c r="DC27" s="16"/>
      <c r="DD27" s="16"/>
      <c r="DE27" s="16"/>
      <c r="DF27" s="16"/>
      <c r="DG27" s="16"/>
      <c r="DH27" s="16"/>
      <c r="DI27" s="16"/>
      <c r="DJ27" s="16"/>
      <c r="DK27" s="16"/>
      <c r="DL27" s="16"/>
      <c r="DM27" s="16"/>
      <c r="DN27" s="16"/>
      <c r="DO27" s="16"/>
      <c r="DP27" s="16"/>
      <c r="DQ27" s="16"/>
      <c r="DR27" s="16"/>
      <c r="DS27" s="16"/>
      <c r="DT27" s="16"/>
      <c r="DU27" s="16"/>
      <c r="DV27" s="16"/>
      <c r="DW27" s="16"/>
      <c r="DX27" s="16"/>
      <c r="DY27" s="16"/>
      <c r="DZ27" s="16"/>
      <c r="EA27" s="16"/>
      <c r="EB27" s="16"/>
      <c r="EC27" s="16"/>
      <c r="ED27" s="16"/>
      <c r="EE27" s="16"/>
      <c r="EF27" s="16"/>
      <c r="EG27" s="16"/>
      <c r="EH27" s="16"/>
      <c r="EI27" s="16"/>
      <c r="EJ27" s="16"/>
      <c r="EK27" s="16"/>
      <c r="EL27" s="16"/>
      <c r="EM27" s="16"/>
      <c r="EN27" s="16"/>
      <c r="EO27" s="16"/>
      <c r="EP27" s="16"/>
      <c r="EQ27" s="16"/>
      <c r="ER27" s="16"/>
      <c r="ES27" s="16"/>
      <c r="ET27" s="16"/>
      <c r="EU27" s="16"/>
      <c r="EV27" s="16"/>
      <c r="EW27" s="16"/>
      <c r="EX27" s="16"/>
      <c r="EY27" s="16"/>
      <c r="EZ27" s="16"/>
      <c r="FA27" s="16"/>
      <c r="FB27" s="16"/>
      <c r="FC27" s="16"/>
      <c r="FD27" s="16"/>
      <c r="FE27" s="16"/>
    </row>
    <row r="28" spans="1:161" s="9" customFormat="1" ht="39.75" customHeight="1" x14ac:dyDescent="0.2">
      <c r="A28" s="10"/>
      <c r="B28" s="17"/>
      <c r="C28" s="17"/>
      <c r="D28" s="17"/>
      <c r="E28" s="17"/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8"/>
      <c r="R28" s="10"/>
      <c r="S28" s="19" t="s">
        <v>14</v>
      </c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20"/>
      <c r="AJ28" s="16"/>
      <c r="AK28" s="16"/>
      <c r="AL28" s="16"/>
      <c r="AM28" s="16"/>
      <c r="AN28" s="16"/>
      <c r="AO28" s="16"/>
      <c r="AP28" s="16"/>
      <c r="AQ28" s="16"/>
      <c r="AR28" s="16"/>
      <c r="AS28" s="16"/>
      <c r="AT28" s="16"/>
      <c r="AU28" s="16"/>
      <c r="AV28" s="16"/>
      <c r="AW28" s="16"/>
      <c r="AX28" s="16"/>
      <c r="AY28" s="16"/>
      <c r="AZ28" s="16"/>
      <c r="BA28" s="16"/>
      <c r="BB28" s="16"/>
      <c r="BC28" s="16"/>
      <c r="BD28" s="16"/>
      <c r="BE28" s="16"/>
      <c r="BF28" s="16"/>
      <c r="BG28" s="16"/>
      <c r="BH28" s="16"/>
      <c r="BI28" s="16"/>
      <c r="BJ28" s="16"/>
      <c r="BK28" s="16"/>
      <c r="BL28" s="16"/>
      <c r="BM28" s="16"/>
      <c r="BN28" s="16"/>
      <c r="BO28" s="16"/>
      <c r="BP28" s="16"/>
      <c r="BQ28" s="16"/>
      <c r="BR28" s="16"/>
      <c r="BS28" s="16"/>
      <c r="BT28" s="16"/>
      <c r="BU28" s="16"/>
      <c r="BV28" s="16"/>
      <c r="BW28" s="16"/>
      <c r="BX28" s="16"/>
      <c r="BY28" s="16"/>
      <c r="BZ28" s="16"/>
      <c r="CA28" s="16"/>
      <c r="CB28" s="16"/>
      <c r="CC28" s="16"/>
      <c r="CD28" s="16"/>
      <c r="CE28" s="16"/>
      <c r="CF28" s="16"/>
      <c r="CG28" s="16"/>
      <c r="CH28" s="16"/>
      <c r="CI28" s="16"/>
      <c r="CJ28" s="16"/>
      <c r="CK28" s="16"/>
      <c r="CL28" s="16"/>
      <c r="CM28" s="16"/>
      <c r="CN28" s="16"/>
      <c r="CO28" s="16"/>
      <c r="CP28" s="16"/>
      <c r="CQ28" s="16"/>
      <c r="CR28" s="16"/>
      <c r="CS28" s="16"/>
      <c r="CT28" s="16"/>
      <c r="CU28" s="16"/>
      <c r="CV28" s="16"/>
      <c r="CW28" s="16"/>
      <c r="CX28" s="16"/>
      <c r="CY28" s="16"/>
      <c r="CZ28" s="16"/>
      <c r="DA28" s="16"/>
      <c r="DB28" s="16"/>
      <c r="DC28" s="16"/>
      <c r="DD28" s="16"/>
      <c r="DE28" s="16"/>
      <c r="DF28" s="16"/>
      <c r="DG28" s="16"/>
      <c r="DH28" s="16"/>
      <c r="DI28" s="16"/>
      <c r="DJ28" s="16"/>
      <c r="DK28" s="16"/>
      <c r="DL28" s="16"/>
      <c r="DM28" s="16"/>
      <c r="DN28" s="16"/>
      <c r="DO28" s="16"/>
      <c r="DP28" s="16"/>
      <c r="DQ28" s="16"/>
      <c r="DR28" s="16"/>
      <c r="DS28" s="16"/>
      <c r="DT28" s="16"/>
      <c r="DU28" s="16"/>
      <c r="DV28" s="16"/>
      <c r="DW28" s="16"/>
      <c r="DX28" s="16"/>
      <c r="DY28" s="16"/>
      <c r="DZ28" s="16"/>
      <c r="EA28" s="16"/>
      <c r="EB28" s="16"/>
      <c r="EC28" s="16"/>
      <c r="ED28" s="16"/>
      <c r="EE28" s="16"/>
      <c r="EF28" s="16"/>
      <c r="EG28" s="16"/>
      <c r="EH28" s="16"/>
      <c r="EI28" s="16"/>
      <c r="EJ28" s="16"/>
      <c r="EK28" s="16"/>
      <c r="EL28" s="16"/>
      <c r="EM28" s="16"/>
      <c r="EN28" s="16"/>
      <c r="EO28" s="16"/>
      <c r="EP28" s="16"/>
      <c r="EQ28" s="16"/>
      <c r="ER28" s="16"/>
      <c r="ES28" s="16"/>
      <c r="ET28" s="16"/>
      <c r="EU28" s="16"/>
      <c r="EV28" s="16"/>
      <c r="EW28" s="16"/>
      <c r="EX28" s="16"/>
      <c r="EY28" s="16"/>
      <c r="EZ28" s="16"/>
      <c r="FA28" s="16"/>
      <c r="FB28" s="16"/>
      <c r="FC28" s="16"/>
      <c r="FD28" s="16"/>
      <c r="FE28" s="16"/>
    </row>
    <row r="29" spans="1:161" s="9" customFormat="1" ht="53.25" customHeight="1" x14ac:dyDescent="0.2">
      <c r="A29" s="10"/>
      <c r="B29" s="17"/>
      <c r="C29" s="17"/>
      <c r="D29" s="17"/>
      <c r="E29" s="17"/>
      <c r="F29" s="17"/>
      <c r="G29" s="17"/>
      <c r="H29" s="17"/>
      <c r="I29" s="17"/>
      <c r="J29" s="17"/>
      <c r="K29" s="17"/>
      <c r="L29" s="17"/>
      <c r="M29" s="17"/>
      <c r="N29" s="17"/>
      <c r="O29" s="17"/>
      <c r="P29" s="17"/>
      <c r="Q29" s="18"/>
      <c r="R29" s="10"/>
      <c r="S29" s="19" t="s">
        <v>25</v>
      </c>
      <c r="T29" s="19"/>
      <c r="U29" s="19"/>
      <c r="V29" s="19"/>
      <c r="W29" s="19"/>
      <c r="X29" s="19"/>
      <c r="Y29" s="19"/>
      <c r="Z29" s="19"/>
      <c r="AA29" s="19"/>
      <c r="AB29" s="19"/>
      <c r="AC29" s="19"/>
      <c r="AD29" s="19"/>
      <c r="AE29" s="19"/>
      <c r="AF29" s="19"/>
      <c r="AG29" s="19"/>
      <c r="AH29" s="19"/>
      <c r="AI29" s="20"/>
      <c r="AJ29" s="16"/>
      <c r="AK29" s="16"/>
      <c r="AL29" s="16"/>
      <c r="AM29" s="16"/>
      <c r="AN29" s="16"/>
      <c r="AO29" s="16"/>
      <c r="AP29" s="16"/>
      <c r="AQ29" s="16"/>
      <c r="AR29" s="16"/>
      <c r="AS29" s="16"/>
      <c r="AT29" s="16"/>
      <c r="AU29" s="16"/>
      <c r="AV29" s="16"/>
      <c r="AW29" s="16"/>
      <c r="AX29" s="16"/>
      <c r="AY29" s="16"/>
      <c r="AZ29" s="16"/>
      <c r="BA29" s="16"/>
      <c r="BB29" s="16"/>
      <c r="BC29" s="16"/>
      <c r="BD29" s="16"/>
      <c r="BE29" s="16"/>
      <c r="BF29" s="16"/>
      <c r="BG29" s="16"/>
      <c r="BH29" s="16"/>
      <c r="BI29" s="16"/>
      <c r="BJ29" s="16"/>
      <c r="BK29" s="16"/>
      <c r="BL29" s="16"/>
      <c r="BM29" s="16"/>
      <c r="BN29" s="16"/>
      <c r="BO29" s="16"/>
      <c r="BP29" s="16"/>
      <c r="BQ29" s="16"/>
      <c r="BR29" s="16"/>
      <c r="BS29" s="16"/>
      <c r="BT29" s="16"/>
      <c r="BU29" s="16"/>
      <c r="BV29" s="16"/>
      <c r="BW29" s="16"/>
      <c r="BX29" s="16"/>
      <c r="BY29" s="16"/>
      <c r="BZ29" s="16"/>
      <c r="CA29" s="16"/>
      <c r="CB29" s="16"/>
      <c r="CC29" s="16"/>
      <c r="CD29" s="16"/>
      <c r="CE29" s="16"/>
      <c r="CF29" s="16"/>
      <c r="CG29" s="16"/>
      <c r="CH29" s="16"/>
      <c r="CI29" s="16"/>
      <c r="CJ29" s="16"/>
      <c r="CK29" s="16"/>
      <c r="CL29" s="16"/>
      <c r="CM29" s="16"/>
      <c r="CN29" s="16"/>
      <c r="CO29" s="16"/>
      <c r="CP29" s="16"/>
      <c r="CQ29" s="16"/>
      <c r="CR29" s="16"/>
      <c r="CS29" s="16"/>
      <c r="CT29" s="16"/>
      <c r="CU29" s="16"/>
      <c r="CV29" s="16"/>
      <c r="CW29" s="16"/>
      <c r="CX29" s="16"/>
      <c r="CY29" s="16"/>
      <c r="CZ29" s="16"/>
      <c r="DA29" s="16"/>
      <c r="DB29" s="16"/>
      <c r="DC29" s="16"/>
      <c r="DD29" s="16"/>
      <c r="DE29" s="16"/>
      <c r="DF29" s="16"/>
      <c r="DG29" s="16"/>
      <c r="DH29" s="16"/>
      <c r="DI29" s="16"/>
      <c r="DJ29" s="16"/>
      <c r="DK29" s="16"/>
      <c r="DL29" s="16"/>
      <c r="DM29" s="16"/>
      <c r="DN29" s="16"/>
      <c r="DO29" s="16"/>
      <c r="DP29" s="16"/>
      <c r="DQ29" s="16"/>
      <c r="DR29" s="16"/>
      <c r="DS29" s="16"/>
      <c r="DT29" s="16"/>
      <c r="DU29" s="16"/>
      <c r="DV29" s="16"/>
      <c r="DW29" s="16"/>
      <c r="DX29" s="16"/>
      <c r="DY29" s="16"/>
      <c r="DZ29" s="16"/>
      <c r="EA29" s="16"/>
      <c r="EB29" s="16"/>
      <c r="EC29" s="16"/>
      <c r="ED29" s="16"/>
      <c r="EE29" s="16"/>
      <c r="EF29" s="16"/>
      <c r="EG29" s="16"/>
      <c r="EH29" s="16"/>
      <c r="EI29" s="16"/>
      <c r="EJ29" s="16"/>
      <c r="EK29" s="16"/>
      <c r="EL29" s="16"/>
      <c r="EM29" s="16"/>
      <c r="EN29" s="16"/>
      <c r="EO29" s="16"/>
      <c r="EP29" s="16"/>
      <c r="EQ29" s="16"/>
      <c r="ER29" s="16"/>
      <c r="ES29" s="16"/>
      <c r="ET29" s="16"/>
      <c r="EU29" s="16"/>
      <c r="EV29" s="16"/>
      <c r="EW29" s="16"/>
      <c r="EX29" s="16"/>
      <c r="EY29" s="16"/>
      <c r="EZ29" s="16"/>
      <c r="FA29" s="16"/>
      <c r="FB29" s="16"/>
      <c r="FC29" s="16"/>
      <c r="FD29" s="16"/>
      <c r="FE29" s="16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4" t="s">
        <v>27</v>
      </c>
      <c r="B32" s="15"/>
      <c r="C32" s="15"/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/>
      <c r="BA32" s="15"/>
      <c r="BB32" s="15"/>
      <c r="BC32" s="15"/>
      <c r="BD32" s="15"/>
      <c r="BE32" s="15"/>
      <c r="BF32" s="15"/>
      <c r="BG32" s="15"/>
      <c r="BH32" s="15"/>
      <c r="BI32" s="15"/>
      <c r="BJ32" s="15"/>
      <c r="BK32" s="15"/>
      <c r="BL32" s="15"/>
      <c r="BM32" s="15"/>
      <c r="BN32" s="15"/>
      <c r="BO32" s="15"/>
      <c r="BP32" s="15"/>
      <c r="BQ32" s="15"/>
      <c r="BR32" s="15"/>
      <c r="BS32" s="15"/>
      <c r="BT32" s="15"/>
      <c r="BU32" s="15"/>
      <c r="BV32" s="15"/>
      <c r="BW32" s="15"/>
      <c r="BX32" s="15"/>
      <c r="BY32" s="15"/>
      <c r="BZ32" s="15"/>
      <c r="CA32" s="15"/>
      <c r="CB32" s="15"/>
      <c r="CC32" s="15"/>
      <c r="CD32" s="15"/>
      <c r="CE32" s="15"/>
      <c r="CF32" s="15"/>
      <c r="CG32" s="15"/>
      <c r="CH32" s="15"/>
      <c r="CI32" s="15"/>
      <c r="CJ32" s="15"/>
      <c r="CK32" s="15"/>
      <c r="CL32" s="15"/>
      <c r="CM32" s="15"/>
      <c r="CN32" s="15"/>
      <c r="CO32" s="15"/>
      <c r="CP32" s="15"/>
      <c r="CQ32" s="15"/>
      <c r="CR32" s="15"/>
      <c r="CS32" s="15"/>
      <c r="CT32" s="15"/>
      <c r="CU32" s="15"/>
      <c r="CV32" s="15"/>
      <c r="CW32" s="15"/>
      <c r="CX32" s="15"/>
      <c r="CY32" s="15"/>
      <c r="CZ32" s="15"/>
      <c r="DA32" s="15"/>
      <c r="DB32" s="15"/>
      <c r="DC32" s="15"/>
      <c r="DD32" s="15"/>
      <c r="DE32" s="15"/>
      <c r="DF32" s="15"/>
      <c r="DG32" s="15"/>
      <c r="DH32" s="15"/>
      <c r="DI32" s="15"/>
      <c r="DJ32" s="15"/>
      <c r="DK32" s="15"/>
      <c r="DL32" s="15"/>
      <c r="DM32" s="15"/>
      <c r="DN32" s="15"/>
      <c r="DO32" s="15"/>
      <c r="DP32" s="15"/>
      <c r="DQ32" s="15"/>
      <c r="DR32" s="15"/>
      <c r="DS32" s="15"/>
      <c r="DT32" s="15"/>
      <c r="DU32" s="15"/>
      <c r="DV32" s="15"/>
      <c r="DW32" s="15"/>
      <c r="DX32" s="15"/>
      <c r="DY32" s="15"/>
      <c r="DZ32" s="15"/>
      <c r="EA32" s="15"/>
      <c r="EB32" s="15"/>
      <c r="EC32" s="15"/>
      <c r="ED32" s="15"/>
      <c r="EE32" s="15"/>
      <c r="EF32" s="15"/>
      <c r="EG32" s="15"/>
      <c r="EH32" s="15"/>
      <c r="EI32" s="15"/>
      <c r="EJ32" s="15"/>
      <c r="EK32" s="15"/>
      <c r="EL32" s="15"/>
      <c r="EM32" s="15"/>
      <c r="EN32" s="15"/>
      <c r="EO32" s="15"/>
      <c r="EP32" s="15"/>
      <c r="EQ32" s="15"/>
      <c r="ER32" s="15"/>
      <c r="ES32" s="15"/>
      <c r="ET32" s="15"/>
      <c r="EU32" s="15"/>
      <c r="EV32" s="15"/>
      <c r="EW32" s="15"/>
      <c r="EX32" s="15"/>
      <c r="EY32" s="15"/>
      <c r="EZ32" s="15"/>
      <c r="FA32" s="15"/>
      <c r="FB32" s="15"/>
      <c r="FC32" s="15"/>
      <c r="FD32" s="15"/>
      <c r="FE32" s="15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</mergeCells>
  <pageMargins left="0.7" right="0.7" top="0.75" bottom="0.75" header="0.3" footer="0.3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7" workbookViewId="0">
      <selection activeCell="EE23" sqref="EE23:EN23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58" t="s">
        <v>7</v>
      </c>
      <c r="B6" s="58"/>
      <c r="C6" s="58"/>
      <c r="D6" s="58"/>
      <c r="E6" s="58"/>
      <c r="F6" s="58"/>
      <c r="G6" s="58"/>
      <c r="H6" s="58"/>
      <c r="I6" s="58"/>
      <c r="J6" s="58"/>
      <c r="K6" s="58"/>
      <c r="L6" s="58"/>
      <c r="M6" s="58"/>
      <c r="N6" s="58"/>
      <c r="O6" s="58"/>
      <c r="P6" s="58"/>
      <c r="Q6" s="58"/>
      <c r="R6" s="58"/>
      <c r="S6" s="58"/>
      <c r="T6" s="58"/>
      <c r="U6" s="58"/>
      <c r="V6" s="58"/>
      <c r="W6" s="58"/>
      <c r="X6" s="58"/>
      <c r="Y6" s="58"/>
      <c r="Z6" s="58"/>
      <c r="AA6" s="58"/>
      <c r="AB6" s="58"/>
      <c r="AC6" s="58"/>
      <c r="AD6" s="58"/>
      <c r="AE6" s="58"/>
      <c r="AF6" s="58"/>
      <c r="AG6" s="58"/>
      <c r="AH6" s="58"/>
      <c r="AI6" s="58"/>
      <c r="AJ6" s="58"/>
      <c r="AK6" s="58"/>
      <c r="AL6" s="58"/>
      <c r="AM6" s="58"/>
      <c r="AN6" s="58"/>
      <c r="AO6" s="58"/>
      <c r="AP6" s="58"/>
      <c r="AQ6" s="58"/>
      <c r="AR6" s="58"/>
      <c r="AS6" s="58"/>
      <c r="AT6" s="58"/>
      <c r="AU6" s="58"/>
      <c r="AV6" s="58"/>
      <c r="AW6" s="58"/>
      <c r="AX6" s="58"/>
      <c r="AY6" s="58"/>
      <c r="AZ6" s="58"/>
      <c r="BA6" s="58"/>
      <c r="BB6" s="58"/>
      <c r="BC6" s="58"/>
      <c r="BD6" s="58"/>
      <c r="BE6" s="58"/>
      <c r="BF6" s="58"/>
      <c r="BG6" s="58"/>
      <c r="BH6" s="58"/>
      <c r="BI6" s="58"/>
      <c r="BJ6" s="58"/>
      <c r="BK6" s="58"/>
      <c r="BL6" s="58"/>
      <c r="BM6" s="58"/>
      <c r="BN6" s="58"/>
      <c r="BO6" s="58"/>
      <c r="BP6" s="58"/>
      <c r="BQ6" s="58"/>
      <c r="BR6" s="58"/>
      <c r="BS6" s="58"/>
      <c r="BT6" s="58"/>
      <c r="BU6" s="58"/>
      <c r="BV6" s="58"/>
      <c r="BW6" s="58"/>
      <c r="BX6" s="58"/>
      <c r="BY6" s="58"/>
      <c r="BZ6" s="58"/>
      <c r="CA6" s="58"/>
      <c r="CB6" s="58"/>
      <c r="CC6" s="58"/>
      <c r="CD6" s="58"/>
      <c r="CE6" s="58"/>
      <c r="CF6" s="58"/>
      <c r="CG6" s="58"/>
      <c r="CH6" s="58"/>
      <c r="CI6" s="58"/>
      <c r="CJ6" s="58"/>
      <c r="CK6" s="58"/>
      <c r="CL6" s="58"/>
      <c r="CM6" s="58"/>
      <c r="CN6" s="58"/>
      <c r="CO6" s="58"/>
      <c r="CP6" s="58"/>
      <c r="CQ6" s="58"/>
      <c r="CR6" s="58"/>
      <c r="CS6" s="58"/>
      <c r="CT6" s="58"/>
      <c r="CU6" s="58"/>
      <c r="CV6" s="58"/>
      <c r="CW6" s="58"/>
      <c r="CX6" s="58"/>
      <c r="CY6" s="58"/>
      <c r="CZ6" s="58"/>
      <c r="DA6" s="58"/>
      <c r="DB6" s="58"/>
      <c r="DC6" s="58"/>
      <c r="DD6" s="58"/>
      <c r="DE6" s="58"/>
      <c r="DF6" s="58"/>
      <c r="DG6" s="58"/>
      <c r="DH6" s="58"/>
      <c r="DI6" s="58"/>
      <c r="DJ6" s="58"/>
      <c r="DK6" s="58"/>
      <c r="DL6" s="58"/>
      <c r="DM6" s="58"/>
      <c r="DN6" s="58"/>
      <c r="DO6" s="58"/>
      <c r="DP6" s="58"/>
      <c r="DQ6" s="58"/>
      <c r="DR6" s="58"/>
      <c r="DS6" s="58"/>
      <c r="DT6" s="58"/>
      <c r="DU6" s="58"/>
      <c r="DV6" s="58"/>
      <c r="DW6" s="58"/>
      <c r="DX6" s="58"/>
      <c r="DY6" s="58"/>
      <c r="DZ6" s="58"/>
      <c r="EA6" s="58"/>
      <c r="EB6" s="58"/>
      <c r="EC6" s="58"/>
      <c r="ED6" s="58"/>
      <c r="EE6" s="58"/>
      <c r="EF6" s="58"/>
      <c r="EG6" s="58"/>
      <c r="EH6" s="58"/>
      <c r="EI6" s="58"/>
      <c r="EJ6" s="58"/>
      <c r="EK6" s="58"/>
      <c r="EL6" s="58"/>
      <c r="EM6" s="58"/>
      <c r="EN6" s="58"/>
      <c r="EO6" s="58"/>
      <c r="EP6" s="58"/>
      <c r="EQ6" s="58"/>
      <c r="ER6" s="58"/>
      <c r="ES6" s="58"/>
      <c r="ET6" s="58"/>
      <c r="EU6" s="58"/>
      <c r="EV6" s="58"/>
      <c r="EW6" s="58"/>
      <c r="EX6" s="58"/>
      <c r="EY6" s="58"/>
      <c r="EZ6" s="58"/>
      <c r="FA6" s="58"/>
      <c r="FB6" s="58"/>
      <c r="FC6" s="58"/>
      <c r="FD6" s="58"/>
      <c r="FE6" s="58"/>
    </row>
    <row r="7" spans="1:161" s="2" customFormat="1" ht="15.75" customHeight="1" x14ac:dyDescent="0.25">
      <c r="A7" s="58" t="s">
        <v>8</v>
      </c>
      <c r="B7" s="58"/>
      <c r="C7" s="58"/>
      <c r="D7" s="58"/>
      <c r="E7" s="58"/>
      <c r="F7" s="58"/>
      <c r="G7" s="58"/>
      <c r="H7" s="58"/>
      <c r="I7" s="58"/>
      <c r="J7" s="58"/>
      <c r="K7" s="58"/>
      <c r="L7" s="58"/>
      <c r="M7" s="58"/>
      <c r="N7" s="58"/>
      <c r="O7" s="58"/>
      <c r="P7" s="58"/>
      <c r="Q7" s="58"/>
      <c r="R7" s="58"/>
      <c r="S7" s="58"/>
      <c r="T7" s="58"/>
      <c r="U7" s="58"/>
      <c r="V7" s="58"/>
      <c r="W7" s="58"/>
      <c r="X7" s="58"/>
      <c r="Y7" s="58"/>
      <c r="Z7" s="58"/>
      <c r="AA7" s="58"/>
      <c r="AB7" s="58"/>
      <c r="AC7" s="58"/>
      <c r="AD7" s="58"/>
      <c r="AE7" s="58"/>
      <c r="AF7" s="58"/>
      <c r="AG7" s="58"/>
      <c r="AH7" s="58"/>
      <c r="AI7" s="58"/>
      <c r="AJ7" s="58"/>
      <c r="AK7" s="58"/>
      <c r="AL7" s="58"/>
      <c r="AM7" s="58"/>
      <c r="AN7" s="58"/>
      <c r="AO7" s="58"/>
      <c r="AP7" s="58"/>
      <c r="AQ7" s="58"/>
      <c r="AR7" s="58"/>
      <c r="AS7" s="58"/>
      <c r="AT7" s="58"/>
      <c r="AU7" s="58"/>
      <c r="AV7" s="58"/>
      <c r="AW7" s="58"/>
      <c r="AX7" s="58"/>
      <c r="AY7" s="58"/>
      <c r="AZ7" s="58"/>
      <c r="BA7" s="58"/>
      <c r="BB7" s="58"/>
      <c r="BC7" s="58"/>
      <c r="BD7" s="58"/>
      <c r="BE7" s="58"/>
      <c r="BF7" s="58"/>
      <c r="BG7" s="58"/>
      <c r="BH7" s="58"/>
      <c r="BI7" s="58"/>
      <c r="BJ7" s="58"/>
      <c r="BK7" s="58"/>
      <c r="BL7" s="58"/>
      <c r="BM7" s="58"/>
      <c r="BN7" s="58"/>
      <c r="BO7" s="58"/>
      <c r="BP7" s="58"/>
      <c r="BQ7" s="58"/>
      <c r="BR7" s="58"/>
      <c r="BS7" s="58"/>
      <c r="BT7" s="58"/>
      <c r="BU7" s="58"/>
      <c r="BV7" s="58"/>
      <c r="BW7" s="58"/>
      <c r="BX7" s="58"/>
      <c r="BY7" s="58"/>
      <c r="BZ7" s="58"/>
      <c r="CA7" s="58"/>
      <c r="CB7" s="58"/>
      <c r="CC7" s="58"/>
      <c r="CD7" s="58"/>
      <c r="CE7" s="58"/>
      <c r="CF7" s="58"/>
      <c r="CG7" s="58"/>
      <c r="CH7" s="58"/>
      <c r="CI7" s="58"/>
      <c r="CJ7" s="58"/>
      <c r="CK7" s="58"/>
      <c r="CL7" s="58"/>
      <c r="CM7" s="58"/>
      <c r="CN7" s="58"/>
      <c r="CO7" s="58"/>
      <c r="CP7" s="58"/>
      <c r="CQ7" s="58"/>
      <c r="CR7" s="58"/>
      <c r="CS7" s="58"/>
      <c r="CT7" s="58"/>
      <c r="CU7" s="58"/>
      <c r="CV7" s="58"/>
      <c r="CW7" s="58"/>
      <c r="CX7" s="58"/>
      <c r="CY7" s="58"/>
      <c r="CZ7" s="58"/>
      <c r="DA7" s="58"/>
      <c r="DB7" s="58"/>
      <c r="DC7" s="58"/>
      <c r="DD7" s="58"/>
      <c r="DE7" s="58"/>
      <c r="DF7" s="58"/>
      <c r="DG7" s="58"/>
      <c r="DH7" s="58"/>
      <c r="DI7" s="58"/>
      <c r="DJ7" s="58"/>
      <c r="DK7" s="58"/>
      <c r="DL7" s="58"/>
      <c r="DM7" s="58"/>
      <c r="DN7" s="58"/>
      <c r="DO7" s="58"/>
      <c r="DP7" s="58"/>
      <c r="DQ7" s="58"/>
      <c r="DR7" s="58"/>
      <c r="DS7" s="58"/>
      <c r="DT7" s="58"/>
      <c r="DU7" s="58"/>
      <c r="DV7" s="58"/>
      <c r="DW7" s="58"/>
      <c r="DX7" s="58"/>
      <c r="DY7" s="58"/>
      <c r="DZ7" s="58"/>
      <c r="EA7" s="58"/>
      <c r="EB7" s="58"/>
      <c r="EC7" s="58"/>
      <c r="ED7" s="58"/>
      <c r="EE7" s="58"/>
      <c r="EF7" s="58"/>
      <c r="EG7" s="58"/>
      <c r="EH7" s="58"/>
      <c r="EI7" s="58"/>
      <c r="EJ7" s="58"/>
      <c r="EK7" s="58"/>
      <c r="EL7" s="58"/>
      <c r="EM7" s="58"/>
      <c r="EN7" s="58"/>
      <c r="EO7" s="58"/>
      <c r="EP7" s="58"/>
      <c r="EQ7" s="58"/>
      <c r="ER7" s="58"/>
      <c r="ES7" s="58"/>
      <c r="ET7" s="58"/>
      <c r="EU7" s="58"/>
      <c r="EV7" s="58"/>
      <c r="EW7" s="58"/>
      <c r="EX7" s="58"/>
      <c r="EY7" s="58"/>
      <c r="EZ7" s="58"/>
      <c r="FA7" s="58"/>
      <c r="FB7" s="58"/>
      <c r="FC7" s="58"/>
      <c r="FD7" s="58"/>
      <c r="FE7" s="58"/>
    </row>
    <row r="8" spans="1:161" s="2" customFormat="1" ht="15.75" customHeight="1" x14ac:dyDescent="0.25">
      <c r="A8" s="58" t="s">
        <v>9</v>
      </c>
      <c r="B8" s="58"/>
      <c r="C8" s="58"/>
      <c r="D8" s="58"/>
      <c r="E8" s="58"/>
      <c r="F8" s="58"/>
      <c r="G8" s="58"/>
      <c r="H8" s="58"/>
      <c r="I8" s="58"/>
      <c r="J8" s="58"/>
      <c r="K8" s="58"/>
      <c r="L8" s="58"/>
      <c r="M8" s="58"/>
      <c r="N8" s="58"/>
      <c r="O8" s="58"/>
      <c r="P8" s="58"/>
      <c r="Q8" s="58"/>
      <c r="R8" s="58"/>
      <c r="S8" s="58"/>
      <c r="T8" s="58"/>
      <c r="U8" s="58"/>
      <c r="V8" s="58"/>
      <c r="W8" s="58"/>
      <c r="X8" s="58"/>
      <c r="Y8" s="58"/>
      <c r="Z8" s="58"/>
      <c r="AA8" s="58"/>
      <c r="AB8" s="58"/>
      <c r="AC8" s="58"/>
      <c r="AD8" s="58"/>
      <c r="AE8" s="58"/>
      <c r="AF8" s="58"/>
      <c r="AG8" s="58"/>
      <c r="AH8" s="58"/>
      <c r="AI8" s="58"/>
      <c r="AJ8" s="58"/>
      <c r="AK8" s="58"/>
      <c r="AL8" s="58"/>
      <c r="AM8" s="58"/>
      <c r="AN8" s="58"/>
      <c r="AO8" s="58"/>
      <c r="AP8" s="58"/>
      <c r="AQ8" s="58"/>
      <c r="AR8" s="58"/>
      <c r="AS8" s="58"/>
      <c r="AT8" s="58"/>
      <c r="AU8" s="58"/>
      <c r="AV8" s="58"/>
      <c r="AW8" s="58"/>
      <c r="AX8" s="58"/>
      <c r="AY8" s="58"/>
      <c r="AZ8" s="58"/>
      <c r="BA8" s="58"/>
      <c r="BB8" s="58"/>
      <c r="BC8" s="58"/>
      <c r="BD8" s="58"/>
      <c r="BE8" s="58"/>
      <c r="BF8" s="58"/>
      <c r="BG8" s="58"/>
      <c r="BH8" s="58"/>
      <c r="BI8" s="58"/>
      <c r="BJ8" s="58"/>
      <c r="BK8" s="58"/>
      <c r="BL8" s="58"/>
      <c r="BM8" s="58"/>
      <c r="BN8" s="58"/>
      <c r="BO8" s="58"/>
      <c r="BP8" s="58"/>
      <c r="BQ8" s="58"/>
      <c r="BR8" s="58"/>
      <c r="BS8" s="58"/>
      <c r="BT8" s="58"/>
      <c r="BU8" s="58"/>
      <c r="BV8" s="58"/>
      <c r="BW8" s="58"/>
      <c r="BX8" s="58"/>
      <c r="BY8" s="58"/>
      <c r="BZ8" s="58"/>
      <c r="CA8" s="58"/>
      <c r="CB8" s="58"/>
      <c r="CC8" s="58"/>
      <c r="CD8" s="58"/>
      <c r="CE8" s="58"/>
      <c r="CF8" s="58"/>
      <c r="CG8" s="58"/>
      <c r="CH8" s="58"/>
      <c r="CI8" s="58"/>
      <c r="CJ8" s="58"/>
      <c r="CK8" s="58"/>
      <c r="CL8" s="58"/>
      <c r="CM8" s="58"/>
      <c r="CN8" s="58"/>
      <c r="CO8" s="58"/>
      <c r="CP8" s="58"/>
      <c r="CQ8" s="58"/>
      <c r="CR8" s="58"/>
      <c r="CS8" s="58"/>
      <c r="CT8" s="58"/>
      <c r="CU8" s="58"/>
      <c r="CV8" s="58"/>
      <c r="CW8" s="58"/>
      <c r="CX8" s="58"/>
      <c r="CY8" s="58"/>
      <c r="CZ8" s="58"/>
      <c r="DA8" s="58"/>
      <c r="DB8" s="58"/>
      <c r="DC8" s="58"/>
      <c r="DD8" s="58"/>
      <c r="DE8" s="58"/>
      <c r="DF8" s="58"/>
      <c r="DG8" s="58"/>
      <c r="DH8" s="58"/>
      <c r="DI8" s="58"/>
      <c r="DJ8" s="58"/>
      <c r="DK8" s="58"/>
      <c r="DL8" s="58"/>
      <c r="DM8" s="58"/>
      <c r="DN8" s="58"/>
      <c r="DO8" s="58"/>
      <c r="DP8" s="58"/>
      <c r="DQ8" s="58"/>
      <c r="DR8" s="58"/>
      <c r="DS8" s="58"/>
      <c r="DT8" s="58"/>
      <c r="DU8" s="58"/>
      <c r="DV8" s="58"/>
      <c r="DW8" s="58"/>
      <c r="DX8" s="58"/>
      <c r="DY8" s="58"/>
      <c r="DZ8" s="58"/>
      <c r="EA8" s="58"/>
      <c r="EB8" s="58"/>
      <c r="EC8" s="58"/>
      <c r="ED8" s="58"/>
      <c r="EE8" s="58"/>
      <c r="EF8" s="58"/>
      <c r="EG8" s="58"/>
      <c r="EH8" s="58"/>
      <c r="EI8" s="58"/>
      <c r="EJ8" s="58"/>
      <c r="EK8" s="58"/>
      <c r="EL8" s="58"/>
      <c r="EM8" s="58"/>
      <c r="EN8" s="58"/>
      <c r="EO8" s="58"/>
      <c r="EP8" s="58"/>
      <c r="EQ8" s="58"/>
      <c r="ER8" s="58"/>
      <c r="ES8" s="58"/>
      <c r="ET8" s="58"/>
      <c r="EU8" s="58"/>
      <c r="EV8" s="58"/>
      <c r="EW8" s="58"/>
      <c r="EX8" s="58"/>
      <c r="EY8" s="58"/>
      <c r="EZ8" s="58"/>
      <c r="FA8" s="58"/>
      <c r="FB8" s="58"/>
      <c r="FC8" s="58"/>
      <c r="FD8" s="58"/>
      <c r="FE8" s="58"/>
    </row>
    <row r="10" spans="1:161" s="2" customFormat="1" ht="15.75" x14ac:dyDescent="0.25">
      <c r="A10" s="59" t="s">
        <v>10</v>
      </c>
      <c r="B10" s="59"/>
      <c r="C10" s="59"/>
      <c r="D10" s="59"/>
      <c r="E10" s="59"/>
      <c r="F10" s="59"/>
      <c r="G10" s="59"/>
      <c r="H10" s="59"/>
      <c r="I10" s="59"/>
      <c r="J10" s="59"/>
      <c r="K10" s="59"/>
      <c r="L10" s="59"/>
      <c r="M10" s="59"/>
      <c r="N10" s="59"/>
      <c r="O10" s="59"/>
      <c r="P10" s="59"/>
      <c r="Q10" s="59"/>
      <c r="R10" s="59"/>
      <c r="S10" s="59"/>
      <c r="T10" s="59"/>
      <c r="U10" s="59"/>
      <c r="V10" s="59"/>
      <c r="W10" s="59"/>
      <c r="X10" s="59"/>
      <c r="Y10" s="59"/>
      <c r="Z10" s="59"/>
      <c r="AA10" s="59"/>
      <c r="AB10" s="59"/>
      <c r="AC10" s="59"/>
      <c r="AD10" s="59"/>
      <c r="AE10" s="59"/>
      <c r="AF10" s="59"/>
      <c r="AG10" s="59"/>
      <c r="AH10" s="59"/>
      <c r="AI10" s="59"/>
      <c r="AJ10" s="59"/>
      <c r="AK10" s="59"/>
      <c r="AL10" s="59"/>
      <c r="AM10" s="59"/>
      <c r="AN10" s="59"/>
      <c r="AO10" s="59"/>
      <c r="AP10" s="59"/>
      <c r="AQ10" s="59"/>
      <c r="AR10" s="59"/>
      <c r="AS10" s="59"/>
      <c r="AT10" s="59"/>
      <c r="AU10" s="59"/>
      <c r="AV10" s="59"/>
      <c r="AW10" s="59"/>
      <c r="AX10" s="59"/>
      <c r="AY10" s="59"/>
      <c r="AZ10" s="59"/>
      <c r="BA10" s="59"/>
      <c r="BB10" s="59"/>
      <c r="BC10" s="59"/>
      <c r="BD10" s="59"/>
      <c r="BE10" s="59"/>
      <c r="BF10" s="59"/>
      <c r="BG10" s="59"/>
      <c r="BH10" s="59"/>
      <c r="BI10" s="59"/>
      <c r="BJ10" s="59"/>
      <c r="BK10" s="59"/>
      <c r="BL10" s="59"/>
      <c r="BM10" s="59"/>
      <c r="BN10" s="59"/>
      <c r="BO10" s="59"/>
      <c r="BP10" s="59"/>
      <c r="BQ10" s="59"/>
      <c r="BR10" s="59"/>
      <c r="BS10" s="59"/>
      <c r="BT10" s="59"/>
      <c r="BU10" s="59"/>
      <c r="BV10" s="59"/>
      <c r="BW10" s="59"/>
      <c r="BX10" s="59"/>
      <c r="BY10" s="59"/>
      <c r="BZ10" s="59"/>
      <c r="CA10" s="59"/>
      <c r="CB10" s="59"/>
      <c r="CC10" s="59"/>
      <c r="CD10" s="59"/>
      <c r="CE10" s="59"/>
      <c r="CF10" s="59"/>
      <c r="CG10" s="59"/>
      <c r="CH10" s="59"/>
      <c r="CI10" s="59"/>
      <c r="CJ10" s="59"/>
      <c r="CK10" s="59"/>
      <c r="CL10" s="59"/>
      <c r="CM10" s="59"/>
      <c r="CN10" s="59"/>
      <c r="CO10" s="59"/>
      <c r="CP10" s="59"/>
      <c r="CQ10" s="59"/>
      <c r="CR10" s="59"/>
      <c r="CS10" s="59"/>
      <c r="CT10" s="59"/>
      <c r="CU10" s="59"/>
      <c r="CV10" s="59"/>
      <c r="CW10" s="59"/>
      <c r="CX10" s="59"/>
      <c r="CY10" s="59"/>
      <c r="CZ10" s="59"/>
      <c r="DA10" s="59"/>
      <c r="DB10" s="59"/>
      <c r="DC10" s="59"/>
      <c r="DD10" s="59"/>
      <c r="DE10" s="59"/>
      <c r="DF10" s="59"/>
      <c r="DG10" s="59"/>
      <c r="DH10" s="59"/>
      <c r="DI10" s="59"/>
      <c r="DJ10" s="59"/>
      <c r="DK10" s="59"/>
      <c r="DL10" s="59"/>
      <c r="DM10" s="59"/>
      <c r="DN10" s="59"/>
      <c r="DO10" s="59"/>
      <c r="DP10" s="59"/>
      <c r="DQ10" s="59"/>
      <c r="DR10" s="59"/>
      <c r="DS10" s="59"/>
      <c r="DT10" s="59"/>
      <c r="DU10" s="59"/>
      <c r="DV10" s="59"/>
      <c r="DW10" s="59"/>
      <c r="DX10" s="59"/>
      <c r="DY10" s="59"/>
      <c r="DZ10" s="59"/>
      <c r="EA10" s="59"/>
      <c r="EB10" s="59"/>
      <c r="EC10" s="59"/>
      <c r="ED10" s="59"/>
      <c r="EE10" s="59"/>
      <c r="EF10" s="59"/>
      <c r="EG10" s="59"/>
      <c r="EH10" s="59"/>
      <c r="EI10" s="59"/>
      <c r="EJ10" s="59"/>
      <c r="EK10" s="59"/>
      <c r="EL10" s="59"/>
      <c r="EM10" s="59"/>
      <c r="EN10" s="59"/>
      <c r="EO10" s="59"/>
      <c r="EP10" s="59"/>
      <c r="EQ10" s="59"/>
      <c r="ER10" s="59"/>
      <c r="ES10" s="59"/>
      <c r="ET10" s="59"/>
      <c r="EU10" s="59"/>
      <c r="EV10" s="59"/>
      <c r="EW10" s="59"/>
      <c r="EX10" s="59"/>
      <c r="EY10" s="59"/>
      <c r="EZ10" s="59"/>
      <c r="FA10" s="59"/>
      <c r="FB10" s="59"/>
      <c r="FC10" s="59"/>
      <c r="FD10" s="59"/>
      <c r="FE10" s="59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60" t="s">
        <v>69</v>
      </c>
      <c r="AC12" s="60"/>
      <c r="AD12" s="60"/>
      <c r="AE12" s="60"/>
      <c r="AF12" s="60"/>
      <c r="AG12" s="60"/>
      <c r="AH12" s="60"/>
      <c r="AI12" s="60"/>
      <c r="AJ12" s="60"/>
      <c r="AK12" s="60"/>
      <c r="AL12" s="60"/>
      <c r="AM12" s="60"/>
      <c r="AN12" s="60"/>
      <c r="AO12" s="60"/>
      <c r="AP12" s="60"/>
      <c r="AQ12" s="60"/>
      <c r="AR12" s="60"/>
      <c r="AS12" s="60"/>
      <c r="AT12" s="60"/>
      <c r="AU12" s="60"/>
      <c r="AV12" s="60"/>
      <c r="AW12" s="60"/>
      <c r="AX12" s="60"/>
      <c r="AY12" s="60"/>
      <c r="AZ12" s="60"/>
      <c r="BA12" s="60"/>
      <c r="BB12" s="60"/>
      <c r="BC12" s="60"/>
      <c r="BD12" s="60"/>
      <c r="BE12" s="60"/>
      <c r="BF12" s="60"/>
      <c r="BG12" s="60"/>
      <c r="BH12" s="60"/>
      <c r="BI12" s="60"/>
      <c r="BJ12" s="60"/>
      <c r="BK12" s="60"/>
      <c r="BL12" s="60"/>
      <c r="BM12" s="60"/>
      <c r="BN12" s="60"/>
      <c r="BO12" s="60"/>
      <c r="BP12" s="60"/>
      <c r="BQ12" s="60"/>
      <c r="BR12" s="60"/>
      <c r="BS12" s="60"/>
      <c r="BT12" s="60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60" t="s">
        <v>31</v>
      </c>
      <c r="Z14" s="60"/>
      <c r="AA14" s="60"/>
      <c r="AB14" s="60"/>
      <c r="AC14" s="60"/>
      <c r="AD14" s="60"/>
      <c r="AE14" s="60"/>
      <c r="AF14" s="60"/>
      <c r="AG14" s="60"/>
      <c r="AH14" s="60"/>
      <c r="AI14" s="60"/>
      <c r="AJ14" s="60"/>
      <c r="AK14" s="60"/>
      <c r="AL14" s="60"/>
      <c r="AM14" s="60"/>
      <c r="AN14" s="60"/>
      <c r="AO14" s="60"/>
      <c r="AP14" s="60"/>
      <c r="AQ14" s="60"/>
      <c r="AR14" s="60"/>
      <c r="AS14" s="60"/>
      <c r="AT14" s="60"/>
      <c r="AU14" s="60"/>
      <c r="AV14" s="60"/>
      <c r="AW14" s="60"/>
      <c r="AX14" s="60"/>
      <c r="AY14" s="60"/>
      <c r="AZ14" s="60"/>
      <c r="BA14" s="60"/>
      <c r="BB14" s="60"/>
      <c r="BC14" s="60"/>
      <c r="BD14" s="60"/>
      <c r="BE14" s="60"/>
      <c r="BF14" s="60"/>
      <c r="BG14" s="60"/>
      <c r="BH14" s="60"/>
      <c r="BI14" s="60"/>
      <c r="BJ14" s="60"/>
      <c r="BK14" s="60"/>
      <c r="BL14" s="60"/>
      <c r="BM14" s="60"/>
      <c r="BN14" s="60"/>
      <c r="BO14" s="60"/>
      <c r="BP14" s="60"/>
      <c r="BQ14" s="60"/>
      <c r="BR14" s="60"/>
      <c r="BS14" s="60"/>
      <c r="BT14" s="60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48" t="s">
        <v>111</v>
      </c>
      <c r="U16" s="48"/>
      <c r="V16" s="48"/>
      <c r="W16" s="48"/>
      <c r="X16" s="48"/>
      <c r="Y16" s="48"/>
      <c r="Z16" s="48"/>
      <c r="AA16" s="48"/>
      <c r="AB16" s="48"/>
      <c r="AC16" s="48"/>
      <c r="AD16" s="48"/>
      <c r="AE16" s="48"/>
      <c r="AF16" s="48"/>
      <c r="AG16" s="48"/>
      <c r="AH16" s="48"/>
      <c r="AI16" s="48"/>
      <c r="AJ16" s="48"/>
      <c r="AK16" s="48"/>
      <c r="AL16" s="48"/>
      <c r="AM16" s="48"/>
      <c r="AN16" s="48"/>
      <c r="AO16" s="48"/>
      <c r="AP16" s="48"/>
      <c r="AQ16" s="48"/>
      <c r="AR16" s="48"/>
      <c r="AS16" s="48"/>
      <c r="AT16" s="48"/>
      <c r="AU16" s="48"/>
      <c r="AV16" s="48"/>
      <c r="AW16" s="48"/>
      <c r="AX16" s="48"/>
      <c r="AY16" s="48"/>
      <c r="AZ16" s="48"/>
      <c r="BA16" s="48"/>
      <c r="BB16" s="48"/>
      <c r="BC16" s="48"/>
      <c r="BD16" s="48"/>
      <c r="BE16" s="48"/>
      <c r="BF16" s="48"/>
      <c r="BG16" s="48"/>
      <c r="BH16" s="48"/>
      <c r="BI16" s="48"/>
      <c r="BJ16" s="48"/>
      <c r="BK16" s="48"/>
      <c r="BL16" s="48"/>
      <c r="BM16" s="48"/>
      <c r="BN16" s="48"/>
      <c r="BO16" s="48"/>
      <c r="BP16" s="48"/>
      <c r="BQ16" s="48"/>
      <c r="BR16" s="48"/>
      <c r="BS16" s="48"/>
      <c r="BT16" s="48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49"/>
      <c r="B18" s="50"/>
      <c r="C18" s="50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1"/>
      <c r="R18" s="26"/>
      <c r="S18" s="27"/>
      <c r="T18" s="27"/>
      <c r="U18" s="27"/>
      <c r="V18" s="27"/>
      <c r="W18" s="27"/>
      <c r="X18" s="27"/>
      <c r="Y18" s="27"/>
      <c r="Z18" s="27"/>
      <c r="AA18" s="27"/>
      <c r="AB18" s="27"/>
      <c r="AC18" s="27"/>
      <c r="AD18" s="27"/>
      <c r="AE18" s="27"/>
      <c r="AF18" s="27"/>
      <c r="AG18" s="27"/>
      <c r="AH18" s="27"/>
      <c r="AI18" s="28"/>
      <c r="AJ18" s="26" t="s">
        <v>15</v>
      </c>
      <c r="AK18" s="27"/>
      <c r="AL18" s="27"/>
      <c r="AM18" s="27"/>
      <c r="AN18" s="27"/>
      <c r="AO18" s="27"/>
      <c r="AP18" s="27"/>
      <c r="AQ18" s="27"/>
      <c r="AR18" s="27"/>
      <c r="AS18" s="27"/>
      <c r="AT18" s="27"/>
      <c r="AU18" s="27"/>
      <c r="AV18" s="27"/>
      <c r="AW18" s="27"/>
      <c r="AX18" s="27"/>
      <c r="AY18" s="27"/>
      <c r="AZ18" s="27"/>
      <c r="BA18" s="28"/>
      <c r="BB18" s="35" t="s">
        <v>20</v>
      </c>
      <c r="BC18" s="36"/>
      <c r="BD18" s="36"/>
      <c r="BE18" s="36"/>
      <c r="BF18" s="36"/>
      <c r="BG18" s="36"/>
      <c r="BH18" s="36"/>
      <c r="BI18" s="36"/>
      <c r="BJ18" s="36"/>
      <c r="BK18" s="36"/>
      <c r="BL18" s="36"/>
      <c r="BM18" s="36"/>
      <c r="BN18" s="36"/>
      <c r="BO18" s="36"/>
      <c r="BP18" s="36"/>
      <c r="BQ18" s="36"/>
      <c r="BR18" s="36"/>
      <c r="BS18" s="36"/>
      <c r="BT18" s="36"/>
      <c r="BU18" s="36"/>
      <c r="BV18" s="36"/>
      <c r="BW18" s="36"/>
      <c r="BX18" s="36"/>
      <c r="BY18" s="36"/>
      <c r="BZ18" s="36"/>
      <c r="CA18" s="36"/>
      <c r="CB18" s="36"/>
      <c r="CC18" s="36"/>
      <c r="CD18" s="36"/>
      <c r="CE18" s="36"/>
      <c r="CF18" s="36"/>
      <c r="CG18" s="37"/>
      <c r="CH18" s="26" t="s">
        <v>21</v>
      </c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27"/>
      <c r="CW18" s="27"/>
      <c r="CX18" s="27"/>
      <c r="CY18" s="27"/>
      <c r="CZ18" s="27"/>
      <c r="DA18" s="27"/>
      <c r="DB18" s="28"/>
      <c r="DC18" s="26" t="s">
        <v>22</v>
      </c>
      <c r="DD18" s="27"/>
      <c r="DE18" s="27"/>
      <c r="DF18" s="27"/>
      <c r="DG18" s="27"/>
      <c r="DH18" s="27"/>
      <c r="DI18" s="27"/>
      <c r="DJ18" s="27"/>
      <c r="DK18" s="27"/>
      <c r="DL18" s="27"/>
      <c r="DM18" s="27"/>
      <c r="DN18" s="27"/>
      <c r="DO18" s="27"/>
      <c r="DP18" s="27"/>
      <c r="DQ18" s="27"/>
      <c r="DR18" s="27"/>
      <c r="DS18" s="27"/>
      <c r="DT18" s="28"/>
      <c r="DU18" s="35" t="s">
        <v>23</v>
      </c>
      <c r="DV18" s="36"/>
      <c r="DW18" s="36"/>
      <c r="DX18" s="36"/>
      <c r="DY18" s="36"/>
      <c r="DZ18" s="36"/>
      <c r="EA18" s="36"/>
      <c r="EB18" s="36"/>
      <c r="EC18" s="36"/>
      <c r="ED18" s="36"/>
      <c r="EE18" s="36"/>
      <c r="EF18" s="36"/>
      <c r="EG18" s="36"/>
      <c r="EH18" s="36"/>
      <c r="EI18" s="36"/>
      <c r="EJ18" s="36"/>
      <c r="EK18" s="36"/>
      <c r="EL18" s="36"/>
      <c r="EM18" s="36"/>
      <c r="EN18" s="37"/>
      <c r="EO18" s="26" t="s">
        <v>24</v>
      </c>
      <c r="EP18" s="27"/>
      <c r="EQ18" s="27"/>
      <c r="ER18" s="27"/>
      <c r="ES18" s="27"/>
      <c r="ET18" s="27"/>
      <c r="EU18" s="27"/>
      <c r="EV18" s="27"/>
      <c r="EW18" s="27"/>
      <c r="EX18" s="27"/>
      <c r="EY18" s="27"/>
      <c r="EZ18" s="27"/>
      <c r="FA18" s="27"/>
      <c r="FB18" s="27"/>
      <c r="FC18" s="27"/>
      <c r="FD18" s="27"/>
      <c r="FE18" s="28"/>
    </row>
    <row r="19" spans="1:161" s="9" customFormat="1" ht="15" customHeight="1" x14ac:dyDescent="0.2">
      <c r="A19" s="52"/>
      <c r="B19" s="53"/>
      <c r="C19" s="53"/>
      <c r="D19" s="53"/>
      <c r="E19" s="53"/>
      <c r="F19" s="53"/>
      <c r="G19" s="53"/>
      <c r="H19" s="53"/>
      <c r="I19" s="53"/>
      <c r="J19" s="53"/>
      <c r="K19" s="53"/>
      <c r="L19" s="53"/>
      <c r="M19" s="53"/>
      <c r="N19" s="53"/>
      <c r="O19" s="53"/>
      <c r="P19" s="53"/>
      <c r="Q19" s="54"/>
      <c r="R19" s="29"/>
      <c r="S19" s="30"/>
      <c r="T19" s="30"/>
      <c r="U19" s="30"/>
      <c r="V19" s="30"/>
      <c r="W19" s="30"/>
      <c r="X19" s="30"/>
      <c r="Y19" s="30"/>
      <c r="Z19" s="30"/>
      <c r="AA19" s="30"/>
      <c r="AB19" s="30"/>
      <c r="AC19" s="30"/>
      <c r="AD19" s="30"/>
      <c r="AE19" s="30"/>
      <c r="AF19" s="30"/>
      <c r="AG19" s="30"/>
      <c r="AH19" s="30"/>
      <c r="AI19" s="31"/>
      <c r="AJ19" s="29"/>
      <c r="AK19" s="30"/>
      <c r="AL19" s="30"/>
      <c r="AM19" s="30"/>
      <c r="AN19" s="30"/>
      <c r="AO19" s="30"/>
      <c r="AP19" s="30"/>
      <c r="AQ19" s="30"/>
      <c r="AR19" s="30"/>
      <c r="AS19" s="30"/>
      <c r="AT19" s="30"/>
      <c r="AU19" s="30"/>
      <c r="AV19" s="30"/>
      <c r="AW19" s="30"/>
      <c r="AX19" s="30"/>
      <c r="AY19" s="30"/>
      <c r="AZ19" s="30"/>
      <c r="BA19" s="31"/>
      <c r="BB19" s="38" t="s">
        <v>16</v>
      </c>
      <c r="BC19" s="39"/>
      <c r="BD19" s="39"/>
      <c r="BE19" s="39"/>
      <c r="BF19" s="39"/>
      <c r="BG19" s="39"/>
      <c r="BH19" s="39"/>
      <c r="BI19" s="39"/>
      <c r="BJ19" s="39"/>
      <c r="BK19" s="39"/>
      <c r="BL19" s="39"/>
      <c r="BM19" s="39"/>
      <c r="BN19" s="39"/>
      <c r="BO19" s="39"/>
      <c r="BP19" s="39"/>
      <c r="BQ19" s="40"/>
      <c r="BR19" s="38" t="s">
        <v>17</v>
      </c>
      <c r="BS19" s="39"/>
      <c r="BT19" s="39"/>
      <c r="BU19" s="39"/>
      <c r="BV19" s="39"/>
      <c r="BW19" s="39"/>
      <c r="BX19" s="39"/>
      <c r="BY19" s="39"/>
      <c r="BZ19" s="39"/>
      <c r="CA19" s="39"/>
      <c r="CB19" s="39"/>
      <c r="CC19" s="39"/>
      <c r="CD19" s="39"/>
      <c r="CE19" s="39"/>
      <c r="CF19" s="39"/>
      <c r="CG19" s="40"/>
      <c r="CH19" s="29"/>
      <c r="CI19" s="30"/>
      <c r="CJ19" s="30"/>
      <c r="CK19" s="30"/>
      <c r="CL19" s="30"/>
      <c r="CM19" s="30"/>
      <c r="CN19" s="30"/>
      <c r="CO19" s="30"/>
      <c r="CP19" s="30"/>
      <c r="CQ19" s="30"/>
      <c r="CR19" s="30"/>
      <c r="CS19" s="30"/>
      <c r="CT19" s="30"/>
      <c r="CU19" s="30"/>
      <c r="CV19" s="30"/>
      <c r="CW19" s="30"/>
      <c r="CX19" s="30"/>
      <c r="CY19" s="30"/>
      <c r="CZ19" s="30"/>
      <c r="DA19" s="30"/>
      <c r="DB19" s="31"/>
      <c r="DC19" s="29"/>
      <c r="DD19" s="30"/>
      <c r="DE19" s="30"/>
      <c r="DF19" s="30"/>
      <c r="DG19" s="30"/>
      <c r="DH19" s="30"/>
      <c r="DI19" s="30"/>
      <c r="DJ19" s="30"/>
      <c r="DK19" s="30"/>
      <c r="DL19" s="30"/>
      <c r="DM19" s="30"/>
      <c r="DN19" s="30"/>
      <c r="DO19" s="30"/>
      <c r="DP19" s="30"/>
      <c r="DQ19" s="30"/>
      <c r="DR19" s="30"/>
      <c r="DS19" s="30"/>
      <c r="DT19" s="31"/>
      <c r="DU19" s="41" t="s">
        <v>18</v>
      </c>
      <c r="DV19" s="42"/>
      <c r="DW19" s="42"/>
      <c r="DX19" s="42"/>
      <c r="DY19" s="42"/>
      <c r="DZ19" s="42"/>
      <c r="EA19" s="42"/>
      <c r="EB19" s="42"/>
      <c r="EC19" s="42"/>
      <c r="ED19" s="43"/>
      <c r="EE19" s="41" t="s">
        <v>19</v>
      </c>
      <c r="EF19" s="42"/>
      <c r="EG19" s="42"/>
      <c r="EH19" s="42"/>
      <c r="EI19" s="42"/>
      <c r="EJ19" s="42"/>
      <c r="EK19" s="42"/>
      <c r="EL19" s="42"/>
      <c r="EM19" s="42"/>
      <c r="EN19" s="43"/>
      <c r="EO19" s="29"/>
      <c r="EP19" s="30"/>
      <c r="EQ19" s="30"/>
      <c r="ER19" s="30"/>
      <c r="ES19" s="30"/>
      <c r="ET19" s="30"/>
      <c r="EU19" s="30"/>
      <c r="EV19" s="30"/>
      <c r="EW19" s="30"/>
      <c r="EX19" s="30"/>
      <c r="EY19" s="30"/>
      <c r="EZ19" s="30"/>
      <c r="FA19" s="30"/>
      <c r="FB19" s="30"/>
      <c r="FC19" s="30"/>
      <c r="FD19" s="30"/>
      <c r="FE19" s="31"/>
    </row>
    <row r="20" spans="1:161" s="9" customFormat="1" ht="19.5" customHeight="1" x14ac:dyDescent="0.2">
      <c r="A20" s="55"/>
      <c r="B20" s="56"/>
      <c r="C20" s="56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7"/>
      <c r="R20" s="32"/>
      <c r="S20" s="33"/>
      <c r="T20" s="33"/>
      <c r="U20" s="33"/>
      <c r="V20" s="33"/>
      <c r="W20" s="33"/>
      <c r="X20" s="33"/>
      <c r="Y20" s="33"/>
      <c r="Z20" s="33"/>
      <c r="AA20" s="33"/>
      <c r="AB20" s="33"/>
      <c r="AC20" s="33"/>
      <c r="AD20" s="33"/>
      <c r="AE20" s="33"/>
      <c r="AF20" s="33"/>
      <c r="AG20" s="33"/>
      <c r="AH20" s="33"/>
      <c r="AI20" s="34"/>
      <c r="AJ20" s="32"/>
      <c r="AK20" s="33"/>
      <c r="AL20" s="33"/>
      <c r="AM20" s="33"/>
      <c r="AN20" s="33"/>
      <c r="AO20" s="33"/>
      <c r="AP20" s="33"/>
      <c r="AQ20" s="33"/>
      <c r="AR20" s="33"/>
      <c r="AS20" s="33"/>
      <c r="AT20" s="33"/>
      <c r="AU20" s="33"/>
      <c r="AV20" s="33"/>
      <c r="AW20" s="33"/>
      <c r="AX20" s="33"/>
      <c r="AY20" s="33"/>
      <c r="AZ20" s="33"/>
      <c r="BA20" s="34"/>
      <c r="BB20" s="47" t="s">
        <v>18</v>
      </c>
      <c r="BC20" s="47"/>
      <c r="BD20" s="47"/>
      <c r="BE20" s="47"/>
      <c r="BF20" s="47"/>
      <c r="BG20" s="47"/>
      <c r="BH20" s="47"/>
      <c r="BI20" s="47"/>
      <c r="BJ20" s="47" t="s">
        <v>19</v>
      </c>
      <c r="BK20" s="47"/>
      <c r="BL20" s="47"/>
      <c r="BM20" s="47"/>
      <c r="BN20" s="47"/>
      <c r="BO20" s="47"/>
      <c r="BP20" s="47"/>
      <c r="BQ20" s="47"/>
      <c r="BR20" s="47" t="s">
        <v>18</v>
      </c>
      <c r="BS20" s="47"/>
      <c r="BT20" s="47"/>
      <c r="BU20" s="47"/>
      <c r="BV20" s="47"/>
      <c r="BW20" s="47"/>
      <c r="BX20" s="47"/>
      <c r="BY20" s="47"/>
      <c r="BZ20" s="47" t="s">
        <v>19</v>
      </c>
      <c r="CA20" s="47"/>
      <c r="CB20" s="47"/>
      <c r="CC20" s="47"/>
      <c r="CD20" s="47"/>
      <c r="CE20" s="47"/>
      <c r="CF20" s="47"/>
      <c r="CG20" s="47"/>
      <c r="CH20" s="32"/>
      <c r="CI20" s="33"/>
      <c r="CJ20" s="33"/>
      <c r="CK20" s="33"/>
      <c r="CL20" s="33"/>
      <c r="CM20" s="33"/>
      <c r="CN20" s="33"/>
      <c r="CO20" s="33"/>
      <c r="CP20" s="33"/>
      <c r="CQ20" s="33"/>
      <c r="CR20" s="33"/>
      <c r="CS20" s="33"/>
      <c r="CT20" s="33"/>
      <c r="CU20" s="33"/>
      <c r="CV20" s="33"/>
      <c r="CW20" s="33"/>
      <c r="CX20" s="33"/>
      <c r="CY20" s="33"/>
      <c r="CZ20" s="33"/>
      <c r="DA20" s="33"/>
      <c r="DB20" s="34"/>
      <c r="DC20" s="32"/>
      <c r="DD20" s="33"/>
      <c r="DE20" s="33"/>
      <c r="DF20" s="33"/>
      <c r="DG20" s="33"/>
      <c r="DH20" s="33"/>
      <c r="DI20" s="33"/>
      <c r="DJ20" s="33"/>
      <c r="DK20" s="33"/>
      <c r="DL20" s="33"/>
      <c r="DM20" s="33"/>
      <c r="DN20" s="33"/>
      <c r="DO20" s="33"/>
      <c r="DP20" s="33"/>
      <c r="DQ20" s="33"/>
      <c r="DR20" s="33"/>
      <c r="DS20" s="33"/>
      <c r="DT20" s="34"/>
      <c r="DU20" s="44"/>
      <c r="DV20" s="45"/>
      <c r="DW20" s="45"/>
      <c r="DX20" s="45"/>
      <c r="DY20" s="45"/>
      <c r="DZ20" s="45"/>
      <c r="EA20" s="45"/>
      <c r="EB20" s="45"/>
      <c r="EC20" s="45"/>
      <c r="ED20" s="46"/>
      <c r="EE20" s="44"/>
      <c r="EF20" s="45"/>
      <c r="EG20" s="45"/>
      <c r="EH20" s="45"/>
      <c r="EI20" s="45"/>
      <c r="EJ20" s="45"/>
      <c r="EK20" s="45"/>
      <c r="EL20" s="45"/>
      <c r="EM20" s="45"/>
      <c r="EN20" s="46"/>
      <c r="EO20" s="32"/>
      <c r="EP20" s="33"/>
      <c r="EQ20" s="33"/>
      <c r="ER20" s="33"/>
      <c r="ES20" s="33"/>
      <c r="ET20" s="33"/>
      <c r="EU20" s="33"/>
      <c r="EV20" s="33"/>
      <c r="EW20" s="33"/>
      <c r="EX20" s="33"/>
      <c r="EY20" s="33"/>
      <c r="EZ20" s="33"/>
      <c r="FA20" s="33"/>
      <c r="FB20" s="33"/>
      <c r="FC20" s="33"/>
      <c r="FD20" s="33"/>
      <c r="FE20" s="34"/>
    </row>
    <row r="21" spans="1:161" s="9" customFormat="1" ht="14.25" customHeight="1" x14ac:dyDescent="0.2">
      <c r="A21" s="23">
        <v>1</v>
      </c>
      <c r="B21" s="24"/>
      <c r="C21" s="24"/>
      <c r="D21" s="24"/>
      <c r="E21" s="24"/>
      <c r="F21" s="24"/>
      <c r="G21" s="24"/>
      <c r="H21" s="24"/>
      <c r="I21" s="24"/>
      <c r="J21" s="24"/>
      <c r="K21" s="24"/>
      <c r="L21" s="24"/>
      <c r="M21" s="24"/>
      <c r="N21" s="24"/>
      <c r="O21" s="24"/>
      <c r="P21" s="24"/>
      <c r="Q21" s="25"/>
      <c r="R21" s="23">
        <v>2</v>
      </c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5"/>
      <c r="AJ21" s="16">
        <v>3</v>
      </c>
      <c r="AK21" s="16"/>
      <c r="AL21" s="16"/>
      <c r="AM21" s="16"/>
      <c r="AN21" s="16"/>
      <c r="AO21" s="16"/>
      <c r="AP21" s="16"/>
      <c r="AQ21" s="16"/>
      <c r="AR21" s="16"/>
      <c r="AS21" s="16"/>
      <c r="AT21" s="16"/>
      <c r="AU21" s="16"/>
      <c r="AV21" s="16"/>
      <c r="AW21" s="16"/>
      <c r="AX21" s="16"/>
      <c r="AY21" s="16"/>
      <c r="AZ21" s="16"/>
      <c r="BA21" s="16"/>
      <c r="BB21" s="16">
        <v>4</v>
      </c>
      <c r="BC21" s="16"/>
      <c r="BD21" s="16"/>
      <c r="BE21" s="16"/>
      <c r="BF21" s="16"/>
      <c r="BG21" s="16"/>
      <c r="BH21" s="16"/>
      <c r="BI21" s="16"/>
      <c r="BJ21" s="16">
        <v>5</v>
      </c>
      <c r="BK21" s="16"/>
      <c r="BL21" s="16"/>
      <c r="BM21" s="16"/>
      <c r="BN21" s="16"/>
      <c r="BO21" s="16"/>
      <c r="BP21" s="16"/>
      <c r="BQ21" s="16"/>
      <c r="BR21" s="16">
        <v>6</v>
      </c>
      <c r="BS21" s="16"/>
      <c r="BT21" s="16"/>
      <c r="BU21" s="16"/>
      <c r="BV21" s="16"/>
      <c r="BW21" s="16"/>
      <c r="BX21" s="16"/>
      <c r="BY21" s="16"/>
      <c r="BZ21" s="16">
        <v>7</v>
      </c>
      <c r="CA21" s="16"/>
      <c r="CB21" s="16"/>
      <c r="CC21" s="16"/>
      <c r="CD21" s="16"/>
      <c r="CE21" s="16"/>
      <c r="CF21" s="16"/>
      <c r="CG21" s="16"/>
      <c r="CH21" s="16">
        <v>8</v>
      </c>
      <c r="CI21" s="16"/>
      <c r="CJ21" s="16"/>
      <c r="CK21" s="16"/>
      <c r="CL21" s="16"/>
      <c r="CM21" s="16"/>
      <c r="CN21" s="16"/>
      <c r="CO21" s="16"/>
      <c r="CP21" s="16"/>
      <c r="CQ21" s="16"/>
      <c r="CR21" s="16"/>
      <c r="CS21" s="16"/>
      <c r="CT21" s="16"/>
      <c r="CU21" s="16"/>
      <c r="CV21" s="16"/>
      <c r="CW21" s="16"/>
      <c r="CX21" s="16"/>
      <c r="CY21" s="16"/>
      <c r="CZ21" s="16"/>
      <c r="DA21" s="16"/>
      <c r="DB21" s="16"/>
      <c r="DC21" s="16">
        <v>9</v>
      </c>
      <c r="DD21" s="16"/>
      <c r="DE21" s="16"/>
      <c r="DF21" s="16"/>
      <c r="DG21" s="16"/>
      <c r="DH21" s="16"/>
      <c r="DI21" s="16"/>
      <c r="DJ21" s="16"/>
      <c r="DK21" s="16"/>
      <c r="DL21" s="16"/>
      <c r="DM21" s="16"/>
      <c r="DN21" s="16"/>
      <c r="DO21" s="16"/>
      <c r="DP21" s="16"/>
      <c r="DQ21" s="16"/>
      <c r="DR21" s="16"/>
      <c r="DS21" s="16"/>
      <c r="DT21" s="16"/>
      <c r="DU21" s="16">
        <v>10</v>
      </c>
      <c r="DV21" s="16"/>
      <c r="DW21" s="16"/>
      <c r="DX21" s="16"/>
      <c r="DY21" s="16"/>
      <c r="DZ21" s="16"/>
      <c r="EA21" s="16"/>
      <c r="EB21" s="16"/>
      <c r="EC21" s="16"/>
      <c r="ED21" s="16"/>
      <c r="EE21" s="16">
        <v>11</v>
      </c>
      <c r="EF21" s="16"/>
      <c r="EG21" s="16"/>
      <c r="EH21" s="16"/>
      <c r="EI21" s="16"/>
      <c r="EJ21" s="16"/>
      <c r="EK21" s="16"/>
      <c r="EL21" s="16"/>
      <c r="EM21" s="16"/>
      <c r="EN21" s="16"/>
      <c r="EO21" s="16">
        <v>12</v>
      </c>
      <c r="EP21" s="16"/>
      <c r="EQ21" s="16"/>
      <c r="ER21" s="16"/>
      <c r="ES21" s="16"/>
      <c r="ET21" s="16"/>
      <c r="EU21" s="16"/>
      <c r="EV21" s="16"/>
      <c r="EW21" s="16"/>
      <c r="EX21" s="16"/>
      <c r="EY21" s="16"/>
      <c r="EZ21" s="16"/>
      <c r="FA21" s="16"/>
      <c r="FB21" s="16"/>
      <c r="FC21" s="16"/>
      <c r="FD21" s="16"/>
      <c r="FE21" s="16"/>
    </row>
    <row r="22" spans="1:161" s="9" customFormat="1" ht="13.5" customHeight="1" x14ac:dyDescent="0.2">
      <c r="A22" s="10"/>
      <c r="B22" s="17" t="s">
        <v>11</v>
      </c>
      <c r="C22" s="17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  <c r="O22" s="17"/>
      <c r="P22" s="17"/>
      <c r="Q22" s="18"/>
      <c r="R22" s="10"/>
      <c r="S22" s="19" t="s">
        <v>12</v>
      </c>
      <c r="T22" s="19"/>
      <c r="U22" s="19"/>
      <c r="V22" s="19"/>
      <c r="W22" s="19"/>
      <c r="X22" s="19"/>
      <c r="Y22" s="19"/>
      <c r="Z22" s="19"/>
      <c r="AA22" s="19"/>
      <c r="AB22" s="19"/>
      <c r="AC22" s="19"/>
      <c r="AD22" s="19"/>
      <c r="AE22" s="19"/>
      <c r="AF22" s="19"/>
      <c r="AG22" s="19"/>
      <c r="AH22" s="19"/>
      <c r="AI22" s="20"/>
      <c r="AJ22" s="61">
        <v>2.6</v>
      </c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16"/>
      <c r="BC22" s="16"/>
      <c r="BD22" s="16"/>
      <c r="BE22" s="16"/>
      <c r="BF22" s="16"/>
      <c r="BG22" s="16"/>
      <c r="BH22" s="16"/>
      <c r="BI22" s="16"/>
      <c r="BJ22" s="16"/>
      <c r="BK22" s="16"/>
      <c r="BL22" s="16"/>
      <c r="BM22" s="16"/>
      <c r="BN22" s="16"/>
      <c r="BO22" s="16"/>
      <c r="BP22" s="16"/>
      <c r="BQ22" s="16"/>
      <c r="BR22" s="61">
        <v>17.5</v>
      </c>
      <c r="BS22" s="61"/>
      <c r="BT22" s="61"/>
      <c r="BU22" s="61"/>
      <c r="BV22" s="61"/>
      <c r="BW22" s="61"/>
      <c r="BX22" s="61"/>
      <c r="BY22" s="61"/>
      <c r="BZ22" s="61">
        <v>17.5</v>
      </c>
      <c r="CA22" s="61"/>
      <c r="CB22" s="61"/>
      <c r="CC22" s="61"/>
      <c r="CD22" s="61"/>
      <c r="CE22" s="61"/>
      <c r="CF22" s="61"/>
      <c r="CG22" s="61"/>
      <c r="CH22" s="61">
        <v>2.6</v>
      </c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>
        <v>17.5</v>
      </c>
      <c r="DD22" s="61"/>
      <c r="DE22" s="61"/>
      <c r="DF22" s="61"/>
      <c r="DG22" s="61"/>
      <c r="DH22" s="61"/>
      <c r="DI22" s="61"/>
      <c r="DJ22" s="61"/>
      <c r="DK22" s="61"/>
      <c r="DL22" s="61"/>
      <c r="DM22" s="61"/>
      <c r="DN22" s="61"/>
      <c r="DO22" s="61"/>
      <c r="DP22" s="61"/>
      <c r="DQ22" s="61"/>
      <c r="DR22" s="61"/>
      <c r="DS22" s="61"/>
      <c r="DT22" s="61"/>
      <c r="DU22" s="16">
        <v>3</v>
      </c>
      <c r="DV22" s="16"/>
      <c r="DW22" s="16"/>
      <c r="DX22" s="16"/>
      <c r="DY22" s="16"/>
      <c r="DZ22" s="16"/>
      <c r="EA22" s="16"/>
      <c r="EB22" s="16"/>
      <c r="EC22" s="16"/>
      <c r="ED22" s="16"/>
      <c r="EE22" s="61">
        <f>1836/744</f>
        <v>2.467741935483871</v>
      </c>
      <c r="EF22" s="61"/>
      <c r="EG22" s="61"/>
      <c r="EH22" s="61"/>
      <c r="EI22" s="61"/>
      <c r="EJ22" s="61"/>
      <c r="EK22" s="61"/>
      <c r="EL22" s="61"/>
      <c r="EM22" s="61"/>
      <c r="EN22" s="61"/>
      <c r="EO22" s="61">
        <f>AJ22+EE22</f>
        <v>5.0677419354838715</v>
      </c>
      <c r="EP22" s="16"/>
      <c r="EQ22" s="16"/>
      <c r="ER22" s="16"/>
      <c r="ES22" s="16"/>
      <c r="ET22" s="16"/>
      <c r="EU22" s="16"/>
      <c r="EV22" s="16"/>
      <c r="EW22" s="16"/>
      <c r="EX22" s="16"/>
      <c r="EY22" s="16"/>
      <c r="EZ22" s="16"/>
      <c r="FA22" s="16"/>
      <c r="FB22" s="16"/>
      <c r="FC22" s="16"/>
      <c r="FD22" s="16"/>
      <c r="FE22" s="16"/>
    </row>
    <row r="23" spans="1:161" s="9" customFormat="1" ht="39.75" customHeight="1" x14ac:dyDescent="0.2">
      <c r="A23" s="10"/>
      <c r="B23" s="17" t="s">
        <v>33</v>
      </c>
      <c r="C23" s="17"/>
      <c r="D23" s="17"/>
      <c r="E23" s="17"/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8"/>
      <c r="R23" s="10"/>
      <c r="S23" s="19" t="s">
        <v>13</v>
      </c>
      <c r="T23" s="19"/>
      <c r="U23" s="19"/>
      <c r="V23" s="19"/>
      <c r="W23" s="19"/>
      <c r="X23" s="19"/>
      <c r="Y23" s="19"/>
      <c r="Z23" s="19"/>
      <c r="AA23" s="19"/>
      <c r="AB23" s="19"/>
      <c r="AC23" s="19"/>
      <c r="AD23" s="19"/>
      <c r="AE23" s="19"/>
      <c r="AF23" s="19"/>
      <c r="AG23" s="19"/>
      <c r="AH23" s="19"/>
      <c r="AI23" s="20"/>
      <c r="AJ23" s="62">
        <f>880/744</f>
        <v>1.1827956989247312</v>
      </c>
      <c r="AK23" s="62"/>
      <c r="AL23" s="62"/>
      <c r="AM23" s="62"/>
      <c r="AN23" s="62"/>
      <c r="AO23" s="62"/>
      <c r="AP23" s="62"/>
      <c r="AQ23" s="62"/>
      <c r="AR23" s="62"/>
      <c r="AS23" s="62"/>
      <c r="AT23" s="62"/>
      <c r="AU23" s="62"/>
      <c r="AV23" s="62"/>
      <c r="AW23" s="62"/>
      <c r="AX23" s="62"/>
      <c r="AY23" s="62"/>
      <c r="AZ23" s="62"/>
      <c r="BA23" s="62"/>
      <c r="BB23" s="16"/>
      <c r="BC23" s="16"/>
      <c r="BD23" s="16"/>
      <c r="BE23" s="16"/>
      <c r="BF23" s="16"/>
      <c r="BG23" s="16"/>
      <c r="BH23" s="16"/>
      <c r="BI23" s="16"/>
      <c r="BJ23" s="16"/>
      <c r="BK23" s="16"/>
      <c r="BL23" s="16"/>
      <c r="BM23" s="16"/>
      <c r="BN23" s="16"/>
      <c r="BO23" s="16"/>
      <c r="BP23" s="16"/>
      <c r="BQ23" s="16"/>
      <c r="BR23" s="16"/>
      <c r="BS23" s="16"/>
      <c r="BT23" s="16"/>
      <c r="BU23" s="16"/>
      <c r="BV23" s="16"/>
      <c r="BW23" s="16"/>
      <c r="BX23" s="16"/>
      <c r="BY23" s="16"/>
      <c r="BZ23" s="16"/>
      <c r="CA23" s="16"/>
      <c r="CB23" s="16"/>
      <c r="CC23" s="16"/>
      <c r="CD23" s="16"/>
      <c r="CE23" s="16"/>
      <c r="CF23" s="16"/>
      <c r="CG23" s="16"/>
      <c r="CH23" s="16"/>
      <c r="CI23" s="16"/>
      <c r="CJ23" s="16"/>
      <c r="CK23" s="16"/>
      <c r="CL23" s="16"/>
      <c r="CM23" s="16"/>
      <c r="CN23" s="16"/>
      <c r="CO23" s="16"/>
      <c r="CP23" s="16"/>
      <c r="CQ23" s="16"/>
      <c r="CR23" s="16"/>
      <c r="CS23" s="16"/>
      <c r="CT23" s="16"/>
      <c r="CU23" s="16"/>
      <c r="CV23" s="16"/>
      <c r="CW23" s="16"/>
      <c r="CX23" s="16"/>
      <c r="CY23" s="16"/>
      <c r="CZ23" s="16"/>
      <c r="DA23" s="16"/>
      <c r="DB23" s="16"/>
      <c r="DC23" s="16"/>
      <c r="DD23" s="16"/>
      <c r="DE23" s="16"/>
      <c r="DF23" s="16"/>
      <c r="DG23" s="16"/>
      <c r="DH23" s="16"/>
      <c r="DI23" s="16"/>
      <c r="DJ23" s="16"/>
      <c r="DK23" s="16"/>
      <c r="DL23" s="16"/>
      <c r="DM23" s="16"/>
      <c r="DN23" s="16"/>
      <c r="DO23" s="16"/>
      <c r="DP23" s="16"/>
      <c r="DQ23" s="16"/>
      <c r="DR23" s="16"/>
      <c r="DS23" s="16"/>
      <c r="DT23" s="16"/>
      <c r="DU23" s="62">
        <f>745/744</f>
        <v>1.0013440860215055</v>
      </c>
      <c r="DV23" s="62"/>
      <c r="DW23" s="62"/>
      <c r="DX23" s="62"/>
      <c r="DY23" s="62"/>
      <c r="DZ23" s="62"/>
      <c r="EA23" s="62"/>
      <c r="EB23" s="62"/>
      <c r="EC23" s="62"/>
      <c r="ED23" s="62"/>
      <c r="EE23" s="62">
        <f>745/744</f>
        <v>1.0013440860215055</v>
      </c>
      <c r="EF23" s="62"/>
      <c r="EG23" s="62"/>
      <c r="EH23" s="62"/>
      <c r="EI23" s="62"/>
      <c r="EJ23" s="62"/>
      <c r="EK23" s="62"/>
      <c r="EL23" s="62"/>
      <c r="EM23" s="62"/>
      <c r="EN23" s="62"/>
      <c r="EO23" s="61">
        <f>AJ23+EE23</f>
        <v>2.184139784946237</v>
      </c>
      <c r="EP23" s="61"/>
      <c r="EQ23" s="61"/>
      <c r="ER23" s="61"/>
      <c r="ES23" s="61"/>
      <c r="ET23" s="61"/>
      <c r="EU23" s="61"/>
      <c r="EV23" s="61"/>
      <c r="EW23" s="61"/>
      <c r="EX23" s="61"/>
      <c r="EY23" s="61"/>
      <c r="EZ23" s="61"/>
      <c r="FA23" s="61"/>
      <c r="FB23" s="61"/>
      <c r="FC23" s="61"/>
      <c r="FD23" s="61"/>
      <c r="FE23" s="61"/>
    </row>
    <row r="24" spans="1:161" s="9" customFormat="1" ht="39.75" customHeight="1" x14ac:dyDescent="0.2">
      <c r="A24" s="10"/>
      <c r="B24" s="17"/>
      <c r="C24" s="17"/>
      <c r="D24" s="17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8"/>
      <c r="R24" s="10"/>
      <c r="S24" s="19" t="s">
        <v>14</v>
      </c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  <c r="AE24" s="19"/>
      <c r="AF24" s="19"/>
      <c r="AG24" s="19"/>
      <c r="AH24" s="19"/>
      <c r="AI24" s="20"/>
      <c r="AJ24" s="16"/>
      <c r="AK24" s="16"/>
      <c r="AL24" s="16"/>
      <c r="AM24" s="16"/>
      <c r="AN24" s="16"/>
      <c r="AO24" s="16"/>
      <c r="AP24" s="16"/>
      <c r="AQ24" s="16"/>
      <c r="AR24" s="16"/>
      <c r="AS24" s="16"/>
      <c r="AT24" s="16"/>
      <c r="AU24" s="16"/>
      <c r="AV24" s="16"/>
      <c r="AW24" s="16"/>
      <c r="AX24" s="16"/>
      <c r="AY24" s="16"/>
      <c r="AZ24" s="16"/>
      <c r="BA24" s="16"/>
      <c r="BB24" s="16"/>
      <c r="BC24" s="16"/>
      <c r="BD24" s="16"/>
      <c r="BE24" s="16"/>
      <c r="BF24" s="16"/>
      <c r="BG24" s="16"/>
      <c r="BH24" s="16"/>
      <c r="BI24" s="16"/>
      <c r="BJ24" s="16"/>
      <c r="BK24" s="16"/>
      <c r="BL24" s="16"/>
      <c r="BM24" s="16"/>
      <c r="BN24" s="16"/>
      <c r="BO24" s="16"/>
      <c r="BP24" s="16"/>
      <c r="BQ24" s="16"/>
      <c r="BR24" s="16"/>
      <c r="BS24" s="16"/>
      <c r="BT24" s="16"/>
      <c r="BU24" s="16"/>
      <c r="BV24" s="16"/>
      <c r="BW24" s="16"/>
      <c r="BX24" s="16"/>
      <c r="BY24" s="16"/>
      <c r="BZ24" s="16"/>
      <c r="CA24" s="16"/>
      <c r="CB24" s="16"/>
      <c r="CC24" s="16"/>
      <c r="CD24" s="16"/>
      <c r="CE24" s="16"/>
      <c r="CF24" s="16"/>
      <c r="CG24" s="16"/>
      <c r="CH24" s="16"/>
      <c r="CI24" s="16"/>
      <c r="CJ24" s="16"/>
      <c r="CK24" s="16"/>
      <c r="CL24" s="16"/>
      <c r="CM24" s="16"/>
      <c r="CN24" s="16"/>
      <c r="CO24" s="16"/>
      <c r="CP24" s="16"/>
      <c r="CQ24" s="16"/>
      <c r="CR24" s="16"/>
      <c r="CS24" s="16"/>
      <c r="CT24" s="16"/>
      <c r="CU24" s="16"/>
      <c r="CV24" s="16"/>
      <c r="CW24" s="16"/>
      <c r="CX24" s="16"/>
      <c r="CY24" s="16"/>
      <c r="CZ24" s="16"/>
      <c r="DA24" s="16"/>
      <c r="DB24" s="16"/>
      <c r="DC24" s="16"/>
      <c r="DD24" s="16"/>
      <c r="DE24" s="16"/>
      <c r="DF24" s="16"/>
      <c r="DG24" s="16"/>
      <c r="DH24" s="16"/>
      <c r="DI24" s="16"/>
      <c r="DJ24" s="16"/>
      <c r="DK24" s="16"/>
      <c r="DL24" s="16"/>
      <c r="DM24" s="16"/>
      <c r="DN24" s="16"/>
      <c r="DO24" s="16"/>
      <c r="DP24" s="16"/>
      <c r="DQ24" s="16"/>
      <c r="DR24" s="16"/>
      <c r="DS24" s="16"/>
      <c r="DT24" s="16"/>
      <c r="DU24" s="16"/>
      <c r="DV24" s="16"/>
      <c r="DW24" s="16"/>
      <c r="DX24" s="16"/>
      <c r="DY24" s="16"/>
      <c r="DZ24" s="16"/>
      <c r="EA24" s="16"/>
      <c r="EB24" s="16"/>
      <c r="EC24" s="16"/>
      <c r="ED24" s="16"/>
      <c r="EE24" s="16"/>
      <c r="EF24" s="16"/>
      <c r="EG24" s="16"/>
      <c r="EH24" s="16"/>
      <c r="EI24" s="16"/>
      <c r="EJ24" s="16"/>
      <c r="EK24" s="16"/>
      <c r="EL24" s="16"/>
      <c r="EM24" s="16"/>
      <c r="EN24" s="16"/>
      <c r="EO24" s="16"/>
      <c r="EP24" s="16"/>
      <c r="EQ24" s="16"/>
      <c r="ER24" s="16"/>
      <c r="ES24" s="16"/>
      <c r="ET24" s="16"/>
      <c r="EU24" s="16"/>
      <c r="EV24" s="16"/>
      <c r="EW24" s="16"/>
      <c r="EX24" s="16"/>
      <c r="EY24" s="16"/>
      <c r="EZ24" s="16"/>
      <c r="FA24" s="16"/>
      <c r="FB24" s="16"/>
      <c r="FC24" s="16"/>
      <c r="FD24" s="16"/>
      <c r="FE24" s="16"/>
    </row>
    <row r="25" spans="1:161" s="9" customFormat="1" ht="53.25" customHeight="1" x14ac:dyDescent="0.2">
      <c r="A25" s="10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8"/>
      <c r="R25" s="10"/>
      <c r="S25" s="19" t="s">
        <v>25</v>
      </c>
      <c r="T25" s="19"/>
      <c r="U25" s="19"/>
      <c r="V25" s="19"/>
      <c r="W25" s="19"/>
      <c r="X25" s="19"/>
      <c r="Y25" s="19"/>
      <c r="Z25" s="19"/>
      <c r="AA25" s="19"/>
      <c r="AB25" s="19"/>
      <c r="AC25" s="19"/>
      <c r="AD25" s="19"/>
      <c r="AE25" s="19"/>
      <c r="AF25" s="19"/>
      <c r="AG25" s="19"/>
      <c r="AH25" s="19"/>
      <c r="AI25" s="20"/>
      <c r="AJ25" s="16"/>
      <c r="AK25" s="16"/>
      <c r="AL25" s="16"/>
      <c r="AM25" s="16"/>
      <c r="AN25" s="16"/>
      <c r="AO25" s="16"/>
      <c r="AP25" s="16"/>
      <c r="AQ25" s="16"/>
      <c r="AR25" s="16"/>
      <c r="AS25" s="16"/>
      <c r="AT25" s="16"/>
      <c r="AU25" s="16"/>
      <c r="AV25" s="16"/>
      <c r="AW25" s="16"/>
      <c r="AX25" s="16"/>
      <c r="AY25" s="16"/>
      <c r="AZ25" s="16"/>
      <c r="BA25" s="16"/>
      <c r="BB25" s="16"/>
      <c r="BC25" s="16"/>
      <c r="BD25" s="16"/>
      <c r="BE25" s="16"/>
      <c r="BF25" s="16"/>
      <c r="BG25" s="16"/>
      <c r="BH25" s="16"/>
      <c r="BI25" s="16"/>
      <c r="BJ25" s="16"/>
      <c r="BK25" s="16"/>
      <c r="BL25" s="16"/>
      <c r="BM25" s="16"/>
      <c r="BN25" s="16"/>
      <c r="BO25" s="16"/>
      <c r="BP25" s="16"/>
      <c r="BQ25" s="16"/>
      <c r="BR25" s="16"/>
      <c r="BS25" s="16"/>
      <c r="BT25" s="16"/>
      <c r="BU25" s="16"/>
      <c r="BV25" s="16"/>
      <c r="BW25" s="16"/>
      <c r="BX25" s="16"/>
      <c r="BY25" s="16"/>
      <c r="BZ25" s="16"/>
      <c r="CA25" s="16"/>
      <c r="CB25" s="16"/>
      <c r="CC25" s="16"/>
      <c r="CD25" s="16"/>
      <c r="CE25" s="16"/>
      <c r="CF25" s="16"/>
      <c r="CG25" s="16"/>
      <c r="CH25" s="16"/>
      <c r="CI25" s="16"/>
      <c r="CJ25" s="16"/>
      <c r="CK25" s="16"/>
      <c r="CL25" s="16"/>
      <c r="CM25" s="16"/>
      <c r="CN25" s="16"/>
      <c r="CO25" s="16"/>
      <c r="CP25" s="16"/>
      <c r="CQ25" s="16"/>
      <c r="CR25" s="16"/>
      <c r="CS25" s="16"/>
      <c r="CT25" s="16"/>
      <c r="CU25" s="16"/>
      <c r="CV25" s="16"/>
      <c r="CW25" s="16"/>
      <c r="CX25" s="16"/>
      <c r="CY25" s="16"/>
      <c r="CZ25" s="16"/>
      <c r="DA25" s="16"/>
      <c r="DB25" s="16"/>
      <c r="DC25" s="16"/>
      <c r="DD25" s="16"/>
      <c r="DE25" s="16"/>
      <c r="DF25" s="16"/>
      <c r="DG25" s="16"/>
      <c r="DH25" s="16"/>
      <c r="DI25" s="16"/>
      <c r="DJ25" s="16"/>
      <c r="DK25" s="16"/>
      <c r="DL25" s="16"/>
      <c r="DM25" s="16"/>
      <c r="DN25" s="16"/>
      <c r="DO25" s="16"/>
      <c r="DP25" s="16"/>
      <c r="DQ25" s="16"/>
      <c r="DR25" s="16"/>
      <c r="DS25" s="16"/>
      <c r="DT25" s="16"/>
      <c r="DU25" s="16"/>
      <c r="DV25" s="16"/>
      <c r="DW25" s="16"/>
      <c r="DX25" s="16"/>
      <c r="DY25" s="16"/>
      <c r="DZ25" s="16"/>
      <c r="EA25" s="16"/>
      <c r="EB25" s="16"/>
      <c r="EC25" s="16"/>
      <c r="ED25" s="16"/>
      <c r="EE25" s="16"/>
      <c r="EF25" s="16"/>
      <c r="EG25" s="16"/>
      <c r="EH25" s="16"/>
      <c r="EI25" s="16"/>
      <c r="EJ25" s="16"/>
      <c r="EK25" s="16"/>
      <c r="EL25" s="16"/>
      <c r="EM25" s="16"/>
      <c r="EN25" s="16"/>
      <c r="EO25" s="16"/>
      <c r="EP25" s="16"/>
      <c r="EQ25" s="16"/>
      <c r="ER25" s="16"/>
      <c r="ES25" s="16"/>
      <c r="ET25" s="16"/>
      <c r="EU25" s="16"/>
      <c r="EV25" s="16"/>
      <c r="EW25" s="16"/>
      <c r="EX25" s="16"/>
      <c r="EY25" s="16"/>
      <c r="EZ25" s="16"/>
      <c r="FA25" s="16"/>
      <c r="FB25" s="16"/>
      <c r="FC25" s="16"/>
      <c r="FD25" s="16"/>
      <c r="FE25" s="16"/>
    </row>
    <row r="26" spans="1:161" s="9" customFormat="1" ht="57" customHeight="1" x14ac:dyDescent="0.2">
      <c r="A26" s="10"/>
      <c r="B26" s="21" t="s">
        <v>26</v>
      </c>
      <c r="C26" s="21"/>
      <c r="D26" s="21"/>
      <c r="E26" s="21"/>
      <c r="F26" s="21"/>
      <c r="G26" s="21"/>
      <c r="H26" s="21"/>
      <c r="I26" s="21"/>
      <c r="J26" s="21"/>
      <c r="K26" s="21"/>
      <c r="L26" s="21"/>
      <c r="M26" s="21"/>
      <c r="N26" s="21"/>
      <c r="O26" s="21"/>
      <c r="P26" s="21"/>
      <c r="Q26" s="22"/>
      <c r="R26" s="10"/>
      <c r="S26" s="19" t="s">
        <v>12</v>
      </c>
      <c r="T26" s="19"/>
      <c r="U26" s="19"/>
      <c r="V26" s="19"/>
      <c r="W26" s="19"/>
      <c r="X26" s="19"/>
      <c r="Y26" s="19"/>
      <c r="Z26" s="19"/>
      <c r="AA26" s="19"/>
      <c r="AB26" s="19"/>
      <c r="AC26" s="19"/>
      <c r="AD26" s="19"/>
      <c r="AE26" s="19"/>
      <c r="AF26" s="19"/>
      <c r="AG26" s="19"/>
      <c r="AH26" s="19"/>
      <c r="AI26" s="20"/>
      <c r="AJ26" s="16"/>
      <c r="AK26" s="16"/>
      <c r="AL26" s="16"/>
      <c r="AM26" s="16"/>
      <c r="AN26" s="16"/>
      <c r="AO26" s="16"/>
      <c r="AP26" s="16"/>
      <c r="AQ26" s="16"/>
      <c r="AR26" s="16"/>
      <c r="AS26" s="16"/>
      <c r="AT26" s="16"/>
      <c r="AU26" s="16"/>
      <c r="AV26" s="16"/>
      <c r="AW26" s="16"/>
      <c r="AX26" s="16"/>
      <c r="AY26" s="16"/>
      <c r="AZ26" s="16"/>
      <c r="BA26" s="16"/>
      <c r="BB26" s="16"/>
      <c r="BC26" s="16"/>
      <c r="BD26" s="16"/>
      <c r="BE26" s="16"/>
      <c r="BF26" s="16"/>
      <c r="BG26" s="16"/>
      <c r="BH26" s="16"/>
      <c r="BI26" s="16"/>
      <c r="BJ26" s="16"/>
      <c r="BK26" s="16"/>
      <c r="BL26" s="16"/>
      <c r="BM26" s="16"/>
      <c r="BN26" s="16"/>
      <c r="BO26" s="16"/>
      <c r="BP26" s="16"/>
      <c r="BQ26" s="16"/>
      <c r="BR26" s="16"/>
      <c r="BS26" s="16"/>
      <c r="BT26" s="16"/>
      <c r="BU26" s="16"/>
      <c r="BV26" s="16"/>
      <c r="BW26" s="16"/>
      <c r="BX26" s="16"/>
      <c r="BY26" s="16"/>
      <c r="BZ26" s="16"/>
      <c r="CA26" s="16"/>
      <c r="CB26" s="16"/>
      <c r="CC26" s="16"/>
      <c r="CD26" s="16"/>
      <c r="CE26" s="16"/>
      <c r="CF26" s="16"/>
      <c r="CG26" s="16"/>
      <c r="CH26" s="16"/>
      <c r="CI26" s="16"/>
      <c r="CJ26" s="16"/>
      <c r="CK26" s="16"/>
      <c r="CL26" s="16"/>
      <c r="CM26" s="16"/>
      <c r="CN26" s="16"/>
      <c r="CO26" s="16"/>
      <c r="CP26" s="16"/>
      <c r="CQ26" s="16"/>
      <c r="CR26" s="16"/>
      <c r="CS26" s="16"/>
      <c r="CT26" s="16"/>
      <c r="CU26" s="16"/>
      <c r="CV26" s="16"/>
      <c r="CW26" s="16"/>
      <c r="CX26" s="16"/>
      <c r="CY26" s="16"/>
      <c r="CZ26" s="16"/>
      <c r="DA26" s="16"/>
      <c r="DB26" s="16"/>
      <c r="DC26" s="16"/>
      <c r="DD26" s="16"/>
      <c r="DE26" s="16"/>
      <c r="DF26" s="16"/>
      <c r="DG26" s="16"/>
      <c r="DH26" s="16"/>
      <c r="DI26" s="16"/>
      <c r="DJ26" s="16"/>
      <c r="DK26" s="16"/>
      <c r="DL26" s="16"/>
      <c r="DM26" s="16"/>
      <c r="DN26" s="16"/>
      <c r="DO26" s="16"/>
      <c r="DP26" s="16"/>
      <c r="DQ26" s="16"/>
      <c r="DR26" s="16"/>
      <c r="DS26" s="16"/>
      <c r="DT26" s="16"/>
      <c r="DU26" s="16"/>
      <c r="DV26" s="16"/>
      <c r="DW26" s="16"/>
      <c r="DX26" s="16"/>
      <c r="DY26" s="16"/>
      <c r="DZ26" s="16"/>
      <c r="EA26" s="16"/>
      <c r="EB26" s="16"/>
      <c r="EC26" s="16"/>
      <c r="ED26" s="16"/>
      <c r="EE26" s="16"/>
      <c r="EF26" s="16"/>
      <c r="EG26" s="16"/>
      <c r="EH26" s="16"/>
      <c r="EI26" s="16"/>
      <c r="EJ26" s="16"/>
      <c r="EK26" s="16"/>
      <c r="EL26" s="16"/>
      <c r="EM26" s="16"/>
      <c r="EN26" s="16"/>
      <c r="EO26" s="16"/>
      <c r="EP26" s="16"/>
      <c r="EQ26" s="16"/>
      <c r="ER26" s="16"/>
      <c r="ES26" s="16"/>
      <c r="ET26" s="16"/>
      <c r="EU26" s="16"/>
      <c r="EV26" s="16"/>
      <c r="EW26" s="16"/>
      <c r="EX26" s="16"/>
      <c r="EY26" s="16"/>
      <c r="EZ26" s="16"/>
      <c r="FA26" s="16"/>
      <c r="FB26" s="16"/>
      <c r="FC26" s="16"/>
      <c r="FD26" s="16"/>
      <c r="FE26" s="16"/>
    </row>
    <row r="27" spans="1:161" s="9" customFormat="1" ht="39.75" customHeight="1" x14ac:dyDescent="0.2">
      <c r="A27" s="10"/>
      <c r="B27" s="17"/>
      <c r="C27" s="17"/>
      <c r="D27" s="17"/>
      <c r="E27" s="17"/>
      <c r="F27" s="17"/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8"/>
      <c r="R27" s="10"/>
      <c r="S27" s="19" t="s">
        <v>13</v>
      </c>
      <c r="T27" s="19"/>
      <c r="U27" s="19"/>
      <c r="V27" s="19"/>
      <c r="W27" s="19"/>
      <c r="X27" s="19"/>
      <c r="Y27" s="19"/>
      <c r="Z27" s="19"/>
      <c r="AA27" s="19"/>
      <c r="AB27" s="19"/>
      <c r="AC27" s="19"/>
      <c r="AD27" s="19"/>
      <c r="AE27" s="19"/>
      <c r="AF27" s="19"/>
      <c r="AG27" s="19"/>
      <c r="AH27" s="19"/>
      <c r="AI27" s="20"/>
      <c r="AJ27" s="16"/>
      <c r="AK27" s="16"/>
      <c r="AL27" s="16"/>
      <c r="AM27" s="16"/>
      <c r="AN27" s="16"/>
      <c r="AO27" s="16"/>
      <c r="AP27" s="16"/>
      <c r="AQ27" s="16"/>
      <c r="AR27" s="16"/>
      <c r="AS27" s="16"/>
      <c r="AT27" s="16"/>
      <c r="AU27" s="16"/>
      <c r="AV27" s="16"/>
      <c r="AW27" s="16"/>
      <c r="AX27" s="16"/>
      <c r="AY27" s="16"/>
      <c r="AZ27" s="16"/>
      <c r="BA27" s="16"/>
      <c r="BB27" s="16"/>
      <c r="BC27" s="16"/>
      <c r="BD27" s="16"/>
      <c r="BE27" s="16"/>
      <c r="BF27" s="16"/>
      <c r="BG27" s="16"/>
      <c r="BH27" s="16"/>
      <c r="BI27" s="16"/>
      <c r="BJ27" s="16"/>
      <c r="BK27" s="16"/>
      <c r="BL27" s="16"/>
      <c r="BM27" s="16"/>
      <c r="BN27" s="16"/>
      <c r="BO27" s="16"/>
      <c r="BP27" s="16"/>
      <c r="BQ27" s="16"/>
      <c r="BR27" s="16"/>
      <c r="BS27" s="16"/>
      <c r="BT27" s="16"/>
      <c r="BU27" s="16"/>
      <c r="BV27" s="16"/>
      <c r="BW27" s="16"/>
      <c r="BX27" s="16"/>
      <c r="BY27" s="16"/>
      <c r="BZ27" s="16"/>
      <c r="CA27" s="16"/>
      <c r="CB27" s="16"/>
      <c r="CC27" s="16"/>
      <c r="CD27" s="16"/>
      <c r="CE27" s="16"/>
      <c r="CF27" s="16"/>
      <c r="CG27" s="16"/>
      <c r="CH27" s="16"/>
      <c r="CI27" s="16"/>
      <c r="CJ27" s="16"/>
      <c r="CK27" s="16"/>
      <c r="CL27" s="16"/>
      <c r="CM27" s="16"/>
      <c r="CN27" s="16"/>
      <c r="CO27" s="16"/>
      <c r="CP27" s="16"/>
      <c r="CQ27" s="16"/>
      <c r="CR27" s="16"/>
      <c r="CS27" s="16"/>
      <c r="CT27" s="16"/>
      <c r="CU27" s="16"/>
      <c r="CV27" s="16"/>
      <c r="CW27" s="16"/>
      <c r="CX27" s="16"/>
      <c r="CY27" s="16"/>
      <c r="CZ27" s="16"/>
      <c r="DA27" s="16"/>
      <c r="DB27" s="16"/>
      <c r="DC27" s="16"/>
      <c r="DD27" s="16"/>
      <c r="DE27" s="16"/>
      <c r="DF27" s="16"/>
      <c r="DG27" s="16"/>
      <c r="DH27" s="16"/>
      <c r="DI27" s="16"/>
      <c r="DJ27" s="16"/>
      <c r="DK27" s="16"/>
      <c r="DL27" s="16"/>
      <c r="DM27" s="16"/>
      <c r="DN27" s="16"/>
      <c r="DO27" s="16"/>
      <c r="DP27" s="16"/>
      <c r="DQ27" s="16"/>
      <c r="DR27" s="16"/>
      <c r="DS27" s="16"/>
      <c r="DT27" s="16"/>
      <c r="DU27" s="16"/>
      <c r="DV27" s="16"/>
      <c r="DW27" s="16"/>
      <c r="DX27" s="16"/>
      <c r="DY27" s="16"/>
      <c r="DZ27" s="16"/>
      <c r="EA27" s="16"/>
      <c r="EB27" s="16"/>
      <c r="EC27" s="16"/>
      <c r="ED27" s="16"/>
      <c r="EE27" s="16"/>
      <c r="EF27" s="16"/>
      <c r="EG27" s="16"/>
      <c r="EH27" s="16"/>
      <c r="EI27" s="16"/>
      <c r="EJ27" s="16"/>
      <c r="EK27" s="16"/>
      <c r="EL27" s="16"/>
      <c r="EM27" s="16"/>
      <c r="EN27" s="16"/>
      <c r="EO27" s="16"/>
      <c r="EP27" s="16"/>
      <c r="EQ27" s="16"/>
      <c r="ER27" s="16"/>
      <c r="ES27" s="16"/>
      <c r="ET27" s="16"/>
      <c r="EU27" s="16"/>
      <c r="EV27" s="16"/>
      <c r="EW27" s="16"/>
      <c r="EX27" s="16"/>
      <c r="EY27" s="16"/>
      <c r="EZ27" s="16"/>
      <c r="FA27" s="16"/>
      <c r="FB27" s="16"/>
      <c r="FC27" s="16"/>
      <c r="FD27" s="16"/>
      <c r="FE27" s="16"/>
    </row>
    <row r="28" spans="1:161" s="9" customFormat="1" ht="39.75" customHeight="1" x14ac:dyDescent="0.2">
      <c r="A28" s="10"/>
      <c r="B28" s="17"/>
      <c r="C28" s="17"/>
      <c r="D28" s="17"/>
      <c r="E28" s="17"/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8"/>
      <c r="R28" s="10"/>
      <c r="S28" s="19" t="s">
        <v>14</v>
      </c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20"/>
      <c r="AJ28" s="16"/>
      <c r="AK28" s="16"/>
      <c r="AL28" s="16"/>
      <c r="AM28" s="16"/>
      <c r="AN28" s="16"/>
      <c r="AO28" s="16"/>
      <c r="AP28" s="16"/>
      <c r="AQ28" s="16"/>
      <c r="AR28" s="16"/>
      <c r="AS28" s="16"/>
      <c r="AT28" s="16"/>
      <c r="AU28" s="16"/>
      <c r="AV28" s="16"/>
      <c r="AW28" s="16"/>
      <c r="AX28" s="16"/>
      <c r="AY28" s="16"/>
      <c r="AZ28" s="16"/>
      <c r="BA28" s="16"/>
      <c r="BB28" s="16"/>
      <c r="BC28" s="16"/>
      <c r="BD28" s="16"/>
      <c r="BE28" s="16"/>
      <c r="BF28" s="16"/>
      <c r="BG28" s="16"/>
      <c r="BH28" s="16"/>
      <c r="BI28" s="16"/>
      <c r="BJ28" s="16"/>
      <c r="BK28" s="16"/>
      <c r="BL28" s="16"/>
      <c r="BM28" s="16"/>
      <c r="BN28" s="16"/>
      <c r="BO28" s="16"/>
      <c r="BP28" s="16"/>
      <c r="BQ28" s="16"/>
      <c r="BR28" s="16"/>
      <c r="BS28" s="16"/>
      <c r="BT28" s="16"/>
      <c r="BU28" s="16"/>
      <c r="BV28" s="16"/>
      <c r="BW28" s="16"/>
      <c r="BX28" s="16"/>
      <c r="BY28" s="16"/>
      <c r="BZ28" s="16"/>
      <c r="CA28" s="16"/>
      <c r="CB28" s="16"/>
      <c r="CC28" s="16"/>
      <c r="CD28" s="16"/>
      <c r="CE28" s="16"/>
      <c r="CF28" s="16"/>
      <c r="CG28" s="16"/>
      <c r="CH28" s="16"/>
      <c r="CI28" s="16"/>
      <c r="CJ28" s="16"/>
      <c r="CK28" s="16"/>
      <c r="CL28" s="16"/>
      <c r="CM28" s="16"/>
      <c r="CN28" s="16"/>
      <c r="CO28" s="16"/>
      <c r="CP28" s="16"/>
      <c r="CQ28" s="16"/>
      <c r="CR28" s="16"/>
      <c r="CS28" s="16"/>
      <c r="CT28" s="16"/>
      <c r="CU28" s="16"/>
      <c r="CV28" s="16"/>
      <c r="CW28" s="16"/>
      <c r="CX28" s="16"/>
      <c r="CY28" s="16"/>
      <c r="CZ28" s="16"/>
      <c r="DA28" s="16"/>
      <c r="DB28" s="16"/>
      <c r="DC28" s="16"/>
      <c r="DD28" s="16"/>
      <c r="DE28" s="16"/>
      <c r="DF28" s="16"/>
      <c r="DG28" s="16"/>
      <c r="DH28" s="16"/>
      <c r="DI28" s="16"/>
      <c r="DJ28" s="16"/>
      <c r="DK28" s="16"/>
      <c r="DL28" s="16"/>
      <c r="DM28" s="16"/>
      <c r="DN28" s="16"/>
      <c r="DO28" s="16"/>
      <c r="DP28" s="16"/>
      <c r="DQ28" s="16"/>
      <c r="DR28" s="16"/>
      <c r="DS28" s="16"/>
      <c r="DT28" s="16"/>
      <c r="DU28" s="16"/>
      <c r="DV28" s="16"/>
      <c r="DW28" s="16"/>
      <c r="DX28" s="16"/>
      <c r="DY28" s="16"/>
      <c r="DZ28" s="16"/>
      <c r="EA28" s="16"/>
      <c r="EB28" s="16"/>
      <c r="EC28" s="16"/>
      <c r="ED28" s="16"/>
      <c r="EE28" s="16"/>
      <c r="EF28" s="16"/>
      <c r="EG28" s="16"/>
      <c r="EH28" s="16"/>
      <c r="EI28" s="16"/>
      <c r="EJ28" s="16"/>
      <c r="EK28" s="16"/>
      <c r="EL28" s="16"/>
      <c r="EM28" s="16"/>
      <c r="EN28" s="16"/>
      <c r="EO28" s="16"/>
      <c r="EP28" s="16"/>
      <c r="EQ28" s="16"/>
      <c r="ER28" s="16"/>
      <c r="ES28" s="16"/>
      <c r="ET28" s="16"/>
      <c r="EU28" s="16"/>
      <c r="EV28" s="16"/>
      <c r="EW28" s="16"/>
      <c r="EX28" s="16"/>
      <c r="EY28" s="16"/>
      <c r="EZ28" s="16"/>
      <c r="FA28" s="16"/>
      <c r="FB28" s="16"/>
      <c r="FC28" s="16"/>
      <c r="FD28" s="16"/>
      <c r="FE28" s="16"/>
    </row>
    <row r="29" spans="1:161" s="9" customFormat="1" ht="53.25" customHeight="1" x14ac:dyDescent="0.2">
      <c r="A29" s="10"/>
      <c r="B29" s="17"/>
      <c r="C29" s="17"/>
      <c r="D29" s="17"/>
      <c r="E29" s="17"/>
      <c r="F29" s="17"/>
      <c r="G29" s="17"/>
      <c r="H29" s="17"/>
      <c r="I29" s="17"/>
      <c r="J29" s="17"/>
      <c r="K29" s="17"/>
      <c r="L29" s="17"/>
      <c r="M29" s="17"/>
      <c r="N29" s="17"/>
      <c r="O29" s="17"/>
      <c r="P29" s="17"/>
      <c r="Q29" s="18"/>
      <c r="R29" s="10"/>
      <c r="S29" s="19" t="s">
        <v>25</v>
      </c>
      <c r="T29" s="19"/>
      <c r="U29" s="19"/>
      <c r="V29" s="19"/>
      <c r="W29" s="19"/>
      <c r="X29" s="19"/>
      <c r="Y29" s="19"/>
      <c r="Z29" s="19"/>
      <c r="AA29" s="19"/>
      <c r="AB29" s="19"/>
      <c r="AC29" s="19"/>
      <c r="AD29" s="19"/>
      <c r="AE29" s="19"/>
      <c r="AF29" s="19"/>
      <c r="AG29" s="19"/>
      <c r="AH29" s="19"/>
      <c r="AI29" s="20"/>
      <c r="AJ29" s="16"/>
      <c r="AK29" s="16"/>
      <c r="AL29" s="16"/>
      <c r="AM29" s="16"/>
      <c r="AN29" s="16"/>
      <c r="AO29" s="16"/>
      <c r="AP29" s="16"/>
      <c r="AQ29" s="16"/>
      <c r="AR29" s="16"/>
      <c r="AS29" s="16"/>
      <c r="AT29" s="16"/>
      <c r="AU29" s="16"/>
      <c r="AV29" s="16"/>
      <c r="AW29" s="16"/>
      <c r="AX29" s="16"/>
      <c r="AY29" s="16"/>
      <c r="AZ29" s="16"/>
      <c r="BA29" s="16"/>
      <c r="BB29" s="16"/>
      <c r="BC29" s="16"/>
      <c r="BD29" s="16"/>
      <c r="BE29" s="16"/>
      <c r="BF29" s="16"/>
      <c r="BG29" s="16"/>
      <c r="BH29" s="16"/>
      <c r="BI29" s="16"/>
      <c r="BJ29" s="16"/>
      <c r="BK29" s="16"/>
      <c r="BL29" s="16"/>
      <c r="BM29" s="16"/>
      <c r="BN29" s="16"/>
      <c r="BO29" s="16"/>
      <c r="BP29" s="16"/>
      <c r="BQ29" s="16"/>
      <c r="BR29" s="16"/>
      <c r="BS29" s="16"/>
      <c r="BT29" s="16"/>
      <c r="BU29" s="16"/>
      <c r="BV29" s="16"/>
      <c r="BW29" s="16"/>
      <c r="BX29" s="16"/>
      <c r="BY29" s="16"/>
      <c r="BZ29" s="16"/>
      <c r="CA29" s="16"/>
      <c r="CB29" s="16"/>
      <c r="CC29" s="16"/>
      <c r="CD29" s="16"/>
      <c r="CE29" s="16"/>
      <c r="CF29" s="16"/>
      <c r="CG29" s="16"/>
      <c r="CH29" s="16"/>
      <c r="CI29" s="16"/>
      <c r="CJ29" s="16"/>
      <c r="CK29" s="16"/>
      <c r="CL29" s="16"/>
      <c r="CM29" s="16"/>
      <c r="CN29" s="16"/>
      <c r="CO29" s="16"/>
      <c r="CP29" s="16"/>
      <c r="CQ29" s="16"/>
      <c r="CR29" s="16"/>
      <c r="CS29" s="16"/>
      <c r="CT29" s="16"/>
      <c r="CU29" s="16"/>
      <c r="CV29" s="16"/>
      <c r="CW29" s="16"/>
      <c r="CX29" s="16"/>
      <c r="CY29" s="16"/>
      <c r="CZ29" s="16"/>
      <c r="DA29" s="16"/>
      <c r="DB29" s="16"/>
      <c r="DC29" s="16"/>
      <c r="DD29" s="16"/>
      <c r="DE29" s="16"/>
      <c r="DF29" s="16"/>
      <c r="DG29" s="16"/>
      <c r="DH29" s="16"/>
      <c r="DI29" s="16"/>
      <c r="DJ29" s="16"/>
      <c r="DK29" s="16"/>
      <c r="DL29" s="16"/>
      <c r="DM29" s="16"/>
      <c r="DN29" s="16"/>
      <c r="DO29" s="16"/>
      <c r="DP29" s="16"/>
      <c r="DQ29" s="16"/>
      <c r="DR29" s="16"/>
      <c r="DS29" s="16"/>
      <c r="DT29" s="16"/>
      <c r="DU29" s="16"/>
      <c r="DV29" s="16"/>
      <c r="DW29" s="16"/>
      <c r="DX29" s="16"/>
      <c r="DY29" s="16"/>
      <c r="DZ29" s="16"/>
      <c r="EA29" s="16"/>
      <c r="EB29" s="16"/>
      <c r="EC29" s="16"/>
      <c r="ED29" s="16"/>
      <c r="EE29" s="16"/>
      <c r="EF29" s="16"/>
      <c r="EG29" s="16"/>
      <c r="EH29" s="16"/>
      <c r="EI29" s="16"/>
      <c r="EJ29" s="16"/>
      <c r="EK29" s="16"/>
      <c r="EL29" s="16"/>
      <c r="EM29" s="16"/>
      <c r="EN29" s="16"/>
      <c r="EO29" s="16"/>
      <c r="EP29" s="16"/>
      <c r="EQ29" s="16"/>
      <c r="ER29" s="16"/>
      <c r="ES29" s="16"/>
      <c r="ET29" s="16"/>
      <c r="EU29" s="16"/>
      <c r="EV29" s="16"/>
      <c r="EW29" s="16"/>
      <c r="EX29" s="16"/>
      <c r="EY29" s="16"/>
      <c r="EZ29" s="16"/>
      <c r="FA29" s="16"/>
      <c r="FB29" s="16"/>
      <c r="FC29" s="16"/>
      <c r="FD29" s="16"/>
      <c r="FE29" s="16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4" t="s">
        <v>27</v>
      </c>
      <c r="B32" s="15"/>
      <c r="C32" s="15"/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/>
      <c r="BA32" s="15"/>
      <c r="BB32" s="15"/>
      <c r="BC32" s="15"/>
      <c r="BD32" s="15"/>
      <c r="BE32" s="15"/>
      <c r="BF32" s="15"/>
      <c r="BG32" s="15"/>
      <c r="BH32" s="15"/>
      <c r="BI32" s="15"/>
      <c r="BJ32" s="15"/>
      <c r="BK32" s="15"/>
      <c r="BL32" s="15"/>
      <c r="BM32" s="15"/>
      <c r="BN32" s="15"/>
      <c r="BO32" s="15"/>
      <c r="BP32" s="15"/>
      <c r="BQ32" s="15"/>
      <c r="BR32" s="15"/>
      <c r="BS32" s="15"/>
      <c r="BT32" s="15"/>
      <c r="BU32" s="15"/>
      <c r="BV32" s="15"/>
      <c r="BW32" s="15"/>
      <c r="BX32" s="15"/>
      <c r="BY32" s="15"/>
      <c r="BZ32" s="15"/>
      <c r="CA32" s="15"/>
      <c r="CB32" s="15"/>
      <c r="CC32" s="15"/>
      <c r="CD32" s="15"/>
      <c r="CE32" s="15"/>
      <c r="CF32" s="15"/>
      <c r="CG32" s="15"/>
      <c r="CH32" s="15"/>
      <c r="CI32" s="15"/>
      <c r="CJ32" s="15"/>
      <c r="CK32" s="15"/>
      <c r="CL32" s="15"/>
      <c r="CM32" s="15"/>
      <c r="CN32" s="15"/>
      <c r="CO32" s="15"/>
      <c r="CP32" s="15"/>
      <c r="CQ32" s="15"/>
      <c r="CR32" s="15"/>
      <c r="CS32" s="15"/>
      <c r="CT32" s="15"/>
      <c r="CU32" s="15"/>
      <c r="CV32" s="15"/>
      <c r="CW32" s="15"/>
      <c r="CX32" s="15"/>
      <c r="CY32" s="15"/>
      <c r="CZ32" s="15"/>
      <c r="DA32" s="15"/>
      <c r="DB32" s="15"/>
      <c r="DC32" s="15"/>
      <c r="DD32" s="15"/>
      <c r="DE32" s="15"/>
      <c r="DF32" s="15"/>
      <c r="DG32" s="15"/>
      <c r="DH32" s="15"/>
      <c r="DI32" s="15"/>
      <c r="DJ32" s="15"/>
      <c r="DK32" s="15"/>
      <c r="DL32" s="15"/>
      <c r="DM32" s="15"/>
      <c r="DN32" s="15"/>
      <c r="DO32" s="15"/>
      <c r="DP32" s="15"/>
      <c r="DQ32" s="15"/>
      <c r="DR32" s="15"/>
      <c r="DS32" s="15"/>
      <c r="DT32" s="15"/>
      <c r="DU32" s="15"/>
      <c r="DV32" s="15"/>
      <c r="DW32" s="15"/>
      <c r="DX32" s="15"/>
      <c r="DY32" s="15"/>
      <c r="DZ32" s="15"/>
      <c r="EA32" s="15"/>
      <c r="EB32" s="15"/>
      <c r="EC32" s="15"/>
      <c r="ED32" s="15"/>
      <c r="EE32" s="15"/>
      <c r="EF32" s="15"/>
      <c r="EG32" s="15"/>
      <c r="EH32" s="15"/>
      <c r="EI32" s="15"/>
      <c r="EJ32" s="15"/>
      <c r="EK32" s="15"/>
      <c r="EL32" s="15"/>
      <c r="EM32" s="15"/>
      <c r="EN32" s="15"/>
      <c r="EO32" s="15"/>
      <c r="EP32" s="15"/>
      <c r="EQ32" s="15"/>
      <c r="ER32" s="15"/>
      <c r="ES32" s="15"/>
      <c r="ET32" s="15"/>
      <c r="EU32" s="15"/>
      <c r="EV32" s="15"/>
      <c r="EW32" s="15"/>
      <c r="EX32" s="15"/>
      <c r="EY32" s="15"/>
      <c r="EZ32" s="15"/>
      <c r="FA32" s="15"/>
      <c r="FB32" s="15"/>
      <c r="FC32" s="15"/>
      <c r="FD32" s="15"/>
      <c r="FE32" s="15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workbookViewId="0">
      <selection activeCell="EE24" sqref="EE24:EN24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58" t="s">
        <v>7</v>
      </c>
      <c r="B6" s="58"/>
      <c r="C6" s="58"/>
      <c r="D6" s="58"/>
      <c r="E6" s="58"/>
      <c r="F6" s="58"/>
      <c r="G6" s="58"/>
      <c r="H6" s="58"/>
      <c r="I6" s="58"/>
      <c r="J6" s="58"/>
      <c r="K6" s="58"/>
      <c r="L6" s="58"/>
      <c r="M6" s="58"/>
      <c r="N6" s="58"/>
      <c r="O6" s="58"/>
      <c r="P6" s="58"/>
      <c r="Q6" s="58"/>
      <c r="R6" s="58"/>
      <c r="S6" s="58"/>
      <c r="T6" s="58"/>
      <c r="U6" s="58"/>
      <c r="V6" s="58"/>
      <c r="W6" s="58"/>
      <c r="X6" s="58"/>
      <c r="Y6" s="58"/>
      <c r="Z6" s="58"/>
      <c r="AA6" s="58"/>
      <c r="AB6" s="58"/>
      <c r="AC6" s="58"/>
      <c r="AD6" s="58"/>
      <c r="AE6" s="58"/>
      <c r="AF6" s="58"/>
      <c r="AG6" s="58"/>
      <c r="AH6" s="58"/>
      <c r="AI6" s="58"/>
      <c r="AJ6" s="58"/>
      <c r="AK6" s="58"/>
      <c r="AL6" s="58"/>
      <c r="AM6" s="58"/>
      <c r="AN6" s="58"/>
      <c r="AO6" s="58"/>
      <c r="AP6" s="58"/>
      <c r="AQ6" s="58"/>
      <c r="AR6" s="58"/>
      <c r="AS6" s="58"/>
      <c r="AT6" s="58"/>
      <c r="AU6" s="58"/>
      <c r="AV6" s="58"/>
      <c r="AW6" s="58"/>
      <c r="AX6" s="58"/>
      <c r="AY6" s="58"/>
      <c r="AZ6" s="58"/>
      <c r="BA6" s="58"/>
      <c r="BB6" s="58"/>
      <c r="BC6" s="58"/>
      <c r="BD6" s="58"/>
      <c r="BE6" s="58"/>
      <c r="BF6" s="58"/>
      <c r="BG6" s="58"/>
      <c r="BH6" s="58"/>
      <c r="BI6" s="58"/>
      <c r="BJ6" s="58"/>
      <c r="BK6" s="58"/>
      <c r="BL6" s="58"/>
      <c r="BM6" s="58"/>
      <c r="BN6" s="58"/>
      <c r="BO6" s="58"/>
      <c r="BP6" s="58"/>
      <c r="BQ6" s="58"/>
      <c r="BR6" s="58"/>
      <c r="BS6" s="58"/>
      <c r="BT6" s="58"/>
      <c r="BU6" s="58"/>
      <c r="BV6" s="58"/>
      <c r="BW6" s="58"/>
      <c r="BX6" s="58"/>
      <c r="BY6" s="58"/>
      <c r="BZ6" s="58"/>
      <c r="CA6" s="58"/>
      <c r="CB6" s="58"/>
      <c r="CC6" s="58"/>
      <c r="CD6" s="58"/>
      <c r="CE6" s="58"/>
      <c r="CF6" s="58"/>
      <c r="CG6" s="58"/>
      <c r="CH6" s="58"/>
      <c r="CI6" s="58"/>
      <c r="CJ6" s="58"/>
      <c r="CK6" s="58"/>
      <c r="CL6" s="58"/>
      <c r="CM6" s="58"/>
      <c r="CN6" s="58"/>
      <c r="CO6" s="58"/>
      <c r="CP6" s="58"/>
      <c r="CQ6" s="58"/>
      <c r="CR6" s="58"/>
      <c r="CS6" s="58"/>
      <c r="CT6" s="58"/>
      <c r="CU6" s="58"/>
      <c r="CV6" s="58"/>
      <c r="CW6" s="58"/>
      <c r="CX6" s="58"/>
      <c r="CY6" s="58"/>
      <c r="CZ6" s="58"/>
      <c r="DA6" s="58"/>
      <c r="DB6" s="58"/>
      <c r="DC6" s="58"/>
      <c r="DD6" s="58"/>
      <c r="DE6" s="58"/>
      <c r="DF6" s="58"/>
      <c r="DG6" s="58"/>
      <c r="DH6" s="58"/>
      <c r="DI6" s="58"/>
      <c r="DJ6" s="58"/>
      <c r="DK6" s="58"/>
      <c r="DL6" s="58"/>
      <c r="DM6" s="58"/>
      <c r="DN6" s="58"/>
      <c r="DO6" s="58"/>
      <c r="DP6" s="58"/>
      <c r="DQ6" s="58"/>
      <c r="DR6" s="58"/>
      <c r="DS6" s="58"/>
      <c r="DT6" s="58"/>
      <c r="DU6" s="58"/>
      <c r="DV6" s="58"/>
      <c r="DW6" s="58"/>
      <c r="DX6" s="58"/>
      <c r="DY6" s="58"/>
      <c r="DZ6" s="58"/>
      <c r="EA6" s="58"/>
      <c r="EB6" s="58"/>
      <c r="EC6" s="58"/>
      <c r="ED6" s="58"/>
      <c r="EE6" s="58"/>
      <c r="EF6" s="58"/>
      <c r="EG6" s="58"/>
      <c r="EH6" s="58"/>
      <c r="EI6" s="58"/>
      <c r="EJ6" s="58"/>
      <c r="EK6" s="58"/>
      <c r="EL6" s="58"/>
      <c r="EM6" s="58"/>
      <c r="EN6" s="58"/>
      <c r="EO6" s="58"/>
      <c r="EP6" s="58"/>
      <c r="EQ6" s="58"/>
      <c r="ER6" s="58"/>
      <c r="ES6" s="58"/>
      <c r="ET6" s="58"/>
      <c r="EU6" s="58"/>
      <c r="EV6" s="58"/>
      <c r="EW6" s="58"/>
      <c r="EX6" s="58"/>
      <c r="EY6" s="58"/>
      <c r="EZ6" s="58"/>
      <c r="FA6" s="58"/>
      <c r="FB6" s="58"/>
      <c r="FC6" s="58"/>
      <c r="FD6" s="58"/>
      <c r="FE6" s="58"/>
    </row>
    <row r="7" spans="1:161" s="2" customFormat="1" ht="15.75" customHeight="1" x14ac:dyDescent="0.25">
      <c r="A7" s="58" t="s">
        <v>8</v>
      </c>
      <c r="B7" s="58"/>
      <c r="C7" s="58"/>
      <c r="D7" s="58"/>
      <c r="E7" s="58"/>
      <c r="F7" s="58"/>
      <c r="G7" s="58"/>
      <c r="H7" s="58"/>
      <c r="I7" s="58"/>
      <c r="J7" s="58"/>
      <c r="K7" s="58"/>
      <c r="L7" s="58"/>
      <c r="M7" s="58"/>
      <c r="N7" s="58"/>
      <c r="O7" s="58"/>
      <c r="P7" s="58"/>
      <c r="Q7" s="58"/>
      <c r="R7" s="58"/>
      <c r="S7" s="58"/>
      <c r="T7" s="58"/>
      <c r="U7" s="58"/>
      <c r="V7" s="58"/>
      <c r="W7" s="58"/>
      <c r="X7" s="58"/>
      <c r="Y7" s="58"/>
      <c r="Z7" s="58"/>
      <c r="AA7" s="58"/>
      <c r="AB7" s="58"/>
      <c r="AC7" s="58"/>
      <c r="AD7" s="58"/>
      <c r="AE7" s="58"/>
      <c r="AF7" s="58"/>
      <c r="AG7" s="58"/>
      <c r="AH7" s="58"/>
      <c r="AI7" s="58"/>
      <c r="AJ7" s="58"/>
      <c r="AK7" s="58"/>
      <c r="AL7" s="58"/>
      <c r="AM7" s="58"/>
      <c r="AN7" s="58"/>
      <c r="AO7" s="58"/>
      <c r="AP7" s="58"/>
      <c r="AQ7" s="58"/>
      <c r="AR7" s="58"/>
      <c r="AS7" s="58"/>
      <c r="AT7" s="58"/>
      <c r="AU7" s="58"/>
      <c r="AV7" s="58"/>
      <c r="AW7" s="58"/>
      <c r="AX7" s="58"/>
      <c r="AY7" s="58"/>
      <c r="AZ7" s="58"/>
      <c r="BA7" s="58"/>
      <c r="BB7" s="58"/>
      <c r="BC7" s="58"/>
      <c r="BD7" s="58"/>
      <c r="BE7" s="58"/>
      <c r="BF7" s="58"/>
      <c r="BG7" s="58"/>
      <c r="BH7" s="58"/>
      <c r="BI7" s="58"/>
      <c r="BJ7" s="58"/>
      <c r="BK7" s="58"/>
      <c r="BL7" s="58"/>
      <c r="BM7" s="58"/>
      <c r="BN7" s="58"/>
      <c r="BO7" s="58"/>
      <c r="BP7" s="58"/>
      <c r="BQ7" s="58"/>
      <c r="BR7" s="58"/>
      <c r="BS7" s="58"/>
      <c r="BT7" s="58"/>
      <c r="BU7" s="58"/>
      <c r="BV7" s="58"/>
      <c r="BW7" s="58"/>
      <c r="BX7" s="58"/>
      <c r="BY7" s="58"/>
      <c r="BZ7" s="58"/>
      <c r="CA7" s="58"/>
      <c r="CB7" s="58"/>
      <c r="CC7" s="58"/>
      <c r="CD7" s="58"/>
      <c r="CE7" s="58"/>
      <c r="CF7" s="58"/>
      <c r="CG7" s="58"/>
      <c r="CH7" s="58"/>
      <c r="CI7" s="58"/>
      <c r="CJ7" s="58"/>
      <c r="CK7" s="58"/>
      <c r="CL7" s="58"/>
      <c r="CM7" s="58"/>
      <c r="CN7" s="58"/>
      <c r="CO7" s="58"/>
      <c r="CP7" s="58"/>
      <c r="CQ7" s="58"/>
      <c r="CR7" s="58"/>
      <c r="CS7" s="58"/>
      <c r="CT7" s="58"/>
      <c r="CU7" s="58"/>
      <c r="CV7" s="58"/>
      <c r="CW7" s="58"/>
      <c r="CX7" s="58"/>
      <c r="CY7" s="58"/>
      <c r="CZ7" s="58"/>
      <c r="DA7" s="58"/>
      <c r="DB7" s="58"/>
      <c r="DC7" s="58"/>
      <c r="DD7" s="58"/>
      <c r="DE7" s="58"/>
      <c r="DF7" s="58"/>
      <c r="DG7" s="58"/>
      <c r="DH7" s="58"/>
      <c r="DI7" s="58"/>
      <c r="DJ7" s="58"/>
      <c r="DK7" s="58"/>
      <c r="DL7" s="58"/>
      <c r="DM7" s="58"/>
      <c r="DN7" s="58"/>
      <c r="DO7" s="58"/>
      <c r="DP7" s="58"/>
      <c r="DQ7" s="58"/>
      <c r="DR7" s="58"/>
      <c r="DS7" s="58"/>
      <c r="DT7" s="58"/>
      <c r="DU7" s="58"/>
      <c r="DV7" s="58"/>
      <c r="DW7" s="58"/>
      <c r="DX7" s="58"/>
      <c r="DY7" s="58"/>
      <c r="DZ7" s="58"/>
      <c r="EA7" s="58"/>
      <c r="EB7" s="58"/>
      <c r="EC7" s="58"/>
      <c r="ED7" s="58"/>
      <c r="EE7" s="58"/>
      <c r="EF7" s="58"/>
      <c r="EG7" s="58"/>
      <c r="EH7" s="58"/>
      <c r="EI7" s="58"/>
      <c r="EJ7" s="58"/>
      <c r="EK7" s="58"/>
      <c r="EL7" s="58"/>
      <c r="EM7" s="58"/>
      <c r="EN7" s="58"/>
      <c r="EO7" s="58"/>
      <c r="EP7" s="58"/>
      <c r="EQ7" s="58"/>
      <c r="ER7" s="58"/>
      <c r="ES7" s="58"/>
      <c r="ET7" s="58"/>
      <c r="EU7" s="58"/>
      <c r="EV7" s="58"/>
      <c r="EW7" s="58"/>
      <c r="EX7" s="58"/>
      <c r="EY7" s="58"/>
      <c r="EZ7" s="58"/>
      <c r="FA7" s="58"/>
      <c r="FB7" s="58"/>
      <c r="FC7" s="58"/>
      <c r="FD7" s="58"/>
      <c r="FE7" s="58"/>
    </row>
    <row r="8" spans="1:161" s="2" customFormat="1" ht="15.75" customHeight="1" x14ac:dyDescent="0.25">
      <c r="A8" s="58" t="s">
        <v>9</v>
      </c>
      <c r="B8" s="58"/>
      <c r="C8" s="58"/>
      <c r="D8" s="58"/>
      <c r="E8" s="58"/>
      <c r="F8" s="58"/>
      <c r="G8" s="58"/>
      <c r="H8" s="58"/>
      <c r="I8" s="58"/>
      <c r="J8" s="58"/>
      <c r="K8" s="58"/>
      <c r="L8" s="58"/>
      <c r="M8" s="58"/>
      <c r="N8" s="58"/>
      <c r="O8" s="58"/>
      <c r="P8" s="58"/>
      <c r="Q8" s="58"/>
      <c r="R8" s="58"/>
      <c r="S8" s="58"/>
      <c r="T8" s="58"/>
      <c r="U8" s="58"/>
      <c r="V8" s="58"/>
      <c r="W8" s="58"/>
      <c r="X8" s="58"/>
      <c r="Y8" s="58"/>
      <c r="Z8" s="58"/>
      <c r="AA8" s="58"/>
      <c r="AB8" s="58"/>
      <c r="AC8" s="58"/>
      <c r="AD8" s="58"/>
      <c r="AE8" s="58"/>
      <c r="AF8" s="58"/>
      <c r="AG8" s="58"/>
      <c r="AH8" s="58"/>
      <c r="AI8" s="58"/>
      <c r="AJ8" s="58"/>
      <c r="AK8" s="58"/>
      <c r="AL8" s="58"/>
      <c r="AM8" s="58"/>
      <c r="AN8" s="58"/>
      <c r="AO8" s="58"/>
      <c r="AP8" s="58"/>
      <c r="AQ8" s="58"/>
      <c r="AR8" s="58"/>
      <c r="AS8" s="58"/>
      <c r="AT8" s="58"/>
      <c r="AU8" s="58"/>
      <c r="AV8" s="58"/>
      <c r="AW8" s="58"/>
      <c r="AX8" s="58"/>
      <c r="AY8" s="58"/>
      <c r="AZ8" s="58"/>
      <c r="BA8" s="58"/>
      <c r="BB8" s="58"/>
      <c r="BC8" s="58"/>
      <c r="BD8" s="58"/>
      <c r="BE8" s="58"/>
      <c r="BF8" s="58"/>
      <c r="BG8" s="58"/>
      <c r="BH8" s="58"/>
      <c r="BI8" s="58"/>
      <c r="BJ8" s="58"/>
      <c r="BK8" s="58"/>
      <c r="BL8" s="58"/>
      <c r="BM8" s="58"/>
      <c r="BN8" s="58"/>
      <c r="BO8" s="58"/>
      <c r="BP8" s="58"/>
      <c r="BQ8" s="58"/>
      <c r="BR8" s="58"/>
      <c r="BS8" s="58"/>
      <c r="BT8" s="58"/>
      <c r="BU8" s="58"/>
      <c r="BV8" s="58"/>
      <c r="BW8" s="58"/>
      <c r="BX8" s="58"/>
      <c r="BY8" s="58"/>
      <c r="BZ8" s="58"/>
      <c r="CA8" s="58"/>
      <c r="CB8" s="58"/>
      <c r="CC8" s="58"/>
      <c r="CD8" s="58"/>
      <c r="CE8" s="58"/>
      <c r="CF8" s="58"/>
      <c r="CG8" s="58"/>
      <c r="CH8" s="58"/>
      <c r="CI8" s="58"/>
      <c r="CJ8" s="58"/>
      <c r="CK8" s="58"/>
      <c r="CL8" s="58"/>
      <c r="CM8" s="58"/>
      <c r="CN8" s="58"/>
      <c r="CO8" s="58"/>
      <c r="CP8" s="58"/>
      <c r="CQ8" s="58"/>
      <c r="CR8" s="58"/>
      <c r="CS8" s="58"/>
      <c r="CT8" s="58"/>
      <c r="CU8" s="58"/>
      <c r="CV8" s="58"/>
      <c r="CW8" s="58"/>
      <c r="CX8" s="58"/>
      <c r="CY8" s="58"/>
      <c r="CZ8" s="58"/>
      <c r="DA8" s="58"/>
      <c r="DB8" s="58"/>
      <c r="DC8" s="58"/>
      <c r="DD8" s="58"/>
      <c r="DE8" s="58"/>
      <c r="DF8" s="58"/>
      <c r="DG8" s="58"/>
      <c r="DH8" s="58"/>
      <c r="DI8" s="58"/>
      <c r="DJ8" s="58"/>
      <c r="DK8" s="58"/>
      <c r="DL8" s="58"/>
      <c r="DM8" s="58"/>
      <c r="DN8" s="58"/>
      <c r="DO8" s="58"/>
      <c r="DP8" s="58"/>
      <c r="DQ8" s="58"/>
      <c r="DR8" s="58"/>
      <c r="DS8" s="58"/>
      <c r="DT8" s="58"/>
      <c r="DU8" s="58"/>
      <c r="DV8" s="58"/>
      <c r="DW8" s="58"/>
      <c r="DX8" s="58"/>
      <c r="DY8" s="58"/>
      <c r="DZ8" s="58"/>
      <c r="EA8" s="58"/>
      <c r="EB8" s="58"/>
      <c r="EC8" s="58"/>
      <c r="ED8" s="58"/>
      <c r="EE8" s="58"/>
      <c r="EF8" s="58"/>
      <c r="EG8" s="58"/>
      <c r="EH8" s="58"/>
      <c r="EI8" s="58"/>
      <c r="EJ8" s="58"/>
      <c r="EK8" s="58"/>
      <c r="EL8" s="58"/>
      <c r="EM8" s="58"/>
      <c r="EN8" s="58"/>
      <c r="EO8" s="58"/>
      <c r="EP8" s="58"/>
      <c r="EQ8" s="58"/>
      <c r="ER8" s="58"/>
      <c r="ES8" s="58"/>
      <c r="ET8" s="58"/>
      <c r="EU8" s="58"/>
      <c r="EV8" s="58"/>
      <c r="EW8" s="58"/>
      <c r="EX8" s="58"/>
      <c r="EY8" s="58"/>
      <c r="EZ8" s="58"/>
      <c r="FA8" s="58"/>
      <c r="FB8" s="58"/>
      <c r="FC8" s="58"/>
      <c r="FD8" s="58"/>
      <c r="FE8" s="58"/>
    </row>
    <row r="10" spans="1:161" s="2" customFormat="1" ht="15.75" x14ac:dyDescent="0.25">
      <c r="A10" s="59" t="s">
        <v>10</v>
      </c>
      <c r="B10" s="59"/>
      <c r="C10" s="59"/>
      <c r="D10" s="59"/>
      <c r="E10" s="59"/>
      <c r="F10" s="59"/>
      <c r="G10" s="59"/>
      <c r="H10" s="59"/>
      <c r="I10" s="59"/>
      <c r="J10" s="59"/>
      <c r="K10" s="59"/>
      <c r="L10" s="59"/>
      <c r="M10" s="59"/>
      <c r="N10" s="59"/>
      <c r="O10" s="59"/>
      <c r="P10" s="59"/>
      <c r="Q10" s="59"/>
      <c r="R10" s="59"/>
      <c r="S10" s="59"/>
      <c r="T10" s="59"/>
      <c r="U10" s="59"/>
      <c r="V10" s="59"/>
      <c r="W10" s="59"/>
      <c r="X10" s="59"/>
      <c r="Y10" s="59"/>
      <c r="Z10" s="59"/>
      <c r="AA10" s="59"/>
      <c r="AB10" s="59"/>
      <c r="AC10" s="59"/>
      <c r="AD10" s="59"/>
      <c r="AE10" s="59"/>
      <c r="AF10" s="59"/>
      <c r="AG10" s="59"/>
      <c r="AH10" s="59"/>
      <c r="AI10" s="59"/>
      <c r="AJ10" s="59"/>
      <c r="AK10" s="59"/>
      <c r="AL10" s="59"/>
      <c r="AM10" s="59"/>
      <c r="AN10" s="59"/>
      <c r="AO10" s="59"/>
      <c r="AP10" s="59"/>
      <c r="AQ10" s="59"/>
      <c r="AR10" s="59"/>
      <c r="AS10" s="59"/>
      <c r="AT10" s="59"/>
      <c r="AU10" s="59"/>
      <c r="AV10" s="59"/>
      <c r="AW10" s="59"/>
      <c r="AX10" s="59"/>
      <c r="AY10" s="59"/>
      <c r="AZ10" s="59"/>
      <c r="BA10" s="59"/>
      <c r="BB10" s="59"/>
      <c r="BC10" s="59"/>
      <c r="BD10" s="59"/>
      <c r="BE10" s="59"/>
      <c r="BF10" s="59"/>
      <c r="BG10" s="59"/>
      <c r="BH10" s="59"/>
      <c r="BI10" s="59"/>
      <c r="BJ10" s="59"/>
      <c r="BK10" s="59"/>
      <c r="BL10" s="59"/>
      <c r="BM10" s="59"/>
      <c r="BN10" s="59"/>
      <c r="BO10" s="59"/>
      <c r="BP10" s="59"/>
      <c r="BQ10" s="59"/>
      <c r="BR10" s="59"/>
      <c r="BS10" s="59"/>
      <c r="BT10" s="59"/>
      <c r="BU10" s="59"/>
      <c r="BV10" s="59"/>
      <c r="BW10" s="59"/>
      <c r="BX10" s="59"/>
      <c r="BY10" s="59"/>
      <c r="BZ10" s="59"/>
      <c r="CA10" s="59"/>
      <c r="CB10" s="59"/>
      <c r="CC10" s="59"/>
      <c r="CD10" s="59"/>
      <c r="CE10" s="59"/>
      <c r="CF10" s="59"/>
      <c r="CG10" s="59"/>
      <c r="CH10" s="59"/>
      <c r="CI10" s="59"/>
      <c r="CJ10" s="59"/>
      <c r="CK10" s="59"/>
      <c r="CL10" s="59"/>
      <c r="CM10" s="59"/>
      <c r="CN10" s="59"/>
      <c r="CO10" s="59"/>
      <c r="CP10" s="59"/>
      <c r="CQ10" s="59"/>
      <c r="CR10" s="59"/>
      <c r="CS10" s="59"/>
      <c r="CT10" s="59"/>
      <c r="CU10" s="59"/>
      <c r="CV10" s="59"/>
      <c r="CW10" s="59"/>
      <c r="CX10" s="59"/>
      <c r="CY10" s="59"/>
      <c r="CZ10" s="59"/>
      <c r="DA10" s="59"/>
      <c r="DB10" s="59"/>
      <c r="DC10" s="59"/>
      <c r="DD10" s="59"/>
      <c r="DE10" s="59"/>
      <c r="DF10" s="59"/>
      <c r="DG10" s="59"/>
      <c r="DH10" s="59"/>
      <c r="DI10" s="59"/>
      <c r="DJ10" s="59"/>
      <c r="DK10" s="59"/>
      <c r="DL10" s="59"/>
      <c r="DM10" s="59"/>
      <c r="DN10" s="59"/>
      <c r="DO10" s="59"/>
      <c r="DP10" s="59"/>
      <c r="DQ10" s="59"/>
      <c r="DR10" s="59"/>
      <c r="DS10" s="59"/>
      <c r="DT10" s="59"/>
      <c r="DU10" s="59"/>
      <c r="DV10" s="59"/>
      <c r="DW10" s="59"/>
      <c r="DX10" s="59"/>
      <c r="DY10" s="59"/>
      <c r="DZ10" s="59"/>
      <c r="EA10" s="59"/>
      <c r="EB10" s="59"/>
      <c r="EC10" s="59"/>
      <c r="ED10" s="59"/>
      <c r="EE10" s="59"/>
      <c r="EF10" s="59"/>
      <c r="EG10" s="59"/>
      <c r="EH10" s="59"/>
      <c r="EI10" s="59"/>
      <c r="EJ10" s="59"/>
      <c r="EK10" s="59"/>
      <c r="EL10" s="59"/>
      <c r="EM10" s="59"/>
      <c r="EN10" s="59"/>
      <c r="EO10" s="59"/>
      <c r="EP10" s="59"/>
      <c r="EQ10" s="59"/>
      <c r="ER10" s="59"/>
      <c r="ES10" s="59"/>
      <c r="ET10" s="59"/>
      <c r="EU10" s="59"/>
      <c r="EV10" s="59"/>
      <c r="EW10" s="59"/>
      <c r="EX10" s="59"/>
      <c r="EY10" s="59"/>
      <c r="EZ10" s="59"/>
      <c r="FA10" s="59"/>
      <c r="FB10" s="59"/>
      <c r="FC10" s="59"/>
      <c r="FD10" s="59"/>
      <c r="FE10" s="59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60" t="s">
        <v>69</v>
      </c>
      <c r="AC12" s="60"/>
      <c r="AD12" s="60"/>
      <c r="AE12" s="60"/>
      <c r="AF12" s="60"/>
      <c r="AG12" s="60"/>
      <c r="AH12" s="60"/>
      <c r="AI12" s="60"/>
      <c r="AJ12" s="60"/>
      <c r="AK12" s="60"/>
      <c r="AL12" s="60"/>
      <c r="AM12" s="60"/>
      <c r="AN12" s="60"/>
      <c r="AO12" s="60"/>
      <c r="AP12" s="60"/>
      <c r="AQ12" s="60"/>
      <c r="AR12" s="60"/>
      <c r="AS12" s="60"/>
      <c r="AT12" s="60"/>
      <c r="AU12" s="60"/>
      <c r="AV12" s="60"/>
      <c r="AW12" s="60"/>
      <c r="AX12" s="60"/>
      <c r="AY12" s="60"/>
      <c r="AZ12" s="60"/>
      <c r="BA12" s="60"/>
      <c r="BB12" s="60"/>
      <c r="BC12" s="60"/>
      <c r="BD12" s="60"/>
      <c r="BE12" s="60"/>
      <c r="BF12" s="60"/>
      <c r="BG12" s="60"/>
      <c r="BH12" s="60"/>
      <c r="BI12" s="60"/>
      <c r="BJ12" s="60"/>
      <c r="BK12" s="60"/>
      <c r="BL12" s="60"/>
      <c r="BM12" s="60"/>
      <c r="BN12" s="60"/>
      <c r="BO12" s="60"/>
      <c r="BP12" s="60"/>
      <c r="BQ12" s="60"/>
      <c r="BR12" s="60"/>
      <c r="BS12" s="60"/>
      <c r="BT12" s="60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60" t="s">
        <v>31</v>
      </c>
      <c r="Z14" s="60"/>
      <c r="AA14" s="60"/>
      <c r="AB14" s="60"/>
      <c r="AC14" s="60"/>
      <c r="AD14" s="60"/>
      <c r="AE14" s="60"/>
      <c r="AF14" s="60"/>
      <c r="AG14" s="60"/>
      <c r="AH14" s="60"/>
      <c r="AI14" s="60"/>
      <c r="AJ14" s="60"/>
      <c r="AK14" s="60"/>
      <c r="AL14" s="60"/>
      <c r="AM14" s="60"/>
      <c r="AN14" s="60"/>
      <c r="AO14" s="60"/>
      <c r="AP14" s="60"/>
      <c r="AQ14" s="60"/>
      <c r="AR14" s="60"/>
      <c r="AS14" s="60"/>
      <c r="AT14" s="60"/>
      <c r="AU14" s="60"/>
      <c r="AV14" s="60"/>
      <c r="AW14" s="60"/>
      <c r="AX14" s="60"/>
      <c r="AY14" s="60"/>
      <c r="AZ14" s="60"/>
      <c r="BA14" s="60"/>
      <c r="BB14" s="60"/>
      <c r="BC14" s="60"/>
      <c r="BD14" s="60"/>
      <c r="BE14" s="60"/>
      <c r="BF14" s="60"/>
      <c r="BG14" s="60"/>
      <c r="BH14" s="60"/>
      <c r="BI14" s="60"/>
      <c r="BJ14" s="60"/>
      <c r="BK14" s="60"/>
      <c r="BL14" s="60"/>
      <c r="BM14" s="60"/>
      <c r="BN14" s="60"/>
      <c r="BO14" s="60"/>
      <c r="BP14" s="60"/>
      <c r="BQ14" s="60"/>
      <c r="BR14" s="60"/>
      <c r="BS14" s="60"/>
      <c r="BT14" s="60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48" t="s">
        <v>112</v>
      </c>
      <c r="U16" s="48"/>
      <c r="V16" s="48"/>
      <c r="W16" s="48"/>
      <c r="X16" s="48"/>
      <c r="Y16" s="48"/>
      <c r="Z16" s="48"/>
      <c r="AA16" s="48"/>
      <c r="AB16" s="48"/>
      <c r="AC16" s="48"/>
      <c r="AD16" s="48"/>
      <c r="AE16" s="48"/>
      <c r="AF16" s="48"/>
      <c r="AG16" s="48"/>
      <c r="AH16" s="48"/>
      <c r="AI16" s="48"/>
      <c r="AJ16" s="48"/>
      <c r="AK16" s="48"/>
      <c r="AL16" s="48"/>
      <c r="AM16" s="48"/>
      <c r="AN16" s="48"/>
      <c r="AO16" s="48"/>
      <c r="AP16" s="48"/>
      <c r="AQ16" s="48"/>
      <c r="AR16" s="48"/>
      <c r="AS16" s="48"/>
      <c r="AT16" s="48"/>
      <c r="AU16" s="48"/>
      <c r="AV16" s="48"/>
      <c r="AW16" s="48"/>
      <c r="AX16" s="48"/>
      <c r="AY16" s="48"/>
      <c r="AZ16" s="48"/>
      <c r="BA16" s="48"/>
      <c r="BB16" s="48"/>
      <c r="BC16" s="48"/>
      <c r="BD16" s="48"/>
      <c r="BE16" s="48"/>
      <c r="BF16" s="48"/>
      <c r="BG16" s="48"/>
      <c r="BH16" s="48"/>
      <c r="BI16" s="48"/>
      <c r="BJ16" s="48"/>
      <c r="BK16" s="48"/>
      <c r="BL16" s="48"/>
      <c r="BM16" s="48"/>
      <c r="BN16" s="48"/>
      <c r="BO16" s="48"/>
      <c r="BP16" s="48"/>
      <c r="BQ16" s="48"/>
      <c r="BR16" s="48"/>
      <c r="BS16" s="48"/>
      <c r="BT16" s="48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49"/>
      <c r="B18" s="50"/>
      <c r="C18" s="50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1"/>
      <c r="R18" s="26"/>
      <c r="S18" s="27"/>
      <c r="T18" s="27"/>
      <c r="U18" s="27"/>
      <c r="V18" s="27"/>
      <c r="W18" s="27"/>
      <c r="X18" s="27"/>
      <c r="Y18" s="27"/>
      <c r="Z18" s="27"/>
      <c r="AA18" s="27"/>
      <c r="AB18" s="27"/>
      <c r="AC18" s="27"/>
      <c r="AD18" s="27"/>
      <c r="AE18" s="27"/>
      <c r="AF18" s="27"/>
      <c r="AG18" s="27"/>
      <c r="AH18" s="27"/>
      <c r="AI18" s="28"/>
      <c r="AJ18" s="26" t="s">
        <v>15</v>
      </c>
      <c r="AK18" s="27"/>
      <c r="AL18" s="27"/>
      <c r="AM18" s="27"/>
      <c r="AN18" s="27"/>
      <c r="AO18" s="27"/>
      <c r="AP18" s="27"/>
      <c r="AQ18" s="27"/>
      <c r="AR18" s="27"/>
      <c r="AS18" s="27"/>
      <c r="AT18" s="27"/>
      <c r="AU18" s="27"/>
      <c r="AV18" s="27"/>
      <c r="AW18" s="27"/>
      <c r="AX18" s="27"/>
      <c r="AY18" s="27"/>
      <c r="AZ18" s="27"/>
      <c r="BA18" s="28"/>
      <c r="BB18" s="35" t="s">
        <v>20</v>
      </c>
      <c r="BC18" s="36"/>
      <c r="BD18" s="36"/>
      <c r="BE18" s="36"/>
      <c r="BF18" s="36"/>
      <c r="BG18" s="36"/>
      <c r="BH18" s="36"/>
      <c r="BI18" s="36"/>
      <c r="BJ18" s="36"/>
      <c r="BK18" s="36"/>
      <c r="BL18" s="36"/>
      <c r="BM18" s="36"/>
      <c r="BN18" s="36"/>
      <c r="BO18" s="36"/>
      <c r="BP18" s="36"/>
      <c r="BQ18" s="36"/>
      <c r="BR18" s="36"/>
      <c r="BS18" s="36"/>
      <c r="BT18" s="36"/>
      <c r="BU18" s="36"/>
      <c r="BV18" s="36"/>
      <c r="BW18" s="36"/>
      <c r="BX18" s="36"/>
      <c r="BY18" s="36"/>
      <c r="BZ18" s="36"/>
      <c r="CA18" s="36"/>
      <c r="CB18" s="36"/>
      <c r="CC18" s="36"/>
      <c r="CD18" s="36"/>
      <c r="CE18" s="36"/>
      <c r="CF18" s="36"/>
      <c r="CG18" s="37"/>
      <c r="CH18" s="26" t="s">
        <v>21</v>
      </c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27"/>
      <c r="CW18" s="27"/>
      <c r="CX18" s="27"/>
      <c r="CY18" s="27"/>
      <c r="CZ18" s="27"/>
      <c r="DA18" s="27"/>
      <c r="DB18" s="28"/>
      <c r="DC18" s="26" t="s">
        <v>22</v>
      </c>
      <c r="DD18" s="27"/>
      <c r="DE18" s="27"/>
      <c r="DF18" s="27"/>
      <c r="DG18" s="27"/>
      <c r="DH18" s="27"/>
      <c r="DI18" s="27"/>
      <c r="DJ18" s="27"/>
      <c r="DK18" s="27"/>
      <c r="DL18" s="27"/>
      <c r="DM18" s="27"/>
      <c r="DN18" s="27"/>
      <c r="DO18" s="27"/>
      <c r="DP18" s="27"/>
      <c r="DQ18" s="27"/>
      <c r="DR18" s="27"/>
      <c r="DS18" s="27"/>
      <c r="DT18" s="28"/>
      <c r="DU18" s="35" t="s">
        <v>23</v>
      </c>
      <c r="DV18" s="36"/>
      <c r="DW18" s="36"/>
      <c r="DX18" s="36"/>
      <c r="DY18" s="36"/>
      <c r="DZ18" s="36"/>
      <c r="EA18" s="36"/>
      <c r="EB18" s="36"/>
      <c r="EC18" s="36"/>
      <c r="ED18" s="36"/>
      <c r="EE18" s="36"/>
      <c r="EF18" s="36"/>
      <c r="EG18" s="36"/>
      <c r="EH18" s="36"/>
      <c r="EI18" s="36"/>
      <c r="EJ18" s="36"/>
      <c r="EK18" s="36"/>
      <c r="EL18" s="36"/>
      <c r="EM18" s="36"/>
      <c r="EN18" s="37"/>
      <c r="EO18" s="26" t="s">
        <v>24</v>
      </c>
      <c r="EP18" s="27"/>
      <c r="EQ18" s="27"/>
      <c r="ER18" s="27"/>
      <c r="ES18" s="27"/>
      <c r="ET18" s="27"/>
      <c r="EU18" s="27"/>
      <c r="EV18" s="27"/>
      <c r="EW18" s="27"/>
      <c r="EX18" s="27"/>
      <c r="EY18" s="27"/>
      <c r="EZ18" s="27"/>
      <c r="FA18" s="27"/>
      <c r="FB18" s="27"/>
      <c r="FC18" s="27"/>
      <c r="FD18" s="27"/>
      <c r="FE18" s="28"/>
    </row>
    <row r="19" spans="1:161" s="9" customFormat="1" ht="15" customHeight="1" x14ac:dyDescent="0.2">
      <c r="A19" s="52"/>
      <c r="B19" s="53"/>
      <c r="C19" s="53"/>
      <c r="D19" s="53"/>
      <c r="E19" s="53"/>
      <c r="F19" s="53"/>
      <c r="G19" s="53"/>
      <c r="H19" s="53"/>
      <c r="I19" s="53"/>
      <c r="J19" s="53"/>
      <c r="K19" s="53"/>
      <c r="L19" s="53"/>
      <c r="M19" s="53"/>
      <c r="N19" s="53"/>
      <c r="O19" s="53"/>
      <c r="P19" s="53"/>
      <c r="Q19" s="54"/>
      <c r="R19" s="29"/>
      <c r="S19" s="30"/>
      <c r="T19" s="30"/>
      <c r="U19" s="30"/>
      <c r="V19" s="30"/>
      <c r="W19" s="30"/>
      <c r="X19" s="30"/>
      <c r="Y19" s="30"/>
      <c r="Z19" s="30"/>
      <c r="AA19" s="30"/>
      <c r="AB19" s="30"/>
      <c r="AC19" s="30"/>
      <c r="AD19" s="30"/>
      <c r="AE19" s="30"/>
      <c r="AF19" s="30"/>
      <c r="AG19" s="30"/>
      <c r="AH19" s="30"/>
      <c r="AI19" s="31"/>
      <c r="AJ19" s="29"/>
      <c r="AK19" s="30"/>
      <c r="AL19" s="30"/>
      <c r="AM19" s="30"/>
      <c r="AN19" s="30"/>
      <c r="AO19" s="30"/>
      <c r="AP19" s="30"/>
      <c r="AQ19" s="30"/>
      <c r="AR19" s="30"/>
      <c r="AS19" s="30"/>
      <c r="AT19" s="30"/>
      <c r="AU19" s="30"/>
      <c r="AV19" s="30"/>
      <c r="AW19" s="30"/>
      <c r="AX19" s="30"/>
      <c r="AY19" s="30"/>
      <c r="AZ19" s="30"/>
      <c r="BA19" s="31"/>
      <c r="BB19" s="38" t="s">
        <v>16</v>
      </c>
      <c r="BC19" s="39"/>
      <c r="BD19" s="39"/>
      <c r="BE19" s="39"/>
      <c r="BF19" s="39"/>
      <c r="BG19" s="39"/>
      <c r="BH19" s="39"/>
      <c r="BI19" s="39"/>
      <c r="BJ19" s="39"/>
      <c r="BK19" s="39"/>
      <c r="BL19" s="39"/>
      <c r="BM19" s="39"/>
      <c r="BN19" s="39"/>
      <c r="BO19" s="39"/>
      <c r="BP19" s="39"/>
      <c r="BQ19" s="40"/>
      <c r="BR19" s="38" t="s">
        <v>17</v>
      </c>
      <c r="BS19" s="39"/>
      <c r="BT19" s="39"/>
      <c r="BU19" s="39"/>
      <c r="BV19" s="39"/>
      <c r="BW19" s="39"/>
      <c r="BX19" s="39"/>
      <c r="BY19" s="39"/>
      <c r="BZ19" s="39"/>
      <c r="CA19" s="39"/>
      <c r="CB19" s="39"/>
      <c r="CC19" s="39"/>
      <c r="CD19" s="39"/>
      <c r="CE19" s="39"/>
      <c r="CF19" s="39"/>
      <c r="CG19" s="40"/>
      <c r="CH19" s="29"/>
      <c r="CI19" s="30"/>
      <c r="CJ19" s="30"/>
      <c r="CK19" s="30"/>
      <c r="CL19" s="30"/>
      <c r="CM19" s="30"/>
      <c r="CN19" s="30"/>
      <c r="CO19" s="30"/>
      <c r="CP19" s="30"/>
      <c r="CQ19" s="30"/>
      <c r="CR19" s="30"/>
      <c r="CS19" s="30"/>
      <c r="CT19" s="30"/>
      <c r="CU19" s="30"/>
      <c r="CV19" s="30"/>
      <c r="CW19" s="30"/>
      <c r="CX19" s="30"/>
      <c r="CY19" s="30"/>
      <c r="CZ19" s="30"/>
      <c r="DA19" s="30"/>
      <c r="DB19" s="31"/>
      <c r="DC19" s="29"/>
      <c r="DD19" s="30"/>
      <c r="DE19" s="30"/>
      <c r="DF19" s="30"/>
      <c r="DG19" s="30"/>
      <c r="DH19" s="30"/>
      <c r="DI19" s="30"/>
      <c r="DJ19" s="30"/>
      <c r="DK19" s="30"/>
      <c r="DL19" s="30"/>
      <c r="DM19" s="30"/>
      <c r="DN19" s="30"/>
      <c r="DO19" s="30"/>
      <c r="DP19" s="30"/>
      <c r="DQ19" s="30"/>
      <c r="DR19" s="30"/>
      <c r="DS19" s="30"/>
      <c r="DT19" s="31"/>
      <c r="DU19" s="41" t="s">
        <v>18</v>
      </c>
      <c r="DV19" s="42"/>
      <c r="DW19" s="42"/>
      <c r="DX19" s="42"/>
      <c r="DY19" s="42"/>
      <c r="DZ19" s="42"/>
      <c r="EA19" s="42"/>
      <c r="EB19" s="42"/>
      <c r="EC19" s="42"/>
      <c r="ED19" s="43"/>
      <c r="EE19" s="41" t="s">
        <v>19</v>
      </c>
      <c r="EF19" s="42"/>
      <c r="EG19" s="42"/>
      <c r="EH19" s="42"/>
      <c r="EI19" s="42"/>
      <c r="EJ19" s="42"/>
      <c r="EK19" s="42"/>
      <c r="EL19" s="42"/>
      <c r="EM19" s="42"/>
      <c r="EN19" s="43"/>
      <c r="EO19" s="29"/>
      <c r="EP19" s="30"/>
      <c r="EQ19" s="30"/>
      <c r="ER19" s="30"/>
      <c r="ES19" s="30"/>
      <c r="ET19" s="30"/>
      <c r="EU19" s="30"/>
      <c r="EV19" s="30"/>
      <c r="EW19" s="30"/>
      <c r="EX19" s="30"/>
      <c r="EY19" s="30"/>
      <c r="EZ19" s="30"/>
      <c r="FA19" s="30"/>
      <c r="FB19" s="30"/>
      <c r="FC19" s="30"/>
      <c r="FD19" s="30"/>
      <c r="FE19" s="31"/>
    </row>
    <row r="20" spans="1:161" s="9" customFormat="1" ht="19.5" customHeight="1" x14ac:dyDescent="0.2">
      <c r="A20" s="55"/>
      <c r="B20" s="56"/>
      <c r="C20" s="56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7"/>
      <c r="R20" s="32"/>
      <c r="S20" s="33"/>
      <c r="T20" s="33"/>
      <c r="U20" s="33"/>
      <c r="V20" s="33"/>
      <c r="W20" s="33"/>
      <c r="X20" s="33"/>
      <c r="Y20" s="33"/>
      <c r="Z20" s="33"/>
      <c r="AA20" s="33"/>
      <c r="AB20" s="33"/>
      <c r="AC20" s="33"/>
      <c r="AD20" s="33"/>
      <c r="AE20" s="33"/>
      <c r="AF20" s="33"/>
      <c r="AG20" s="33"/>
      <c r="AH20" s="33"/>
      <c r="AI20" s="34"/>
      <c r="AJ20" s="32"/>
      <c r="AK20" s="33"/>
      <c r="AL20" s="33"/>
      <c r="AM20" s="33"/>
      <c r="AN20" s="33"/>
      <c r="AO20" s="33"/>
      <c r="AP20" s="33"/>
      <c r="AQ20" s="33"/>
      <c r="AR20" s="33"/>
      <c r="AS20" s="33"/>
      <c r="AT20" s="33"/>
      <c r="AU20" s="33"/>
      <c r="AV20" s="33"/>
      <c r="AW20" s="33"/>
      <c r="AX20" s="33"/>
      <c r="AY20" s="33"/>
      <c r="AZ20" s="33"/>
      <c r="BA20" s="34"/>
      <c r="BB20" s="47" t="s">
        <v>18</v>
      </c>
      <c r="BC20" s="47"/>
      <c r="BD20" s="47"/>
      <c r="BE20" s="47"/>
      <c r="BF20" s="47"/>
      <c r="BG20" s="47"/>
      <c r="BH20" s="47"/>
      <c r="BI20" s="47"/>
      <c r="BJ20" s="47" t="s">
        <v>19</v>
      </c>
      <c r="BK20" s="47"/>
      <c r="BL20" s="47"/>
      <c r="BM20" s="47"/>
      <c r="BN20" s="47"/>
      <c r="BO20" s="47"/>
      <c r="BP20" s="47"/>
      <c r="BQ20" s="47"/>
      <c r="BR20" s="47" t="s">
        <v>18</v>
      </c>
      <c r="BS20" s="47"/>
      <c r="BT20" s="47"/>
      <c r="BU20" s="47"/>
      <c r="BV20" s="47"/>
      <c r="BW20" s="47"/>
      <c r="BX20" s="47"/>
      <c r="BY20" s="47"/>
      <c r="BZ20" s="47" t="s">
        <v>19</v>
      </c>
      <c r="CA20" s="47"/>
      <c r="CB20" s="47"/>
      <c r="CC20" s="47"/>
      <c r="CD20" s="47"/>
      <c r="CE20" s="47"/>
      <c r="CF20" s="47"/>
      <c r="CG20" s="47"/>
      <c r="CH20" s="32"/>
      <c r="CI20" s="33"/>
      <c r="CJ20" s="33"/>
      <c r="CK20" s="33"/>
      <c r="CL20" s="33"/>
      <c r="CM20" s="33"/>
      <c r="CN20" s="33"/>
      <c r="CO20" s="33"/>
      <c r="CP20" s="33"/>
      <c r="CQ20" s="33"/>
      <c r="CR20" s="33"/>
      <c r="CS20" s="33"/>
      <c r="CT20" s="33"/>
      <c r="CU20" s="33"/>
      <c r="CV20" s="33"/>
      <c r="CW20" s="33"/>
      <c r="CX20" s="33"/>
      <c r="CY20" s="33"/>
      <c r="CZ20" s="33"/>
      <c r="DA20" s="33"/>
      <c r="DB20" s="34"/>
      <c r="DC20" s="32"/>
      <c r="DD20" s="33"/>
      <c r="DE20" s="33"/>
      <c r="DF20" s="33"/>
      <c r="DG20" s="33"/>
      <c r="DH20" s="33"/>
      <c r="DI20" s="33"/>
      <c r="DJ20" s="33"/>
      <c r="DK20" s="33"/>
      <c r="DL20" s="33"/>
      <c r="DM20" s="33"/>
      <c r="DN20" s="33"/>
      <c r="DO20" s="33"/>
      <c r="DP20" s="33"/>
      <c r="DQ20" s="33"/>
      <c r="DR20" s="33"/>
      <c r="DS20" s="33"/>
      <c r="DT20" s="34"/>
      <c r="DU20" s="44"/>
      <c r="DV20" s="45"/>
      <c r="DW20" s="45"/>
      <c r="DX20" s="45"/>
      <c r="DY20" s="45"/>
      <c r="DZ20" s="45"/>
      <c r="EA20" s="45"/>
      <c r="EB20" s="45"/>
      <c r="EC20" s="45"/>
      <c r="ED20" s="46"/>
      <c r="EE20" s="44"/>
      <c r="EF20" s="45"/>
      <c r="EG20" s="45"/>
      <c r="EH20" s="45"/>
      <c r="EI20" s="45"/>
      <c r="EJ20" s="45"/>
      <c r="EK20" s="45"/>
      <c r="EL20" s="45"/>
      <c r="EM20" s="45"/>
      <c r="EN20" s="46"/>
      <c r="EO20" s="32"/>
      <c r="EP20" s="33"/>
      <c r="EQ20" s="33"/>
      <c r="ER20" s="33"/>
      <c r="ES20" s="33"/>
      <c r="ET20" s="33"/>
      <c r="EU20" s="33"/>
      <c r="EV20" s="33"/>
      <c r="EW20" s="33"/>
      <c r="EX20" s="33"/>
      <c r="EY20" s="33"/>
      <c r="EZ20" s="33"/>
      <c r="FA20" s="33"/>
      <c r="FB20" s="33"/>
      <c r="FC20" s="33"/>
      <c r="FD20" s="33"/>
      <c r="FE20" s="34"/>
    </row>
    <row r="21" spans="1:161" s="9" customFormat="1" ht="14.25" customHeight="1" x14ac:dyDescent="0.2">
      <c r="A21" s="23">
        <v>1</v>
      </c>
      <c r="B21" s="24"/>
      <c r="C21" s="24"/>
      <c r="D21" s="24"/>
      <c r="E21" s="24"/>
      <c r="F21" s="24"/>
      <c r="G21" s="24"/>
      <c r="H21" s="24"/>
      <c r="I21" s="24"/>
      <c r="J21" s="24"/>
      <c r="K21" s="24"/>
      <c r="L21" s="24"/>
      <c r="M21" s="24"/>
      <c r="N21" s="24"/>
      <c r="O21" s="24"/>
      <c r="P21" s="24"/>
      <c r="Q21" s="25"/>
      <c r="R21" s="23">
        <v>2</v>
      </c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5"/>
      <c r="AJ21" s="16">
        <v>3</v>
      </c>
      <c r="AK21" s="16"/>
      <c r="AL21" s="16"/>
      <c r="AM21" s="16"/>
      <c r="AN21" s="16"/>
      <c r="AO21" s="16"/>
      <c r="AP21" s="16"/>
      <c r="AQ21" s="16"/>
      <c r="AR21" s="16"/>
      <c r="AS21" s="16"/>
      <c r="AT21" s="16"/>
      <c r="AU21" s="16"/>
      <c r="AV21" s="16"/>
      <c r="AW21" s="16"/>
      <c r="AX21" s="16"/>
      <c r="AY21" s="16"/>
      <c r="AZ21" s="16"/>
      <c r="BA21" s="16"/>
      <c r="BB21" s="16">
        <v>4</v>
      </c>
      <c r="BC21" s="16"/>
      <c r="BD21" s="16"/>
      <c r="BE21" s="16"/>
      <c r="BF21" s="16"/>
      <c r="BG21" s="16"/>
      <c r="BH21" s="16"/>
      <c r="BI21" s="16"/>
      <c r="BJ21" s="16">
        <v>5</v>
      </c>
      <c r="BK21" s="16"/>
      <c r="BL21" s="16"/>
      <c r="BM21" s="16"/>
      <c r="BN21" s="16"/>
      <c r="BO21" s="16"/>
      <c r="BP21" s="16"/>
      <c r="BQ21" s="16"/>
      <c r="BR21" s="16">
        <v>6</v>
      </c>
      <c r="BS21" s="16"/>
      <c r="BT21" s="16"/>
      <c r="BU21" s="16"/>
      <c r="BV21" s="16"/>
      <c r="BW21" s="16"/>
      <c r="BX21" s="16"/>
      <c r="BY21" s="16"/>
      <c r="BZ21" s="16">
        <v>7</v>
      </c>
      <c r="CA21" s="16"/>
      <c r="CB21" s="16"/>
      <c r="CC21" s="16"/>
      <c r="CD21" s="16"/>
      <c r="CE21" s="16"/>
      <c r="CF21" s="16"/>
      <c r="CG21" s="16"/>
      <c r="CH21" s="16">
        <v>8</v>
      </c>
      <c r="CI21" s="16"/>
      <c r="CJ21" s="16"/>
      <c r="CK21" s="16"/>
      <c r="CL21" s="16"/>
      <c r="CM21" s="16"/>
      <c r="CN21" s="16"/>
      <c r="CO21" s="16"/>
      <c r="CP21" s="16"/>
      <c r="CQ21" s="16"/>
      <c r="CR21" s="16"/>
      <c r="CS21" s="16"/>
      <c r="CT21" s="16"/>
      <c r="CU21" s="16"/>
      <c r="CV21" s="16"/>
      <c r="CW21" s="16"/>
      <c r="CX21" s="16"/>
      <c r="CY21" s="16"/>
      <c r="CZ21" s="16"/>
      <c r="DA21" s="16"/>
      <c r="DB21" s="16"/>
      <c r="DC21" s="16">
        <v>9</v>
      </c>
      <c r="DD21" s="16"/>
      <c r="DE21" s="16"/>
      <c r="DF21" s="16"/>
      <c r="DG21" s="16"/>
      <c r="DH21" s="16"/>
      <c r="DI21" s="16"/>
      <c r="DJ21" s="16"/>
      <c r="DK21" s="16"/>
      <c r="DL21" s="16"/>
      <c r="DM21" s="16"/>
      <c r="DN21" s="16"/>
      <c r="DO21" s="16"/>
      <c r="DP21" s="16"/>
      <c r="DQ21" s="16"/>
      <c r="DR21" s="16"/>
      <c r="DS21" s="16"/>
      <c r="DT21" s="16"/>
      <c r="DU21" s="16">
        <v>10</v>
      </c>
      <c r="DV21" s="16"/>
      <c r="DW21" s="16"/>
      <c r="DX21" s="16"/>
      <c r="DY21" s="16"/>
      <c r="DZ21" s="16"/>
      <c r="EA21" s="16"/>
      <c r="EB21" s="16"/>
      <c r="EC21" s="16"/>
      <c r="ED21" s="16"/>
      <c r="EE21" s="16">
        <v>11</v>
      </c>
      <c r="EF21" s="16"/>
      <c r="EG21" s="16"/>
      <c r="EH21" s="16"/>
      <c r="EI21" s="16"/>
      <c r="EJ21" s="16"/>
      <c r="EK21" s="16"/>
      <c r="EL21" s="16"/>
      <c r="EM21" s="16"/>
      <c r="EN21" s="16"/>
      <c r="EO21" s="16">
        <v>12</v>
      </c>
      <c r="EP21" s="16"/>
      <c r="EQ21" s="16"/>
      <c r="ER21" s="16"/>
      <c r="ES21" s="16"/>
      <c r="ET21" s="16"/>
      <c r="EU21" s="16"/>
      <c r="EV21" s="16"/>
      <c r="EW21" s="16"/>
      <c r="EX21" s="16"/>
      <c r="EY21" s="16"/>
      <c r="EZ21" s="16"/>
      <c r="FA21" s="16"/>
      <c r="FB21" s="16"/>
      <c r="FC21" s="16"/>
      <c r="FD21" s="16"/>
      <c r="FE21" s="16"/>
    </row>
    <row r="22" spans="1:161" s="9" customFormat="1" ht="13.5" customHeight="1" x14ac:dyDescent="0.2">
      <c r="A22" s="10"/>
      <c r="B22" s="17" t="s">
        <v>11</v>
      </c>
      <c r="C22" s="17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  <c r="O22" s="17"/>
      <c r="P22" s="17"/>
      <c r="Q22" s="18"/>
      <c r="R22" s="10"/>
      <c r="S22" s="19" t="s">
        <v>12</v>
      </c>
      <c r="T22" s="19"/>
      <c r="U22" s="19"/>
      <c r="V22" s="19"/>
      <c r="W22" s="19"/>
      <c r="X22" s="19"/>
      <c r="Y22" s="19"/>
      <c r="Z22" s="19"/>
      <c r="AA22" s="19"/>
      <c r="AB22" s="19"/>
      <c r="AC22" s="19"/>
      <c r="AD22" s="19"/>
      <c r="AE22" s="19"/>
      <c r="AF22" s="19"/>
      <c r="AG22" s="19"/>
      <c r="AH22" s="19"/>
      <c r="AI22" s="20"/>
      <c r="AJ22" s="61">
        <v>4.5</v>
      </c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16"/>
      <c r="BC22" s="16"/>
      <c r="BD22" s="16"/>
      <c r="BE22" s="16"/>
      <c r="BF22" s="16"/>
      <c r="BG22" s="16"/>
      <c r="BH22" s="16"/>
      <c r="BI22" s="16"/>
      <c r="BJ22" s="16"/>
      <c r="BK22" s="16"/>
      <c r="BL22" s="16"/>
      <c r="BM22" s="16"/>
      <c r="BN22" s="16"/>
      <c r="BO22" s="16"/>
      <c r="BP22" s="16"/>
      <c r="BQ22" s="16"/>
      <c r="BR22" s="61">
        <v>19.5</v>
      </c>
      <c r="BS22" s="61"/>
      <c r="BT22" s="61"/>
      <c r="BU22" s="61"/>
      <c r="BV22" s="61"/>
      <c r="BW22" s="61"/>
      <c r="BX22" s="61"/>
      <c r="BY22" s="61"/>
      <c r="BZ22" s="61">
        <v>19.5</v>
      </c>
      <c r="CA22" s="61"/>
      <c r="CB22" s="61"/>
      <c r="CC22" s="61"/>
      <c r="CD22" s="61"/>
      <c r="CE22" s="61"/>
      <c r="CF22" s="61"/>
      <c r="CG22" s="61"/>
      <c r="CH22" s="61">
        <v>4.5</v>
      </c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>
        <v>19.5</v>
      </c>
      <c r="DD22" s="61"/>
      <c r="DE22" s="61"/>
      <c r="DF22" s="61"/>
      <c r="DG22" s="61"/>
      <c r="DH22" s="61"/>
      <c r="DI22" s="61"/>
      <c r="DJ22" s="61"/>
      <c r="DK22" s="61"/>
      <c r="DL22" s="61"/>
      <c r="DM22" s="61"/>
      <c r="DN22" s="61"/>
      <c r="DO22" s="61"/>
      <c r="DP22" s="61"/>
      <c r="DQ22" s="61"/>
      <c r="DR22" s="61"/>
      <c r="DS22" s="61"/>
      <c r="DT22" s="61"/>
      <c r="DU22" s="16">
        <v>3</v>
      </c>
      <c r="DV22" s="16"/>
      <c r="DW22" s="16"/>
      <c r="DX22" s="16"/>
      <c r="DY22" s="16"/>
      <c r="DZ22" s="16"/>
      <c r="EA22" s="16"/>
      <c r="EB22" s="16"/>
      <c r="EC22" s="16"/>
      <c r="ED22" s="16"/>
      <c r="EE22" s="61">
        <f>2852/720</f>
        <v>3.9611111111111112</v>
      </c>
      <c r="EF22" s="61"/>
      <c r="EG22" s="61"/>
      <c r="EH22" s="61"/>
      <c r="EI22" s="61"/>
      <c r="EJ22" s="61"/>
      <c r="EK22" s="61"/>
      <c r="EL22" s="61"/>
      <c r="EM22" s="61"/>
      <c r="EN22" s="61"/>
      <c r="EO22" s="61">
        <f>AJ22+EE22</f>
        <v>8.4611111111111121</v>
      </c>
      <c r="EP22" s="16"/>
      <c r="EQ22" s="16"/>
      <c r="ER22" s="16"/>
      <c r="ES22" s="16"/>
      <c r="ET22" s="16"/>
      <c r="EU22" s="16"/>
      <c r="EV22" s="16"/>
      <c r="EW22" s="16"/>
      <c r="EX22" s="16"/>
      <c r="EY22" s="16"/>
      <c r="EZ22" s="16"/>
      <c r="FA22" s="16"/>
      <c r="FB22" s="16"/>
      <c r="FC22" s="16"/>
      <c r="FD22" s="16"/>
      <c r="FE22" s="16"/>
    </row>
    <row r="23" spans="1:161" s="9" customFormat="1" ht="39.75" customHeight="1" x14ac:dyDescent="0.2">
      <c r="A23" s="10"/>
      <c r="B23" s="17" t="s">
        <v>33</v>
      </c>
      <c r="C23" s="17"/>
      <c r="D23" s="17"/>
      <c r="E23" s="17"/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8"/>
      <c r="R23" s="10"/>
      <c r="S23" s="19" t="s">
        <v>13</v>
      </c>
      <c r="T23" s="19"/>
      <c r="U23" s="19"/>
      <c r="V23" s="19"/>
      <c r="W23" s="19"/>
      <c r="X23" s="19"/>
      <c r="Y23" s="19"/>
      <c r="Z23" s="19"/>
      <c r="AA23" s="19"/>
      <c r="AB23" s="19"/>
      <c r="AC23" s="19"/>
      <c r="AD23" s="19"/>
      <c r="AE23" s="19"/>
      <c r="AF23" s="19"/>
      <c r="AG23" s="19"/>
      <c r="AH23" s="19"/>
      <c r="AI23" s="20"/>
      <c r="AJ23" s="62">
        <f>1596/720</f>
        <v>2.2166666666666668</v>
      </c>
      <c r="AK23" s="62"/>
      <c r="AL23" s="62"/>
      <c r="AM23" s="62"/>
      <c r="AN23" s="62"/>
      <c r="AO23" s="62"/>
      <c r="AP23" s="62"/>
      <c r="AQ23" s="62"/>
      <c r="AR23" s="62"/>
      <c r="AS23" s="62"/>
      <c r="AT23" s="62"/>
      <c r="AU23" s="62"/>
      <c r="AV23" s="62"/>
      <c r="AW23" s="62"/>
      <c r="AX23" s="62"/>
      <c r="AY23" s="62"/>
      <c r="AZ23" s="62"/>
      <c r="BA23" s="62"/>
      <c r="BB23" s="16"/>
      <c r="BC23" s="16"/>
      <c r="BD23" s="16"/>
      <c r="BE23" s="16"/>
      <c r="BF23" s="16"/>
      <c r="BG23" s="16"/>
      <c r="BH23" s="16"/>
      <c r="BI23" s="16"/>
      <c r="BJ23" s="16"/>
      <c r="BK23" s="16"/>
      <c r="BL23" s="16"/>
      <c r="BM23" s="16"/>
      <c r="BN23" s="16"/>
      <c r="BO23" s="16"/>
      <c r="BP23" s="16"/>
      <c r="BQ23" s="16"/>
      <c r="BR23" s="16"/>
      <c r="BS23" s="16"/>
      <c r="BT23" s="16"/>
      <c r="BU23" s="16"/>
      <c r="BV23" s="16"/>
      <c r="BW23" s="16"/>
      <c r="BX23" s="16"/>
      <c r="BY23" s="16"/>
      <c r="BZ23" s="16"/>
      <c r="CA23" s="16"/>
      <c r="CB23" s="16"/>
      <c r="CC23" s="16"/>
      <c r="CD23" s="16"/>
      <c r="CE23" s="16"/>
      <c r="CF23" s="16"/>
      <c r="CG23" s="16"/>
      <c r="CH23" s="16"/>
      <c r="CI23" s="16"/>
      <c r="CJ23" s="16"/>
      <c r="CK23" s="16"/>
      <c r="CL23" s="16"/>
      <c r="CM23" s="16"/>
      <c r="CN23" s="16"/>
      <c r="CO23" s="16"/>
      <c r="CP23" s="16"/>
      <c r="CQ23" s="16"/>
      <c r="CR23" s="16"/>
      <c r="CS23" s="16"/>
      <c r="CT23" s="16"/>
      <c r="CU23" s="16"/>
      <c r="CV23" s="16"/>
      <c r="CW23" s="16"/>
      <c r="CX23" s="16"/>
      <c r="CY23" s="16"/>
      <c r="CZ23" s="16"/>
      <c r="DA23" s="16"/>
      <c r="DB23" s="16"/>
      <c r="DC23" s="16"/>
      <c r="DD23" s="16"/>
      <c r="DE23" s="16"/>
      <c r="DF23" s="16"/>
      <c r="DG23" s="16"/>
      <c r="DH23" s="16"/>
      <c r="DI23" s="16"/>
      <c r="DJ23" s="16"/>
      <c r="DK23" s="16"/>
      <c r="DL23" s="16"/>
      <c r="DM23" s="16"/>
      <c r="DN23" s="16"/>
      <c r="DO23" s="16"/>
      <c r="DP23" s="16"/>
      <c r="DQ23" s="16"/>
      <c r="DR23" s="16"/>
      <c r="DS23" s="16"/>
      <c r="DT23" s="16"/>
      <c r="DU23" s="62">
        <f>314/720</f>
        <v>0.43611111111111112</v>
      </c>
      <c r="DV23" s="62"/>
      <c r="DW23" s="62"/>
      <c r="DX23" s="62"/>
      <c r="DY23" s="62"/>
      <c r="DZ23" s="62"/>
      <c r="EA23" s="62"/>
      <c r="EB23" s="62"/>
      <c r="EC23" s="62"/>
      <c r="ED23" s="62"/>
      <c r="EE23" s="62">
        <f>314/720</f>
        <v>0.43611111111111112</v>
      </c>
      <c r="EF23" s="62"/>
      <c r="EG23" s="62"/>
      <c r="EH23" s="62"/>
      <c r="EI23" s="62"/>
      <c r="EJ23" s="62"/>
      <c r="EK23" s="62"/>
      <c r="EL23" s="62"/>
      <c r="EM23" s="62"/>
      <c r="EN23" s="62"/>
      <c r="EO23" s="61">
        <f>AJ23+EE23</f>
        <v>2.6527777777777777</v>
      </c>
      <c r="EP23" s="61"/>
      <c r="EQ23" s="61"/>
      <c r="ER23" s="61"/>
      <c r="ES23" s="61"/>
      <c r="ET23" s="61"/>
      <c r="EU23" s="61"/>
      <c r="EV23" s="61"/>
      <c r="EW23" s="61"/>
      <c r="EX23" s="61"/>
      <c r="EY23" s="61"/>
      <c r="EZ23" s="61"/>
      <c r="FA23" s="61"/>
      <c r="FB23" s="61"/>
      <c r="FC23" s="61"/>
      <c r="FD23" s="61"/>
      <c r="FE23" s="61"/>
    </row>
    <row r="24" spans="1:161" s="9" customFormat="1" ht="39.75" customHeight="1" x14ac:dyDescent="0.2">
      <c r="A24" s="10"/>
      <c r="B24" s="17"/>
      <c r="C24" s="17"/>
      <c r="D24" s="17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8"/>
      <c r="R24" s="10"/>
      <c r="S24" s="19" t="s">
        <v>14</v>
      </c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  <c r="AE24" s="19"/>
      <c r="AF24" s="19"/>
      <c r="AG24" s="19"/>
      <c r="AH24" s="19"/>
      <c r="AI24" s="20"/>
      <c r="AJ24" s="16"/>
      <c r="AK24" s="16"/>
      <c r="AL24" s="16"/>
      <c r="AM24" s="16"/>
      <c r="AN24" s="16"/>
      <c r="AO24" s="16"/>
      <c r="AP24" s="16"/>
      <c r="AQ24" s="16"/>
      <c r="AR24" s="16"/>
      <c r="AS24" s="16"/>
      <c r="AT24" s="16"/>
      <c r="AU24" s="16"/>
      <c r="AV24" s="16"/>
      <c r="AW24" s="16"/>
      <c r="AX24" s="16"/>
      <c r="AY24" s="16"/>
      <c r="AZ24" s="16"/>
      <c r="BA24" s="16"/>
      <c r="BB24" s="16"/>
      <c r="BC24" s="16"/>
      <c r="BD24" s="16"/>
      <c r="BE24" s="16"/>
      <c r="BF24" s="16"/>
      <c r="BG24" s="16"/>
      <c r="BH24" s="16"/>
      <c r="BI24" s="16"/>
      <c r="BJ24" s="16"/>
      <c r="BK24" s="16"/>
      <c r="BL24" s="16"/>
      <c r="BM24" s="16"/>
      <c r="BN24" s="16"/>
      <c r="BO24" s="16"/>
      <c r="BP24" s="16"/>
      <c r="BQ24" s="16"/>
      <c r="BR24" s="16"/>
      <c r="BS24" s="16"/>
      <c r="BT24" s="16"/>
      <c r="BU24" s="16"/>
      <c r="BV24" s="16"/>
      <c r="BW24" s="16"/>
      <c r="BX24" s="16"/>
      <c r="BY24" s="16"/>
      <c r="BZ24" s="16"/>
      <c r="CA24" s="16"/>
      <c r="CB24" s="16"/>
      <c r="CC24" s="16"/>
      <c r="CD24" s="16"/>
      <c r="CE24" s="16"/>
      <c r="CF24" s="16"/>
      <c r="CG24" s="16"/>
      <c r="CH24" s="16"/>
      <c r="CI24" s="16"/>
      <c r="CJ24" s="16"/>
      <c r="CK24" s="16"/>
      <c r="CL24" s="16"/>
      <c r="CM24" s="16"/>
      <c r="CN24" s="16"/>
      <c r="CO24" s="16"/>
      <c r="CP24" s="16"/>
      <c r="CQ24" s="16"/>
      <c r="CR24" s="16"/>
      <c r="CS24" s="16"/>
      <c r="CT24" s="16"/>
      <c r="CU24" s="16"/>
      <c r="CV24" s="16"/>
      <c r="CW24" s="16"/>
      <c r="CX24" s="16"/>
      <c r="CY24" s="16"/>
      <c r="CZ24" s="16"/>
      <c r="DA24" s="16"/>
      <c r="DB24" s="16"/>
      <c r="DC24" s="16"/>
      <c r="DD24" s="16"/>
      <c r="DE24" s="16"/>
      <c r="DF24" s="16"/>
      <c r="DG24" s="16"/>
      <c r="DH24" s="16"/>
      <c r="DI24" s="16"/>
      <c r="DJ24" s="16"/>
      <c r="DK24" s="16"/>
      <c r="DL24" s="16"/>
      <c r="DM24" s="16"/>
      <c r="DN24" s="16"/>
      <c r="DO24" s="16"/>
      <c r="DP24" s="16"/>
      <c r="DQ24" s="16"/>
      <c r="DR24" s="16"/>
      <c r="DS24" s="16"/>
      <c r="DT24" s="16"/>
      <c r="DU24" s="16"/>
      <c r="DV24" s="16"/>
      <c r="DW24" s="16"/>
      <c r="DX24" s="16"/>
      <c r="DY24" s="16"/>
      <c r="DZ24" s="16"/>
      <c r="EA24" s="16"/>
      <c r="EB24" s="16"/>
      <c r="EC24" s="16"/>
      <c r="ED24" s="16"/>
      <c r="EE24" s="16"/>
      <c r="EF24" s="16"/>
      <c r="EG24" s="16"/>
      <c r="EH24" s="16"/>
      <c r="EI24" s="16"/>
      <c r="EJ24" s="16"/>
      <c r="EK24" s="16"/>
      <c r="EL24" s="16"/>
      <c r="EM24" s="16"/>
      <c r="EN24" s="16"/>
      <c r="EO24" s="16"/>
      <c r="EP24" s="16"/>
      <c r="EQ24" s="16"/>
      <c r="ER24" s="16"/>
      <c r="ES24" s="16"/>
      <c r="ET24" s="16"/>
      <c r="EU24" s="16"/>
      <c r="EV24" s="16"/>
      <c r="EW24" s="16"/>
      <c r="EX24" s="16"/>
      <c r="EY24" s="16"/>
      <c r="EZ24" s="16"/>
      <c r="FA24" s="16"/>
      <c r="FB24" s="16"/>
      <c r="FC24" s="16"/>
      <c r="FD24" s="16"/>
      <c r="FE24" s="16"/>
    </row>
    <row r="25" spans="1:161" s="9" customFormat="1" ht="53.25" customHeight="1" x14ac:dyDescent="0.2">
      <c r="A25" s="10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8"/>
      <c r="R25" s="10"/>
      <c r="S25" s="19" t="s">
        <v>25</v>
      </c>
      <c r="T25" s="19"/>
      <c r="U25" s="19"/>
      <c r="V25" s="19"/>
      <c r="W25" s="19"/>
      <c r="X25" s="19"/>
      <c r="Y25" s="19"/>
      <c r="Z25" s="19"/>
      <c r="AA25" s="19"/>
      <c r="AB25" s="19"/>
      <c r="AC25" s="19"/>
      <c r="AD25" s="19"/>
      <c r="AE25" s="19"/>
      <c r="AF25" s="19"/>
      <c r="AG25" s="19"/>
      <c r="AH25" s="19"/>
      <c r="AI25" s="20"/>
      <c r="AJ25" s="16"/>
      <c r="AK25" s="16"/>
      <c r="AL25" s="16"/>
      <c r="AM25" s="16"/>
      <c r="AN25" s="16"/>
      <c r="AO25" s="16"/>
      <c r="AP25" s="16"/>
      <c r="AQ25" s="16"/>
      <c r="AR25" s="16"/>
      <c r="AS25" s="16"/>
      <c r="AT25" s="16"/>
      <c r="AU25" s="16"/>
      <c r="AV25" s="16"/>
      <c r="AW25" s="16"/>
      <c r="AX25" s="16"/>
      <c r="AY25" s="16"/>
      <c r="AZ25" s="16"/>
      <c r="BA25" s="16"/>
      <c r="BB25" s="16"/>
      <c r="BC25" s="16"/>
      <c r="BD25" s="16"/>
      <c r="BE25" s="16"/>
      <c r="BF25" s="16"/>
      <c r="BG25" s="16"/>
      <c r="BH25" s="16"/>
      <c r="BI25" s="16"/>
      <c r="BJ25" s="16"/>
      <c r="BK25" s="16"/>
      <c r="BL25" s="16"/>
      <c r="BM25" s="16"/>
      <c r="BN25" s="16"/>
      <c r="BO25" s="16"/>
      <c r="BP25" s="16"/>
      <c r="BQ25" s="16"/>
      <c r="BR25" s="16"/>
      <c r="BS25" s="16"/>
      <c r="BT25" s="16"/>
      <c r="BU25" s="16"/>
      <c r="BV25" s="16"/>
      <c r="BW25" s="16"/>
      <c r="BX25" s="16"/>
      <c r="BY25" s="16"/>
      <c r="BZ25" s="16"/>
      <c r="CA25" s="16"/>
      <c r="CB25" s="16"/>
      <c r="CC25" s="16"/>
      <c r="CD25" s="16"/>
      <c r="CE25" s="16"/>
      <c r="CF25" s="16"/>
      <c r="CG25" s="16"/>
      <c r="CH25" s="16"/>
      <c r="CI25" s="16"/>
      <c r="CJ25" s="16"/>
      <c r="CK25" s="16"/>
      <c r="CL25" s="16"/>
      <c r="CM25" s="16"/>
      <c r="CN25" s="16"/>
      <c r="CO25" s="16"/>
      <c r="CP25" s="16"/>
      <c r="CQ25" s="16"/>
      <c r="CR25" s="16"/>
      <c r="CS25" s="16"/>
      <c r="CT25" s="16"/>
      <c r="CU25" s="16"/>
      <c r="CV25" s="16"/>
      <c r="CW25" s="16"/>
      <c r="CX25" s="16"/>
      <c r="CY25" s="16"/>
      <c r="CZ25" s="16"/>
      <c r="DA25" s="16"/>
      <c r="DB25" s="16"/>
      <c r="DC25" s="16"/>
      <c r="DD25" s="16"/>
      <c r="DE25" s="16"/>
      <c r="DF25" s="16"/>
      <c r="DG25" s="16"/>
      <c r="DH25" s="16"/>
      <c r="DI25" s="16"/>
      <c r="DJ25" s="16"/>
      <c r="DK25" s="16"/>
      <c r="DL25" s="16"/>
      <c r="DM25" s="16"/>
      <c r="DN25" s="16"/>
      <c r="DO25" s="16"/>
      <c r="DP25" s="16"/>
      <c r="DQ25" s="16"/>
      <c r="DR25" s="16"/>
      <c r="DS25" s="16"/>
      <c r="DT25" s="16"/>
      <c r="DU25" s="16"/>
      <c r="DV25" s="16"/>
      <c r="DW25" s="16"/>
      <c r="DX25" s="16"/>
      <c r="DY25" s="16"/>
      <c r="DZ25" s="16"/>
      <c r="EA25" s="16"/>
      <c r="EB25" s="16"/>
      <c r="EC25" s="16"/>
      <c r="ED25" s="16"/>
      <c r="EE25" s="16"/>
      <c r="EF25" s="16"/>
      <c r="EG25" s="16"/>
      <c r="EH25" s="16"/>
      <c r="EI25" s="16"/>
      <c r="EJ25" s="16"/>
      <c r="EK25" s="16"/>
      <c r="EL25" s="16"/>
      <c r="EM25" s="16"/>
      <c r="EN25" s="16"/>
      <c r="EO25" s="16"/>
      <c r="EP25" s="16"/>
      <c r="EQ25" s="16"/>
      <c r="ER25" s="16"/>
      <c r="ES25" s="16"/>
      <c r="ET25" s="16"/>
      <c r="EU25" s="16"/>
      <c r="EV25" s="16"/>
      <c r="EW25" s="16"/>
      <c r="EX25" s="16"/>
      <c r="EY25" s="16"/>
      <c r="EZ25" s="16"/>
      <c r="FA25" s="16"/>
      <c r="FB25" s="16"/>
      <c r="FC25" s="16"/>
      <c r="FD25" s="16"/>
      <c r="FE25" s="16"/>
    </row>
    <row r="26" spans="1:161" s="9" customFormat="1" ht="57" customHeight="1" x14ac:dyDescent="0.2">
      <c r="A26" s="10"/>
      <c r="B26" s="21" t="s">
        <v>26</v>
      </c>
      <c r="C26" s="21"/>
      <c r="D26" s="21"/>
      <c r="E26" s="21"/>
      <c r="F26" s="21"/>
      <c r="G26" s="21"/>
      <c r="H26" s="21"/>
      <c r="I26" s="21"/>
      <c r="J26" s="21"/>
      <c r="K26" s="21"/>
      <c r="L26" s="21"/>
      <c r="M26" s="21"/>
      <c r="N26" s="21"/>
      <c r="O26" s="21"/>
      <c r="P26" s="21"/>
      <c r="Q26" s="22"/>
      <c r="R26" s="10"/>
      <c r="S26" s="19" t="s">
        <v>12</v>
      </c>
      <c r="T26" s="19"/>
      <c r="U26" s="19"/>
      <c r="V26" s="19"/>
      <c r="W26" s="19"/>
      <c r="X26" s="19"/>
      <c r="Y26" s="19"/>
      <c r="Z26" s="19"/>
      <c r="AA26" s="19"/>
      <c r="AB26" s="19"/>
      <c r="AC26" s="19"/>
      <c r="AD26" s="19"/>
      <c r="AE26" s="19"/>
      <c r="AF26" s="19"/>
      <c r="AG26" s="19"/>
      <c r="AH26" s="19"/>
      <c r="AI26" s="20"/>
      <c r="AJ26" s="16"/>
      <c r="AK26" s="16"/>
      <c r="AL26" s="16"/>
      <c r="AM26" s="16"/>
      <c r="AN26" s="16"/>
      <c r="AO26" s="16"/>
      <c r="AP26" s="16"/>
      <c r="AQ26" s="16"/>
      <c r="AR26" s="16"/>
      <c r="AS26" s="16"/>
      <c r="AT26" s="16"/>
      <c r="AU26" s="16"/>
      <c r="AV26" s="16"/>
      <c r="AW26" s="16"/>
      <c r="AX26" s="16"/>
      <c r="AY26" s="16"/>
      <c r="AZ26" s="16"/>
      <c r="BA26" s="16"/>
      <c r="BB26" s="16"/>
      <c r="BC26" s="16"/>
      <c r="BD26" s="16"/>
      <c r="BE26" s="16"/>
      <c r="BF26" s="16"/>
      <c r="BG26" s="16"/>
      <c r="BH26" s="16"/>
      <c r="BI26" s="16"/>
      <c r="BJ26" s="16"/>
      <c r="BK26" s="16"/>
      <c r="BL26" s="16"/>
      <c r="BM26" s="16"/>
      <c r="BN26" s="16"/>
      <c r="BO26" s="16"/>
      <c r="BP26" s="16"/>
      <c r="BQ26" s="16"/>
      <c r="BR26" s="16"/>
      <c r="BS26" s="16"/>
      <c r="BT26" s="16"/>
      <c r="BU26" s="16"/>
      <c r="BV26" s="16"/>
      <c r="BW26" s="16"/>
      <c r="BX26" s="16"/>
      <c r="BY26" s="16"/>
      <c r="BZ26" s="16"/>
      <c r="CA26" s="16"/>
      <c r="CB26" s="16"/>
      <c r="CC26" s="16"/>
      <c r="CD26" s="16"/>
      <c r="CE26" s="16"/>
      <c r="CF26" s="16"/>
      <c r="CG26" s="16"/>
      <c r="CH26" s="16"/>
      <c r="CI26" s="16"/>
      <c r="CJ26" s="16"/>
      <c r="CK26" s="16"/>
      <c r="CL26" s="16"/>
      <c r="CM26" s="16"/>
      <c r="CN26" s="16"/>
      <c r="CO26" s="16"/>
      <c r="CP26" s="16"/>
      <c r="CQ26" s="16"/>
      <c r="CR26" s="16"/>
      <c r="CS26" s="16"/>
      <c r="CT26" s="16"/>
      <c r="CU26" s="16"/>
      <c r="CV26" s="16"/>
      <c r="CW26" s="16"/>
      <c r="CX26" s="16"/>
      <c r="CY26" s="16"/>
      <c r="CZ26" s="16"/>
      <c r="DA26" s="16"/>
      <c r="DB26" s="16"/>
      <c r="DC26" s="16"/>
      <c r="DD26" s="16"/>
      <c r="DE26" s="16"/>
      <c r="DF26" s="16"/>
      <c r="DG26" s="16"/>
      <c r="DH26" s="16"/>
      <c r="DI26" s="16"/>
      <c r="DJ26" s="16"/>
      <c r="DK26" s="16"/>
      <c r="DL26" s="16"/>
      <c r="DM26" s="16"/>
      <c r="DN26" s="16"/>
      <c r="DO26" s="16"/>
      <c r="DP26" s="16"/>
      <c r="DQ26" s="16"/>
      <c r="DR26" s="16"/>
      <c r="DS26" s="16"/>
      <c r="DT26" s="16"/>
      <c r="DU26" s="16"/>
      <c r="DV26" s="16"/>
      <c r="DW26" s="16"/>
      <c r="DX26" s="16"/>
      <c r="DY26" s="16"/>
      <c r="DZ26" s="16"/>
      <c r="EA26" s="16"/>
      <c r="EB26" s="16"/>
      <c r="EC26" s="16"/>
      <c r="ED26" s="16"/>
      <c r="EE26" s="16"/>
      <c r="EF26" s="16"/>
      <c r="EG26" s="16"/>
      <c r="EH26" s="16"/>
      <c r="EI26" s="16"/>
      <c r="EJ26" s="16"/>
      <c r="EK26" s="16"/>
      <c r="EL26" s="16"/>
      <c r="EM26" s="16"/>
      <c r="EN26" s="16"/>
      <c r="EO26" s="16"/>
      <c r="EP26" s="16"/>
      <c r="EQ26" s="16"/>
      <c r="ER26" s="16"/>
      <c r="ES26" s="16"/>
      <c r="ET26" s="16"/>
      <c r="EU26" s="16"/>
      <c r="EV26" s="16"/>
      <c r="EW26" s="16"/>
      <c r="EX26" s="16"/>
      <c r="EY26" s="16"/>
      <c r="EZ26" s="16"/>
      <c r="FA26" s="16"/>
      <c r="FB26" s="16"/>
      <c r="FC26" s="16"/>
      <c r="FD26" s="16"/>
      <c r="FE26" s="16"/>
    </row>
    <row r="27" spans="1:161" s="9" customFormat="1" ht="39.75" customHeight="1" x14ac:dyDescent="0.2">
      <c r="A27" s="10"/>
      <c r="B27" s="17"/>
      <c r="C27" s="17"/>
      <c r="D27" s="17"/>
      <c r="E27" s="17"/>
      <c r="F27" s="17"/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8"/>
      <c r="R27" s="10"/>
      <c r="S27" s="19" t="s">
        <v>13</v>
      </c>
      <c r="T27" s="19"/>
      <c r="U27" s="19"/>
      <c r="V27" s="19"/>
      <c r="W27" s="19"/>
      <c r="X27" s="19"/>
      <c r="Y27" s="19"/>
      <c r="Z27" s="19"/>
      <c r="AA27" s="19"/>
      <c r="AB27" s="19"/>
      <c r="AC27" s="19"/>
      <c r="AD27" s="19"/>
      <c r="AE27" s="19"/>
      <c r="AF27" s="19"/>
      <c r="AG27" s="19"/>
      <c r="AH27" s="19"/>
      <c r="AI27" s="20"/>
      <c r="AJ27" s="16"/>
      <c r="AK27" s="16"/>
      <c r="AL27" s="16"/>
      <c r="AM27" s="16"/>
      <c r="AN27" s="16"/>
      <c r="AO27" s="16"/>
      <c r="AP27" s="16"/>
      <c r="AQ27" s="16"/>
      <c r="AR27" s="16"/>
      <c r="AS27" s="16"/>
      <c r="AT27" s="16"/>
      <c r="AU27" s="16"/>
      <c r="AV27" s="16"/>
      <c r="AW27" s="16"/>
      <c r="AX27" s="16"/>
      <c r="AY27" s="16"/>
      <c r="AZ27" s="16"/>
      <c r="BA27" s="16"/>
      <c r="BB27" s="16"/>
      <c r="BC27" s="16"/>
      <c r="BD27" s="16"/>
      <c r="BE27" s="16"/>
      <c r="BF27" s="16"/>
      <c r="BG27" s="16"/>
      <c r="BH27" s="16"/>
      <c r="BI27" s="16"/>
      <c r="BJ27" s="16"/>
      <c r="BK27" s="16"/>
      <c r="BL27" s="16"/>
      <c r="BM27" s="16"/>
      <c r="BN27" s="16"/>
      <c r="BO27" s="16"/>
      <c r="BP27" s="16"/>
      <c r="BQ27" s="16"/>
      <c r="BR27" s="16"/>
      <c r="BS27" s="16"/>
      <c r="BT27" s="16"/>
      <c r="BU27" s="16"/>
      <c r="BV27" s="16"/>
      <c r="BW27" s="16"/>
      <c r="BX27" s="16"/>
      <c r="BY27" s="16"/>
      <c r="BZ27" s="16"/>
      <c r="CA27" s="16"/>
      <c r="CB27" s="16"/>
      <c r="CC27" s="16"/>
      <c r="CD27" s="16"/>
      <c r="CE27" s="16"/>
      <c r="CF27" s="16"/>
      <c r="CG27" s="16"/>
      <c r="CH27" s="16"/>
      <c r="CI27" s="16"/>
      <c r="CJ27" s="16"/>
      <c r="CK27" s="16"/>
      <c r="CL27" s="16"/>
      <c r="CM27" s="16"/>
      <c r="CN27" s="16"/>
      <c r="CO27" s="16"/>
      <c r="CP27" s="16"/>
      <c r="CQ27" s="16"/>
      <c r="CR27" s="16"/>
      <c r="CS27" s="16"/>
      <c r="CT27" s="16"/>
      <c r="CU27" s="16"/>
      <c r="CV27" s="16"/>
      <c r="CW27" s="16"/>
      <c r="CX27" s="16"/>
      <c r="CY27" s="16"/>
      <c r="CZ27" s="16"/>
      <c r="DA27" s="16"/>
      <c r="DB27" s="16"/>
      <c r="DC27" s="16"/>
      <c r="DD27" s="16"/>
      <c r="DE27" s="16"/>
      <c r="DF27" s="16"/>
      <c r="DG27" s="16"/>
      <c r="DH27" s="16"/>
      <c r="DI27" s="16"/>
      <c r="DJ27" s="16"/>
      <c r="DK27" s="16"/>
      <c r="DL27" s="16"/>
      <c r="DM27" s="16"/>
      <c r="DN27" s="16"/>
      <c r="DO27" s="16"/>
      <c r="DP27" s="16"/>
      <c r="DQ27" s="16"/>
      <c r="DR27" s="16"/>
      <c r="DS27" s="16"/>
      <c r="DT27" s="16"/>
      <c r="DU27" s="16"/>
      <c r="DV27" s="16"/>
      <c r="DW27" s="16"/>
      <c r="DX27" s="16"/>
      <c r="DY27" s="16"/>
      <c r="DZ27" s="16"/>
      <c r="EA27" s="16"/>
      <c r="EB27" s="16"/>
      <c r="EC27" s="16"/>
      <c r="ED27" s="16"/>
      <c r="EE27" s="16"/>
      <c r="EF27" s="16"/>
      <c r="EG27" s="16"/>
      <c r="EH27" s="16"/>
      <c r="EI27" s="16"/>
      <c r="EJ27" s="16"/>
      <c r="EK27" s="16"/>
      <c r="EL27" s="16"/>
      <c r="EM27" s="16"/>
      <c r="EN27" s="16"/>
      <c r="EO27" s="16"/>
      <c r="EP27" s="16"/>
      <c r="EQ27" s="16"/>
      <c r="ER27" s="16"/>
      <c r="ES27" s="16"/>
      <c r="ET27" s="16"/>
      <c r="EU27" s="16"/>
      <c r="EV27" s="16"/>
      <c r="EW27" s="16"/>
      <c r="EX27" s="16"/>
      <c r="EY27" s="16"/>
      <c r="EZ27" s="16"/>
      <c r="FA27" s="16"/>
      <c r="FB27" s="16"/>
      <c r="FC27" s="16"/>
      <c r="FD27" s="16"/>
      <c r="FE27" s="16"/>
    </row>
    <row r="28" spans="1:161" s="9" customFormat="1" ht="39.75" customHeight="1" x14ac:dyDescent="0.2">
      <c r="A28" s="10"/>
      <c r="B28" s="17"/>
      <c r="C28" s="17"/>
      <c r="D28" s="17"/>
      <c r="E28" s="17"/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8"/>
      <c r="R28" s="10"/>
      <c r="S28" s="19" t="s">
        <v>14</v>
      </c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20"/>
      <c r="AJ28" s="16"/>
      <c r="AK28" s="16"/>
      <c r="AL28" s="16"/>
      <c r="AM28" s="16"/>
      <c r="AN28" s="16"/>
      <c r="AO28" s="16"/>
      <c r="AP28" s="16"/>
      <c r="AQ28" s="16"/>
      <c r="AR28" s="16"/>
      <c r="AS28" s="16"/>
      <c r="AT28" s="16"/>
      <c r="AU28" s="16"/>
      <c r="AV28" s="16"/>
      <c r="AW28" s="16"/>
      <c r="AX28" s="16"/>
      <c r="AY28" s="16"/>
      <c r="AZ28" s="16"/>
      <c r="BA28" s="16"/>
      <c r="BB28" s="16"/>
      <c r="BC28" s="16"/>
      <c r="BD28" s="16"/>
      <c r="BE28" s="16"/>
      <c r="BF28" s="16"/>
      <c r="BG28" s="16"/>
      <c r="BH28" s="16"/>
      <c r="BI28" s="16"/>
      <c r="BJ28" s="16"/>
      <c r="BK28" s="16"/>
      <c r="BL28" s="16"/>
      <c r="BM28" s="16"/>
      <c r="BN28" s="16"/>
      <c r="BO28" s="16"/>
      <c r="BP28" s="16"/>
      <c r="BQ28" s="16"/>
      <c r="BR28" s="16"/>
      <c r="BS28" s="16"/>
      <c r="BT28" s="16"/>
      <c r="BU28" s="16"/>
      <c r="BV28" s="16"/>
      <c r="BW28" s="16"/>
      <c r="BX28" s="16"/>
      <c r="BY28" s="16"/>
      <c r="BZ28" s="16"/>
      <c r="CA28" s="16"/>
      <c r="CB28" s="16"/>
      <c r="CC28" s="16"/>
      <c r="CD28" s="16"/>
      <c r="CE28" s="16"/>
      <c r="CF28" s="16"/>
      <c r="CG28" s="16"/>
      <c r="CH28" s="16"/>
      <c r="CI28" s="16"/>
      <c r="CJ28" s="16"/>
      <c r="CK28" s="16"/>
      <c r="CL28" s="16"/>
      <c r="CM28" s="16"/>
      <c r="CN28" s="16"/>
      <c r="CO28" s="16"/>
      <c r="CP28" s="16"/>
      <c r="CQ28" s="16"/>
      <c r="CR28" s="16"/>
      <c r="CS28" s="16"/>
      <c r="CT28" s="16"/>
      <c r="CU28" s="16"/>
      <c r="CV28" s="16"/>
      <c r="CW28" s="16"/>
      <c r="CX28" s="16"/>
      <c r="CY28" s="16"/>
      <c r="CZ28" s="16"/>
      <c r="DA28" s="16"/>
      <c r="DB28" s="16"/>
      <c r="DC28" s="16"/>
      <c r="DD28" s="16"/>
      <c r="DE28" s="16"/>
      <c r="DF28" s="16"/>
      <c r="DG28" s="16"/>
      <c r="DH28" s="16"/>
      <c r="DI28" s="16"/>
      <c r="DJ28" s="16"/>
      <c r="DK28" s="16"/>
      <c r="DL28" s="16"/>
      <c r="DM28" s="16"/>
      <c r="DN28" s="16"/>
      <c r="DO28" s="16"/>
      <c r="DP28" s="16"/>
      <c r="DQ28" s="16"/>
      <c r="DR28" s="16"/>
      <c r="DS28" s="16"/>
      <c r="DT28" s="16"/>
      <c r="DU28" s="16"/>
      <c r="DV28" s="16"/>
      <c r="DW28" s="16"/>
      <c r="DX28" s="16"/>
      <c r="DY28" s="16"/>
      <c r="DZ28" s="16"/>
      <c r="EA28" s="16"/>
      <c r="EB28" s="16"/>
      <c r="EC28" s="16"/>
      <c r="ED28" s="16"/>
      <c r="EE28" s="16"/>
      <c r="EF28" s="16"/>
      <c r="EG28" s="16"/>
      <c r="EH28" s="16"/>
      <c r="EI28" s="16"/>
      <c r="EJ28" s="16"/>
      <c r="EK28" s="16"/>
      <c r="EL28" s="16"/>
      <c r="EM28" s="16"/>
      <c r="EN28" s="16"/>
      <c r="EO28" s="16"/>
      <c r="EP28" s="16"/>
      <c r="EQ28" s="16"/>
      <c r="ER28" s="16"/>
      <c r="ES28" s="16"/>
      <c r="ET28" s="16"/>
      <c r="EU28" s="16"/>
      <c r="EV28" s="16"/>
      <c r="EW28" s="16"/>
      <c r="EX28" s="16"/>
      <c r="EY28" s="16"/>
      <c r="EZ28" s="16"/>
      <c r="FA28" s="16"/>
      <c r="FB28" s="16"/>
      <c r="FC28" s="16"/>
      <c r="FD28" s="16"/>
      <c r="FE28" s="16"/>
    </row>
    <row r="29" spans="1:161" s="9" customFormat="1" ht="53.25" customHeight="1" x14ac:dyDescent="0.2">
      <c r="A29" s="10"/>
      <c r="B29" s="17"/>
      <c r="C29" s="17"/>
      <c r="D29" s="17"/>
      <c r="E29" s="17"/>
      <c r="F29" s="17"/>
      <c r="G29" s="17"/>
      <c r="H29" s="17"/>
      <c r="I29" s="17"/>
      <c r="J29" s="17"/>
      <c r="K29" s="17"/>
      <c r="L29" s="17"/>
      <c r="M29" s="17"/>
      <c r="N29" s="17"/>
      <c r="O29" s="17"/>
      <c r="P29" s="17"/>
      <c r="Q29" s="18"/>
      <c r="R29" s="10"/>
      <c r="S29" s="19" t="s">
        <v>25</v>
      </c>
      <c r="T29" s="19"/>
      <c r="U29" s="19"/>
      <c r="V29" s="19"/>
      <c r="W29" s="19"/>
      <c r="X29" s="19"/>
      <c r="Y29" s="19"/>
      <c r="Z29" s="19"/>
      <c r="AA29" s="19"/>
      <c r="AB29" s="19"/>
      <c r="AC29" s="19"/>
      <c r="AD29" s="19"/>
      <c r="AE29" s="19"/>
      <c r="AF29" s="19"/>
      <c r="AG29" s="19"/>
      <c r="AH29" s="19"/>
      <c r="AI29" s="20"/>
      <c r="AJ29" s="16"/>
      <c r="AK29" s="16"/>
      <c r="AL29" s="16"/>
      <c r="AM29" s="16"/>
      <c r="AN29" s="16"/>
      <c r="AO29" s="16"/>
      <c r="AP29" s="16"/>
      <c r="AQ29" s="16"/>
      <c r="AR29" s="16"/>
      <c r="AS29" s="16"/>
      <c r="AT29" s="16"/>
      <c r="AU29" s="16"/>
      <c r="AV29" s="16"/>
      <c r="AW29" s="16"/>
      <c r="AX29" s="16"/>
      <c r="AY29" s="16"/>
      <c r="AZ29" s="16"/>
      <c r="BA29" s="16"/>
      <c r="BB29" s="16"/>
      <c r="BC29" s="16"/>
      <c r="BD29" s="16"/>
      <c r="BE29" s="16"/>
      <c r="BF29" s="16"/>
      <c r="BG29" s="16"/>
      <c r="BH29" s="16"/>
      <c r="BI29" s="16"/>
      <c r="BJ29" s="16"/>
      <c r="BK29" s="16"/>
      <c r="BL29" s="16"/>
      <c r="BM29" s="16"/>
      <c r="BN29" s="16"/>
      <c r="BO29" s="16"/>
      <c r="BP29" s="16"/>
      <c r="BQ29" s="16"/>
      <c r="BR29" s="16"/>
      <c r="BS29" s="16"/>
      <c r="BT29" s="16"/>
      <c r="BU29" s="16"/>
      <c r="BV29" s="16"/>
      <c r="BW29" s="16"/>
      <c r="BX29" s="16"/>
      <c r="BY29" s="16"/>
      <c r="BZ29" s="16"/>
      <c r="CA29" s="16"/>
      <c r="CB29" s="16"/>
      <c r="CC29" s="16"/>
      <c r="CD29" s="16"/>
      <c r="CE29" s="16"/>
      <c r="CF29" s="16"/>
      <c r="CG29" s="16"/>
      <c r="CH29" s="16"/>
      <c r="CI29" s="16"/>
      <c r="CJ29" s="16"/>
      <c r="CK29" s="16"/>
      <c r="CL29" s="16"/>
      <c r="CM29" s="16"/>
      <c r="CN29" s="16"/>
      <c r="CO29" s="16"/>
      <c r="CP29" s="16"/>
      <c r="CQ29" s="16"/>
      <c r="CR29" s="16"/>
      <c r="CS29" s="16"/>
      <c r="CT29" s="16"/>
      <c r="CU29" s="16"/>
      <c r="CV29" s="16"/>
      <c r="CW29" s="16"/>
      <c r="CX29" s="16"/>
      <c r="CY29" s="16"/>
      <c r="CZ29" s="16"/>
      <c r="DA29" s="16"/>
      <c r="DB29" s="16"/>
      <c r="DC29" s="16"/>
      <c r="DD29" s="16"/>
      <c r="DE29" s="16"/>
      <c r="DF29" s="16"/>
      <c r="DG29" s="16"/>
      <c r="DH29" s="16"/>
      <c r="DI29" s="16"/>
      <c r="DJ29" s="16"/>
      <c r="DK29" s="16"/>
      <c r="DL29" s="16"/>
      <c r="DM29" s="16"/>
      <c r="DN29" s="16"/>
      <c r="DO29" s="16"/>
      <c r="DP29" s="16"/>
      <c r="DQ29" s="16"/>
      <c r="DR29" s="16"/>
      <c r="DS29" s="16"/>
      <c r="DT29" s="16"/>
      <c r="DU29" s="16"/>
      <c r="DV29" s="16"/>
      <c r="DW29" s="16"/>
      <c r="DX29" s="16"/>
      <c r="DY29" s="16"/>
      <c r="DZ29" s="16"/>
      <c r="EA29" s="16"/>
      <c r="EB29" s="16"/>
      <c r="EC29" s="16"/>
      <c r="ED29" s="16"/>
      <c r="EE29" s="16"/>
      <c r="EF29" s="16"/>
      <c r="EG29" s="16"/>
      <c r="EH29" s="16"/>
      <c r="EI29" s="16"/>
      <c r="EJ29" s="16"/>
      <c r="EK29" s="16"/>
      <c r="EL29" s="16"/>
      <c r="EM29" s="16"/>
      <c r="EN29" s="16"/>
      <c r="EO29" s="16"/>
      <c r="EP29" s="16"/>
      <c r="EQ29" s="16"/>
      <c r="ER29" s="16"/>
      <c r="ES29" s="16"/>
      <c r="ET29" s="16"/>
      <c r="EU29" s="16"/>
      <c r="EV29" s="16"/>
      <c r="EW29" s="16"/>
      <c r="EX29" s="16"/>
      <c r="EY29" s="16"/>
      <c r="EZ29" s="16"/>
      <c r="FA29" s="16"/>
      <c r="FB29" s="16"/>
      <c r="FC29" s="16"/>
      <c r="FD29" s="16"/>
      <c r="FE29" s="16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4" t="s">
        <v>27</v>
      </c>
      <c r="B32" s="15"/>
      <c r="C32" s="15"/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/>
      <c r="BA32" s="15"/>
      <c r="BB32" s="15"/>
      <c r="BC32" s="15"/>
      <c r="BD32" s="15"/>
      <c r="BE32" s="15"/>
      <c r="BF32" s="15"/>
      <c r="BG32" s="15"/>
      <c r="BH32" s="15"/>
      <c r="BI32" s="15"/>
      <c r="BJ32" s="15"/>
      <c r="BK32" s="15"/>
      <c r="BL32" s="15"/>
      <c r="BM32" s="15"/>
      <c r="BN32" s="15"/>
      <c r="BO32" s="15"/>
      <c r="BP32" s="15"/>
      <c r="BQ32" s="15"/>
      <c r="BR32" s="15"/>
      <c r="BS32" s="15"/>
      <c r="BT32" s="15"/>
      <c r="BU32" s="15"/>
      <c r="BV32" s="15"/>
      <c r="BW32" s="15"/>
      <c r="BX32" s="15"/>
      <c r="BY32" s="15"/>
      <c r="BZ32" s="15"/>
      <c r="CA32" s="15"/>
      <c r="CB32" s="15"/>
      <c r="CC32" s="15"/>
      <c r="CD32" s="15"/>
      <c r="CE32" s="15"/>
      <c r="CF32" s="15"/>
      <c r="CG32" s="15"/>
      <c r="CH32" s="15"/>
      <c r="CI32" s="15"/>
      <c r="CJ32" s="15"/>
      <c r="CK32" s="15"/>
      <c r="CL32" s="15"/>
      <c r="CM32" s="15"/>
      <c r="CN32" s="15"/>
      <c r="CO32" s="15"/>
      <c r="CP32" s="15"/>
      <c r="CQ32" s="15"/>
      <c r="CR32" s="15"/>
      <c r="CS32" s="15"/>
      <c r="CT32" s="15"/>
      <c r="CU32" s="15"/>
      <c r="CV32" s="15"/>
      <c r="CW32" s="15"/>
      <c r="CX32" s="15"/>
      <c r="CY32" s="15"/>
      <c r="CZ32" s="15"/>
      <c r="DA32" s="15"/>
      <c r="DB32" s="15"/>
      <c r="DC32" s="15"/>
      <c r="DD32" s="15"/>
      <c r="DE32" s="15"/>
      <c r="DF32" s="15"/>
      <c r="DG32" s="15"/>
      <c r="DH32" s="15"/>
      <c r="DI32" s="15"/>
      <c r="DJ32" s="15"/>
      <c r="DK32" s="15"/>
      <c r="DL32" s="15"/>
      <c r="DM32" s="15"/>
      <c r="DN32" s="15"/>
      <c r="DO32" s="15"/>
      <c r="DP32" s="15"/>
      <c r="DQ32" s="15"/>
      <c r="DR32" s="15"/>
      <c r="DS32" s="15"/>
      <c r="DT32" s="15"/>
      <c r="DU32" s="15"/>
      <c r="DV32" s="15"/>
      <c r="DW32" s="15"/>
      <c r="DX32" s="15"/>
      <c r="DY32" s="15"/>
      <c r="DZ32" s="15"/>
      <c r="EA32" s="15"/>
      <c r="EB32" s="15"/>
      <c r="EC32" s="15"/>
      <c r="ED32" s="15"/>
      <c r="EE32" s="15"/>
      <c r="EF32" s="15"/>
      <c r="EG32" s="15"/>
      <c r="EH32" s="15"/>
      <c r="EI32" s="15"/>
      <c r="EJ32" s="15"/>
      <c r="EK32" s="15"/>
      <c r="EL32" s="15"/>
      <c r="EM32" s="15"/>
      <c r="EN32" s="15"/>
      <c r="EO32" s="15"/>
      <c r="EP32" s="15"/>
      <c r="EQ32" s="15"/>
      <c r="ER32" s="15"/>
      <c r="ES32" s="15"/>
      <c r="ET32" s="15"/>
      <c r="EU32" s="15"/>
      <c r="EV32" s="15"/>
      <c r="EW32" s="15"/>
      <c r="EX32" s="15"/>
      <c r="EY32" s="15"/>
      <c r="EZ32" s="15"/>
      <c r="FA32" s="15"/>
      <c r="FB32" s="15"/>
      <c r="FC32" s="15"/>
      <c r="FD32" s="15"/>
      <c r="FE32" s="15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zoomScaleNormal="100" zoomScaleSheetLayoutView="100" workbookViewId="0">
      <selection activeCell="EE23" sqref="EE23:EN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58" t="s">
        <v>7</v>
      </c>
      <c r="B6" s="58"/>
      <c r="C6" s="58"/>
      <c r="D6" s="58"/>
      <c r="E6" s="58"/>
      <c r="F6" s="58"/>
      <c r="G6" s="58"/>
      <c r="H6" s="58"/>
      <c r="I6" s="58"/>
      <c r="J6" s="58"/>
      <c r="K6" s="58"/>
      <c r="L6" s="58"/>
      <c r="M6" s="58"/>
      <c r="N6" s="58"/>
      <c r="O6" s="58"/>
      <c r="P6" s="58"/>
      <c r="Q6" s="58"/>
      <c r="R6" s="58"/>
      <c r="S6" s="58"/>
      <c r="T6" s="58"/>
      <c r="U6" s="58"/>
      <c r="V6" s="58"/>
      <c r="W6" s="58"/>
      <c r="X6" s="58"/>
      <c r="Y6" s="58"/>
      <c r="Z6" s="58"/>
      <c r="AA6" s="58"/>
      <c r="AB6" s="58"/>
      <c r="AC6" s="58"/>
      <c r="AD6" s="58"/>
      <c r="AE6" s="58"/>
      <c r="AF6" s="58"/>
      <c r="AG6" s="58"/>
      <c r="AH6" s="58"/>
      <c r="AI6" s="58"/>
      <c r="AJ6" s="58"/>
      <c r="AK6" s="58"/>
      <c r="AL6" s="58"/>
      <c r="AM6" s="58"/>
      <c r="AN6" s="58"/>
      <c r="AO6" s="58"/>
      <c r="AP6" s="58"/>
      <c r="AQ6" s="58"/>
      <c r="AR6" s="58"/>
      <c r="AS6" s="58"/>
      <c r="AT6" s="58"/>
      <c r="AU6" s="58"/>
      <c r="AV6" s="58"/>
      <c r="AW6" s="58"/>
      <c r="AX6" s="58"/>
      <c r="AY6" s="58"/>
      <c r="AZ6" s="58"/>
      <c r="BA6" s="58"/>
      <c r="BB6" s="58"/>
      <c r="BC6" s="58"/>
      <c r="BD6" s="58"/>
      <c r="BE6" s="58"/>
      <c r="BF6" s="58"/>
      <c r="BG6" s="58"/>
      <c r="BH6" s="58"/>
      <c r="BI6" s="58"/>
      <c r="BJ6" s="58"/>
      <c r="BK6" s="58"/>
      <c r="BL6" s="58"/>
      <c r="BM6" s="58"/>
      <c r="BN6" s="58"/>
      <c r="BO6" s="58"/>
      <c r="BP6" s="58"/>
      <c r="BQ6" s="58"/>
      <c r="BR6" s="58"/>
      <c r="BS6" s="58"/>
      <c r="BT6" s="58"/>
      <c r="BU6" s="58"/>
      <c r="BV6" s="58"/>
      <c r="BW6" s="58"/>
      <c r="BX6" s="58"/>
      <c r="BY6" s="58"/>
      <c r="BZ6" s="58"/>
      <c r="CA6" s="58"/>
      <c r="CB6" s="58"/>
      <c r="CC6" s="58"/>
      <c r="CD6" s="58"/>
      <c r="CE6" s="58"/>
      <c r="CF6" s="58"/>
      <c r="CG6" s="58"/>
      <c r="CH6" s="58"/>
      <c r="CI6" s="58"/>
      <c r="CJ6" s="58"/>
      <c r="CK6" s="58"/>
      <c r="CL6" s="58"/>
      <c r="CM6" s="58"/>
      <c r="CN6" s="58"/>
      <c r="CO6" s="58"/>
      <c r="CP6" s="58"/>
      <c r="CQ6" s="58"/>
      <c r="CR6" s="58"/>
      <c r="CS6" s="58"/>
      <c r="CT6" s="58"/>
      <c r="CU6" s="58"/>
      <c r="CV6" s="58"/>
      <c r="CW6" s="58"/>
      <c r="CX6" s="58"/>
      <c r="CY6" s="58"/>
      <c r="CZ6" s="58"/>
      <c r="DA6" s="58"/>
      <c r="DB6" s="58"/>
      <c r="DC6" s="58"/>
      <c r="DD6" s="58"/>
      <c r="DE6" s="58"/>
      <c r="DF6" s="58"/>
      <c r="DG6" s="58"/>
      <c r="DH6" s="58"/>
      <c r="DI6" s="58"/>
      <c r="DJ6" s="58"/>
      <c r="DK6" s="58"/>
      <c r="DL6" s="58"/>
      <c r="DM6" s="58"/>
      <c r="DN6" s="58"/>
      <c r="DO6" s="58"/>
      <c r="DP6" s="58"/>
      <c r="DQ6" s="58"/>
      <c r="DR6" s="58"/>
      <c r="DS6" s="58"/>
      <c r="DT6" s="58"/>
      <c r="DU6" s="58"/>
      <c r="DV6" s="58"/>
      <c r="DW6" s="58"/>
      <c r="DX6" s="58"/>
      <c r="DY6" s="58"/>
      <c r="DZ6" s="58"/>
      <c r="EA6" s="58"/>
      <c r="EB6" s="58"/>
      <c r="EC6" s="58"/>
      <c r="ED6" s="58"/>
      <c r="EE6" s="58"/>
      <c r="EF6" s="58"/>
      <c r="EG6" s="58"/>
      <c r="EH6" s="58"/>
      <c r="EI6" s="58"/>
      <c r="EJ6" s="58"/>
      <c r="EK6" s="58"/>
      <c r="EL6" s="58"/>
      <c r="EM6" s="58"/>
      <c r="EN6" s="58"/>
      <c r="EO6" s="58"/>
      <c r="EP6" s="58"/>
      <c r="EQ6" s="58"/>
      <c r="ER6" s="58"/>
      <c r="ES6" s="58"/>
      <c r="ET6" s="58"/>
      <c r="EU6" s="58"/>
      <c r="EV6" s="58"/>
      <c r="EW6" s="58"/>
      <c r="EX6" s="58"/>
      <c r="EY6" s="58"/>
      <c r="EZ6" s="58"/>
      <c r="FA6" s="58"/>
      <c r="FB6" s="58"/>
      <c r="FC6" s="58"/>
      <c r="FD6" s="58"/>
      <c r="FE6" s="58"/>
    </row>
    <row r="7" spans="1:161" s="2" customFormat="1" ht="15.75" customHeight="1" x14ac:dyDescent="0.25">
      <c r="A7" s="58" t="s">
        <v>8</v>
      </c>
      <c r="B7" s="58"/>
      <c r="C7" s="58"/>
      <c r="D7" s="58"/>
      <c r="E7" s="58"/>
      <c r="F7" s="58"/>
      <c r="G7" s="58"/>
      <c r="H7" s="58"/>
      <c r="I7" s="58"/>
      <c r="J7" s="58"/>
      <c r="K7" s="58"/>
      <c r="L7" s="58"/>
      <c r="M7" s="58"/>
      <c r="N7" s="58"/>
      <c r="O7" s="58"/>
      <c r="P7" s="58"/>
      <c r="Q7" s="58"/>
      <c r="R7" s="58"/>
      <c r="S7" s="58"/>
      <c r="T7" s="58"/>
      <c r="U7" s="58"/>
      <c r="V7" s="58"/>
      <c r="W7" s="58"/>
      <c r="X7" s="58"/>
      <c r="Y7" s="58"/>
      <c r="Z7" s="58"/>
      <c r="AA7" s="58"/>
      <c r="AB7" s="58"/>
      <c r="AC7" s="58"/>
      <c r="AD7" s="58"/>
      <c r="AE7" s="58"/>
      <c r="AF7" s="58"/>
      <c r="AG7" s="58"/>
      <c r="AH7" s="58"/>
      <c r="AI7" s="58"/>
      <c r="AJ7" s="58"/>
      <c r="AK7" s="58"/>
      <c r="AL7" s="58"/>
      <c r="AM7" s="58"/>
      <c r="AN7" s="58"/>
      <c r="AO7" s="58"/>
      <c r="AP7" s="58"/>
      <c r="AQ7" s="58"/>
      <c r="AR7" s="58"/>
      <c r="AS7" s="58"/>
      <c r="AT7" s="58"/>
      <c r="AU7" s="58"/>
      <c r="AV7" s="58"/>
      <c r="AW7" s="58"/>
      <c r="AX7" s="58"/>
      <c r="AY7" s="58"/>
      <c r="AZ7" s="58"/>
      <c r="BA7" s="58"/>
      <c r="BB7" s="58"/>
      <c r="BC7" s="58"/>
      <c r="BD7" s="58"/>
      <c r="BE7" s="58"/>
      <c r="BF7" s="58"/>
      <c r="BG7" s="58"/>
      <c r="BH7" s="58"/>
      <c r="BI7" s="58"/>
      <c r="BJ7" s="58"/>
      <c r="BK7" s="58"/>
      <c r="BL7" s="58"/>
      <c r="BM7" s="58"/>
      <c r="BN7" s="58"/>
      <c r="BO7" s="58"/>
      <c r="BP7" s="58"/>
      <c r="BQ7" s="58"/>
      <c r="BR7" s="58"/>
      <c r="BS7" s="58"/>
      <c r="BT7" s="58"/>
      <c r="BU7" s="58"/>
      <c r="BV7" s="58"/>
      <c r="BW7" s="58"/>
      <c r="BX7" s="58"/>
      <c r="BY7" s="58"/>
      <c r="BZ7" s="58"/>
      <c r="CA7" s="58"/>
      <c r="CB7" s="58"/>
      <c r="CC7" s="58"/>
      <c r="CD7" s="58"/>
      <c r="CE7" s="58"/>
      <c r="CF7" s="58"/>
      <c r="CG7" s="58"/>
      <c r="CH7" s="58"/>
      <c r="CI7" s="58"/>
      <c r="CJ7" s="58"/>
      <c r="CK7" s="58"/>
      <c r="CL7" s="58"/>
      <c r="CM7" s="58"/>
      <c r="CN7" s="58"/>
      <c r="CO7" s="58"/>
      <c r="CP7" s="58"/>
      <c r="CQ7" s="58"/>
      <c r="CR7" s="58"/>
      <c r="CS7" s="58"/>
      <c r="CT7" s="58"/>
      <c r="CU7" s="58"/>
      <c r="CV7" s="58"/>
      <c r="CW7" s="58"/>
      <c r="CX7" s="58"/>
      <c r="CY7" s="58"/>
      <c r="CZ7" s="58"/>
      <c r="DA7" s="58"/>
      <c r="DB7" s="58"/>
      <c r="DC7" s="58"/>
      <c r="DD7" s="58"/>
      <c r="DE7" s="58"/>
      <c r="DF7" s="58"/>
      <c r="DG7" s="58"/>
      <c r="DH7" s="58"/>
      <c r="DI7" s="58"/>
      <c r="DJ7" s="58"/>
      <c r="DK7" s="58"/>
      <c r="DL7" s="58"/>
      <c r="DM7" s="58"/>
      <c r="DN7" s="58"/>
      <c r="DO7" s="58"/>
      <c r="DP7" s="58"/>
      <c r="DQ7" s="58"/>
      <c r="DR7" s="58"/>
      <c r="DS7" s="58"/>
      <c r="DT7" s="58"/>
      <c r="DU7" s="58"/>
      <c r="DV7" s="58"/>
      <c r="DW7" s="58"/>
      <c r="DX7" s="58"/>
      <c r="DY7" s="58"/>
      <c r="DZ7" s="58"/>
      <c r="EA7" s="58"/>
      <c r="EB7" s="58"/>
      <c r="EC7" s="58"/>
      <c r="ED7" s="58"/>
      <c r="EE7" s="58"/>
      <c r="EF7" s="58"/>
      <c r="EG7" s="58"/>
      <c r="EH7" s="58"/>
      <c r="EI7" s="58"/>
      <c r="EJ7" s="58"/>
      <c r="EK7" s="58"/>
      <c r="EL7" s="58"/>
      <c r="EM7" s="58"/>
      <c r="EN7" s="58"/>
      <c r="EO7" s="58"/>
      <c r="EP7" s="58"/>
      <c r="EQ7" s="58"/>
      <c r="ER7" s="58"/>
      <c r="ES7" s="58"/>
      <c r="ET7" s="58"/>
      <c r="EU7" s="58"/>
      <c r="EV7" s="58"/>
      <c r="EW7" s="58"/>
      <c r="EX7" s="58"/>
      <c r="EY7" s="58"/>
      <c r="EZ7" s="58"/>
      <c r="FA7" s="58"/>
      <c r="FB7" s="58"/>
      <c r="FC7" s="58"/>
      <c r="FD7" s="58"/>
      <c r="FE7" s="58"/>
    </row>
    <row r="8" spans="1:161" s="2" customFormat="1" ht="15.75" customHeight="1" x14ac:dyDescent="0.25">
      <c r="A8" s="58" t="s">
        <v>9</v>
      </c>
      <c r="B8" s="58"/>
      <c r="C8" s="58"/>
      <c r="D8" s="58"/>
      <c r="E8" s="58"/>
      <c r="F8" s="58"/>
      <c r="G8" s="58"/>
      <c r="H8" s="58"/>
      <c r="I8" s="58"/>
      <c r="J8" s="58"/>
      <c r="K8" s="58"/>
      <c r="L8" s="58"/>
      <c r="M8" s="58"/>
      <c r="N8" s="58"/>
      <c r="O8" s="58"/>
      <c r="P8" s="58"/>
      <c r="Q8" s="58"/>
      <c r="R8" s="58"/>
      <c r="S8" s="58"/>
      <c r="T8" s="58"/>
      <c r="U8" s="58"/>
      <c r="V8" s="58"/>
      <c r="W8" s="58"/>
      <c r="X8" s="58"/>
      <c r="Y8" s="58"/>
      <c r="Z8" s="58"/>
      <c r="AA8" s="58"/>
      <c r="AB8" s="58"/>
      <c r="AC8" s="58"/>
      <c r="AD8" s="58"/>
      <c r="AE8" s="58"/>
      <c r="AF8" s="58"/>
      <c r="AG8" s="58"/>
      <c r="AH8" s="58"/>
      <c r="AI8" s="58"/>
      <c r="AJ8" s="58"/>
      <c r="AK8" s="58"/>
      <c r="AL8" s="58"/>
      <c r="AM8" s="58"/>
      <c r="AN8" s="58"/>
      <c r="AO8" s="58"/>
      <c r="AP8" s="58"/>
      <c r="AQ8" s="58"/>
      <c r="AR8" s="58"/>
      <c r="AS8" s="58"/>
      <c r="AT8" s="58"/>
      <c r="AU8" s="58"/>
      <c r="AV8" s="58"/>
      <c r="AW8" s="58"/>
      <c r="AX8" s="58"/>
      <c r="AY8" s="58"/>
      <c r="AZ8" s="58"/>
      <c r="BA8" s="58"/>
      <c r="BB8" s="58"/>
      <c r="BC8" s="58"/>
      <c r="BD8" s="58"/>
      <c r="BE8" s="58"/>
      <c r="BF8" s="58"/>
      <c r="BG8" s="58"/>
      <c r="BH8" s="58"/>
      <c r="BI8" s="58"/>
      <c r="BJ8" s="58"/>
      <c r="BK8" s="58"/>
      <c r="BL8" s="58"/>
      <c r="BM8" s="58"/>
      <c r="BN8" s="58"/>
      <c r="BO8" s="58"/>
      <c r="BP8" s="58"/>
      <c r="BQ8" s="58"/>
      <c r="BR8" s="58"/>
      <c r="BS8" s="58"/>
      <c r="BT8" s="58"/>
      <c r="BU8" s="58"/>
      <c r="BV8" s="58"/>
      <c r="BW8" s="58"/>
      <c r="BX8" s="58"/>
      <c r="BY8" s="58"/>
      <c r="BZ8" s="58"/>
      <c r="CA8" s="58"/>
      <c r="CB8" s="58"/>
      <c r="CC8" s="58"/>
      <c r="CD8" s="58"/>
      <c r="CE8" s="58"/>
      <c r="CF8" s="58"/>
      <c r="CG8" s="58"/>
      <c r="CH8" s="58"/>
      <c r="CI8" s="58"/>
      <c r="CJ8" s="58"/>
      <c r="CK8" s="58"/>
      <c r="CL8" s="58"/>
      <c r="CM8" s="58"/>
      <c r="CN8" s="58"/>
      <c r="CO8" s="58"/>
      <c r="CP8" s="58"/>
      <c r="CQ8" s="58"/>
      <c r="CR8" s="58"/>
      <c r="CS8" s="58"/>
      <c r="CT8" s="58"/>
      <c r="CU8" s="58"/>
      <c r="CV8" s="58"/>
      <c r="CW8" s="58"/>
      <c r="CX8" s="58"/>
      <c r="CY8" s="58"/>
      <c r="CZ8" s="58"/>
      <c r="DA8" s="58"/>
      <c r="DB8" s="58"/>
      <c r="DC8" s="58"/>
      <c r="DD8" s="58"/>
      <c r="DE8" s="58"/>
      <c r="DF8" s="58"/>
      <c r="DG8" s="58"/>
      <c r="DH8" s="58"/>
      <c r="DI8" s="58"/>
      <c r="DJ8" s="58"/>
      <c r="DK8" s="58"/>
      <c r="DL8" s="58"/>
      <c r="DM8" s="58"/>
      <c r="DN8" s="58"/>
      <c r="DO8" s="58"/>
      <c r="DP8" s="58"/>
      <c r="DQ8" s="58"/>
      <c r="DR8" s="58"/>
      <c r="DS8" s="58"/>
      <c r="DT8" s="58"/>
      <c r="DU8" s="58"/>
      <c r="DV8" s="58"/>
      <c r="DW8" s="58"/>
      <c r="DX8" s="58"/>
      <c r="DY8" s="58"/>
      <c r="DZ8" s="58"/>
      <c r="EA8" s="58"/>
      <c r="EB8" s="58"/>
      <c r="EC8" s="58"/>
      <c r="ED8" s="58"/>
      <c r="EE8" s="58"/>
      <c r="EF8" s="58"/>
      <c r="EG8" s="58"/>
      <c r="EH8" s="58"/>
      <c r="EI8" s="58"/>
      <c r="EJ8" s="58"/>
      <c r="EK8" s="58"/>
      <c r="EL8" s="58"/>
      <c r="EM8" s="58"/>
      <c r="EN8" s="58"/>
      <c r="EO8" s="58"/>
      <c r="EP8" s="58"/>
      <c r="EQ8" s="58"/>
      <c r="ER8" s="58"/>
      <c r="ES8" s="58"/>
      <c r="ET8" s="58"/>
      <c r="EU8" s="58"/>
      <c r="EV8" s="58"/>
      <c r="EW8" s="58"/>
      <c r="EX8" s="58"/>
      <c r="EY8" s="58"/>
      <c r="EZ8" s="58"/>
      <c r="FA8" s="58"/>
      <c r="FB8" s="58"/>
      <c r="FC8" s="58"/>
      <c r="FD8" s="58"/>
      <c r="FE8" s="58"/>
    </row>
    <row r="10" spans="1:161" s="2" customFormat="1" ht="15.75" x14ac:dyDescent="0.25">
      <c r="A10" s="59" t="s">
        <v>10</v>
      </c>
      <c r="B10" s="59"/>
      <c r="C10" s="59"/>
      <c r="D10" s="59"/>
      <c r="E10" s="59"/>
      <c r="F10" s="59"/>
      <c r="G10" s="59"/>
      <c r="H10" s="59"/>
      <c r="I10" s="59"/>
      <c r="J10" s="59"/>
      <c r="K10" s="59"/>
      <c r="L10" s="59"/>
      <c r="M10" s="59"/>
      <c r="N10" s="59"/>
      <c r="O10" s="59"/>
      <c r="P10" s="59"/>
      <c r="Q10" s="59"/>
      <c r="R10" s="59"/>
      <c r="S10" s="59"/>
      <c r="T10" s="59"/>
      <c r="U10" s="59"/>
      <c r="V10" s="59"/>
      <c r="W10" s="59"/>
      <c r="X10" s="59"/>
      <c r="Y10" s="59"/>
      <c r="Z10" s="59"/>
      <c r="AA10" s="59"/>
      <c r="AB10" s="59"/>
      <c r="AC10" s="59"/>
      <c r="AD10" s="59"/>
      <c r="AE10" s="59"/>
      <c r="AF10" s="59"/>
      <c r="AG10" s="59"/>
      <c r="AH10" s="59"/>
      <c r="AI10" s="59"/>
      <c r="AJ10" s="59"/>
      <c r="AK10" s="59"/>
      <c r="AL10" s="59"/>
      <c r="AM10" s="59"/>
      <c r="AN10" s="59"/>
      <c r="AO10" s="59"/>
      <c r="AP10" s="59"/>
      <c r="AQ10" s="59"/>
      <c r="AR10" s="59"/>
      <c r="AS10" s="59"/>
      <c r="AT10" s="59"/>
      <c r="AU10" s="59"/>
      <c r="AV10" s="59"/>
      <c r="AW10" s="59"/>
      <c r="AX10" s="59"/>
      <c r="AY10" s="59"/>
      <c r="AZ10" s="59"/>
      <c r="BA10" s="59"/>
      <c r="BB10" s="59"/>
      <c r="BC10" s="59"/>
      <c r="BD10" s="59"/>
      <c r="BE10" s="59"/>
      <c r="BF10" s="59"/>
      <c r="BG10" s="59"/>
      <c r="BH10" s="59"/>
      <c r="BI10" s="59"/>
      <c r="BJ10" s="59"/>
      <c r="BK10" s="59"/>
      <c r="BL10" s="59"/>
      <c r="BM10" s="59"/>
      <c r="BN10" s="59"/>
      <c r="BO10" s="59"/>
      <c r="BP10" s="59"/>
      <c r="BQ10" s="59"/>
      <c r="BR10" s="59"/>
      <c r="BS10" s="59"/>
      <c r="BT10" s="59"/>
      <c r="BU10" s="59"/>
      <c r="BV10" s="59"/>
      <c r="BW10" s="59"/>
      <c r="BX10" s="59"/>
      <c r="BY10" s="59"/>
      <c r="BZ10" s="59"/>
      <c r="CA10" s="59"/>
      <c r="CB10" s="59"/>
      <c r="CC10" s="59"/>
      <c r="CD10" s="59"/>
      <c r="CE10" s="59"/>
      <c r="CF10" s="59"/>
      <c r="CG10" s="59"/>
      <c r="CH10" s="59"/>
      <c r="CI10" s="59"/>
      <c r="CJ10" s="59"/>
      <c r="CK10" s="59"/>
      <c r="CL10" s="59"/>
      <c r="CM10" s="59"/>
      <c r="CN10" s="59"/>
      <c r="CO10" s="59"/>
      <c r="CP10" s="59"/>
      <c r="CQ10" s="59"/>
      <c r="CR10" s="59"/>
      <c r="CS10" s="59"/>
      <c r="CT10" s="59"/>
      <c r="CU10" s="59"/>
      <c r="CV10" s="59"/>
      <c r="CW10" s="59"/>
      <c r="CX10" s="59"/>
      <c r="CY10" s="59"/>
      <c r="CZ10" s="59"/>
      <c r="DA10" s="59"/>
      <c r="DB10" s="59"/>
      <c r="DC10" s="59"/>
      <c r="DD10" s="59"/>
      <c r="DE10" s="59"/>
      <c r="DF10" s="59"/>
      <c r="DG10" s="59"/>
      <c r="DH10" s="59"/>
      <c r="DI10" s="59"/>
      <c r="DJ10" s="59"/>
      <c r="DK10" s="59"/>
      <c r="DL10" s="59"/>
      <c r="DM10" s="59"/>
      <c r="DN10" s="59"/>
      <c r="DO10" s="59"/>
      <c r="DP10" s="59"/>
      <c r="DQ10" s="59"/>
      <c r="DR10" s="59"/>
      <c r="DS10" s="59"/>
      <c r="DT10" s="59"/>
      <c r="DU10" s="59"/>
      <c r="DV10" s="59"/>
      <c r="DW10" s="59"/>
      <c r="DX10" s="59"/>
      <c r="DY10" s="59"/>
      <c r="DZ10" s="59"/>
      <c r="EA10" s="59"/>
      <c r="EB10" s="59"/>
      <c r="EC10" s="59"/>
      <c r="ED10" s="59"/>
      <c r="EE10" s="59"/>
      <c r="EF10" s="59"/>
      <c r="EG10" s="59"/>
      <c r="EH10" s="59"/>
      <c r="EI10" s="59"/>
      <c r="EJ10" s="59"/>
      <c r="EK10" s="59"/>
      <c r="EL10" s="59"/>
      <c r="EM10" s="59"/>
      <c r="EN10" s="59"/>
      <c r="EO10" s="59"/>
      <c r="EP10" s="59"/>
      <c r="EQ10" s="59"/>
      <c r="ER10" s="59"/>
      <c r="ES10" s="59"/>
      <c r="ET10" s="59"/>
      <c r="EU10" s="59"/>
      <c r="EV10" s="59"/>
      <c r="EW10" s="59"/>
      <c r="EX10" s="59"/>
      <c r="EY10" s="59"/>
      <c r="EZ10" s="59"/>
      <c r="FA10" s="59"/>
      <c r="FB10" s="59"/>
      <c r="FC10" s="59"/>
      <c r="FD10" s="59"/>
      <c r="FE10" s="59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60" t="s">
        <v>30</v>
      </c>
      <c r="AC12" s="60"/>
      <c r="AD12" s="60"/>
      <c r="AE12" s="60"/>
      <c r="AF12" s="60"/>
      <c r="AG12" s="60"/>
      <c r="AH12" s="60"/>
      <c r="AI12" s="60"/>
      <c r="AJ12" s="60"/>
      <c r="AK12" s="60"/>
      <c r="AL12" s="60"/>
      <c r="AM12" s="60"/>
      <c r="AN12" s="60"/>
      <c r="AO12" s="60"/>
      <c r="AP12" s="60"/>
      <c r="AQ12" s="60"/>
      <c r="AR12" s="60"/>
      <c r="AS12" s="60"/>
      <c r="AT12" s="60"/>
      <c r="AU12" s="60"/>
      <c r="AV12" s="60"/>
      <c r="AW12" s="60"/>
      <c r="AX12" s="60"/>
      <c r="AY12" s="60"/>
      <c r="AZ12" s="60"/>
      <c r="BA12" s="60"/>
      <c r="BB12" s="60"/>
      <c r="BC12" s="60"/>
      <c r="BD12" s="60"/>
      <c r="BE12" s="60"/>
      <c r="BF12" s="60"/>
      <c r="BG12" s="60"/>
      <c r="BH12" s="60"/>
      <c r="BI12" s="60"/>
      <c r="BJ12" s="60"/>
      <c r="BK12" s="60"/>
      <c r="BL12" s="60"/>
      <c r="BM12" s="60"/>
      <c r="BN12" s="60"/>
      <c r="BO12" s="60"/>
      <c r="BP12" s="60"/>
      <c r="BQ12" s="60"/>
      <c r="BR12" s="60"/>
      <c r="BS12" s="60"/>
      <c r="BT12" s="60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60" t="s">
        <v>31</v>
      </c>
      <c r="Z14" s="60"/>
      <c r="AA14" s="60"/>
      <c r="AB14" s="60"/>
      <c r="AC14" s="60"/>
      <c r="AD14" s="60"/>
      <c r="AE14" s="60"/>
      <c r="AF14" s="60"/>
      <c r="AG14" s="60"/>
      <c r="AH14" s="60"/>
      <c r="AI14" s="60"/>
      <c r="AJ14" s="60"/>
      <c r="AK14" s="60"/>
      <c r="AL14" s="60"/>
      <c r="AM14" s="60"/>
      <c r="AN14" s="60"/>
      <c r="AO14" s="60"/>
      <c r="AP14" s="60"/>
      <c r="AQ14" s="60"/>
      <c r="AR14" s="60"/>
      <c r="AS14" s="60"/>
      <c r="AT14" s="60"/>
      <c r="AU14" s="60"/>
      <c r="AV14" s="60"/>
      <c r="AW14" s="60"/>
      <c r="AX14" s="60"/>
      <c r="AY14" s="60"/>
      <c r="AZ14" s="60"/>
      <c r="BA14" s="60"/>
      <c r="BB14" s="60"/>
      <c r="BC14" s="60"/>
      <c r="BD14" s="60"/>
      <c r="BE14" s="60"/>
      <c r="BF14" s="60"/>
      <c r="BG14" s="60"/>
      <c r="BH14" s="60"/>
      <c r="BI14" s="60"/>
      <c r="BJ14" s="60"/>
      <c r="BK14" s="60"/>
      <c r="BL14" s="60"/>
      <c r="BM14" s="60"/>
      <c r="BN14" s="60"/>
      <c r="BO14" s="60"/>
      <c r="BP14" s="60"/>
      <c r="BQ14" s="60"/>
      <c r="BR14" s="60"/>
      <c r="BS14" s="60"/>
      <c r="BT14" s="60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48" t="s">
        <v>40</v>
      </c>
      <c r="U16" s="48"/>
      <c r="V16" s="48"/>
      <c r="W16" s="48"/>
      <c r="X16" s="48"/>
      <c r="Y16" s="48"/>
      <c r="Z16" s="48"/>
      <c r="AA16" s="48"/>
      <c r="AB16" s="48"/>
      <c r="AC16" s="48"/>
      <c r="AD16" s="48"/>
      <c r="AE16" s="48"/>
      <c r="AF16" s="48"/>
      <c r="AG16" s="48"/>
      <c r="AH16" s="48"/>
      <c r="AI16" s="48"/>
      <c r="AJ16" s="48"/>
      <c r="AK16" s="48"/>
      <c r="AL16" s="48"/>
      <c r="AM16" s="48"/>
      <c r="AN16" s="48"/>
      <c r="AO16" s="48"/>
      <c r="AP16" s="48"/>
      <c r="AQ16" s="48"/>
      <c r="AR16" s="48"/>
      <c r="AS16" s="48"/>
      <c r="AT16" s="48"/>
      <c r="AU16" s="48"/>
      <c r="AV16" s="48"/>
      <c r="AW16" s="48"/>
      <c r="AX16" s="48"/>
      <c r="AY16" s="48"/>
      <c r="AZ16" s="48"/>
      <c r="BA16" s="48"/>
      <c r="BB16" s="48"/>
      <c r="BC16" s="48"/>
      <c r="BD16" s="48"/>
      <c r="BE16" s="48"/>
      <c r="BF16" s="48"/>
      <c r="BG16" s="48"/>
      <c r="BH16" s="48"/>
      <c r="BI16" s="48"/>
      <c r="BJ16" s="48"/>
      <c r="BK16" s="48"/>
      <c r="BL16" s="48"/>
      <c r="BM16" s="48"/>
      <c r="BN16" s="48"/>
      <c r="BO16" s="48"/>
      <c r="BP16" s="48"/>
      <c r="BQ16" s="48"/>
      <c r="BR16" s="48"/>
      <c r="BS16" s="48"/>
      <c r="BT16" s="48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49"/>
      <c r="B18" s="50"/>
      <c r="C18" s="50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1"/>
      <c r="R18" s="26"/>
      <c r="S18" s="27"/>
      <c r="T18" s="27"/>
      <c r="U18" s="27"/>
      <c r="V18" s="27"/>
      <c r="W18" s="27"/>
      <c r="X18" s="27"/>
      <c r="Y18" s="27"/>
      <c r="Z18" s="27"/>
      <c r="AA18" s="27"/>
      <c r="AB18" s="27"/>
      <c r="AC18" s="27"/>
      <c r="AD18" s="27"/>
      <c r="AE18" s="27"/>
      <c r="AF18" s="27"/>
      <c r="AG18" s="27"/>
      <c r="AH18" s="27"/>
      <c r="AI18" s="28"/>
      <c r="AJ18" s="26" t="s">
        <v>15</v>
      </c>
      <c r="AK18" s="27"/>
      <c r="AL18" s="27"/>
      <c r="AM18" s="27"/>
      <c r="AN18" s="27"/>
      <c r="AO18" s="27"/>
      <c r="AP18" s="27"/>
      <c r="AQ18" s="27"/>
      <c r="AR18" s="27"/>
      <c r="AS18" s="27"/>
      <c r="AT18" s="27"/>
      <c r="AU18" s="27"/>
      <c r="AV18" s="27"/>
      <c r="AW18" s="27"/>
      <c r="AX18" s="27"/>
      <c r="AY18" s="27"/>
      <c r="AZ18" s="27"/>
      <c r="BA18" s="28"/>
      <c r="BB18" s="35" t="s">
        <v>20</v>
      </c>
      <c r="BC18" s="36"/>
      <c r="BD18" s="36"/>
      <c r="BE18" s="36"/>
      <c r="BF18" s="36"/>
      <c r="BG18" s="36"/>
      <c r="BH18" s="36"/>
      <c r="BI18" s="36"/>
      <c r="BJ18" s="36"/>
      <c r="BK18" s="36"/>
      <c r="BL18" s="36"/>
      <c r="BM18" s="36"/>
      <c r="BN18" s="36"/>
      <c r="BO18" s="36"/>
      <c r="BP18" s="36"/>
      <c r="BQ18" s="36"/>
      <c r="BR18" s="36"/>
      <c r="BS18" s="36"/>
      <c r="BT18" s="36"/>
      <c r="BU18" s="36"/>
      <c r="BV18" s="36"/>
      <c r="BW18" s="36"/>
      <c r="BX18" s="36"/>
      <c r="BY18" s="36"/>
      <c r="BZ18" s="36"/>
      <c r="CA18" s="36"/>
      <c r="CB18" s="36"/>
      <c r="CC18" s="36"/>
      <c r="CD18" s="36"/>
      <c r="CE18" s="36"/>
      <c r="CF18" s="36"/>
      <c r="CG18" s="37"/>
      <c r="CH18" s="26" t="s">
        <v>21</v>
      </c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27"/>
      <c r="CW18" s="27"/>
      <c r="CX18" s="27"/>
      <c r="CY18" s="27"/>
      <c r="CZ18" s="27"/>
      <c r="DA18" s="27"/>
      <c r="DB18" s="28"/>
      <c r="DC18" s="26" t="s">
        <v>22</v>
      </c>
      <c r="DD18" s="27"/>
      <c r="DE18" s="27"/>
      <c r="DF18" s="27"/>
      <c r="DG18" s="27"/>
      <c r="DH18" s="27"/>
      <c r="DI18" s="27"/>
      <c r="DJ18" s="27"/>
      <c r="DK18" s="27"/>
      <c r="DL18" s="27"/>
      <c r="DM18" s="27"/>
      <c r="DN18" s="27"/>
      <c r="DO18" s="27"/>
      <c r="DP18" s="27"/>
      <c r="DQ18" s="27"/>
      <c r="DR18" s="27"/>
      <c r="DS18" s="27"/>
      <c r="DT18" s="28"/>
      <c r="DU18" s="35" t="s">
        <v>23</v>
      </c>
      <c r="DV18" s="36"/>
      <c r="DW18" s="36"/>
      <c r="DX18" s="36"/>
      <c r="DY18" s="36"/>
      <c r="DZ18" s="36"/>
      <c r="EA18" s="36"/>
      <c r="EB18" s="36"/>
      <c r="EC18" s="36"/>
      <c r="ED18" s="36"/>
      <c r="EE18" s="36"/>
      <c r="EF18" s="36"/>
      <c r="EG18" s="36"/>
      <c r="EH18" s="36"/>
      <c r="EI18" s="36"/>
      <c r="EJ18" s="36"/>
      <c r="EK18" s="36"/>
      <c r="EL18" s="36"/>
      <c r="EM18" s="36"/>
      <c r="EN18" s="37"/>
      <c r="EO18" s="26" t="s">
        <v>24</v>
      </c>
      <c r="EP18" s="27"/>
      <c r="EQ18" s="27"/>
      <c r="ER18" s="27"/>
      <c r="ES18" s="27"/>
      <c r="ET18" s="27"/>
      <c r="EU18" s="27"/>
      <c r="EV18" s="27"/>
      <c r="EW18" s="27"/>
      <c r="EX18" s="27"/>
      <c r="EY18" s="27"/>
      <c r="EZ18" s="27"/>
      <c r="FA18" s="27"/>
      <c r="FB18" s="27"/>
      <c r="FC18" s="27"/>
      <c r="FD18" s="27"/>
      <c r="FE18" s="28"/>
    </row>
    <row r="19" spans="1:161" s="9" customFormat="1" ht="15" customHeight="1" x14ac:dyDescent="0.2">
      <c r="A19" s="52"/>
      <c r="B19" s="53"/>
      <c r="C19" s="53"/>
      <c r="D19" s="53"/>
      <c r="E19" s="53"/>
      <c r="F19" s="53"/>
      <c r="G19" s="53"/>
      <c r="H19" s="53"/>
      <c r="I19" s="53"/>
      <c r="J19" s="53"/>
      <c r="K19" s="53"/>
      <c r="L19" s="53"/>
      <c r="M19" s="53"/>
      <c r="N19" s="53"/>
      <c r="O19" s="53"/>
      <c r="P19" s="53"/>
      <c r="Q19" s="54"/>
      <c r="R19" s="29"/>
      <c r="S19" s="30"/>
      <c r="T19" s="30"/>
      <c r="U19" s="30"/>
      <c r="V19" s="30"/>
      <c r="W19" s="30"/>
      <c r="X19" s="30"/>
      <c r="Y19" s="30"/>
      <c r="Z19" s="30"/>
      <c r="AA19" s="30"/>
      <c r="AB19" s="30"/>
      <c r="AC19" s="30"/>
      <c r="AD19" s="30"/>
      <c r="AE19" s="30"/>
      <c r="AF19" s="30"/>
      <c r="AG19" s="30"/>
      <c r="AH19" s="30"/>
      <c r="AI19" s="31"/>
      <c r="AJ19" s="29"/>
      <c r="AK19" s="30"/>
      <c r="AL19" s="30"/>
      <c r="AM19" s="30"/>
      <c r="AN19" s="30"/>
      <c r="AO19" s="30"/>
      <c r="AP19" s="30"/>
      <c r="AQ19" s="30"/>
      <c r="AR19" s="30"/>
      <c r="AS19" s="30"/>
      <c r="AT19" s="30"/>
      <c r="AU19" s="30"/>
      <c r="AV19" s="30"/>
      <c r="AW19" s="30"/>
      <c r="AX19" s="30"/>
      <c r="AY19" s="30"/>
      <c r="AZ19" s="30"/>
      <c r="BA19" s="31"/>
      <c r="BB19" s="38" t="s">
        <v>16</v>
      </c>
      <c r="BC19" s="39"/>
      <c r="BD19" s="39"/>
      <c r="BE19" s="39"/>
      <c r="BF19" s="39"/>
      <c r="BG19" s="39"/>
      <c r="BH19" s="39"/>
      <c r="BI19" s="39"/>
      <c r="BJ19" s="39"/>
      <c r="BK19" s="39"/>
      <c r="BL19" s="39"/>
      <c r="BM19" s="39"/>
      <c r="BN19" s="39"/>
      <c r="BO19" s="39"/>
      <c r="BP19" s="39"/>
      <c r="BQ19" s="40"/>
      <c r="BR19" s="38" t="s">
        <v>17</v>
      </c>
      <c r="BS19" s="39"/>
      <c r="BT19" s="39"/>
      <c r="BU19" s="39"/>
      <c r="BV19" s="39"/>
      <c r="BW19" s="39"/>
      <c r="BX19" s="39"/>
      <c r="BY19" s="39"/>
      <c r="BZ19" s="39"/>
      <c r="CA19" s="39"/>
      <c r="CB19" s="39"/>
      <c r="CC19" s="39"/>
      <c r="CD19" s="39"/>
      <c r="CE19" s="39"/>
      <c r="CF19" s="39"/>
      <c r="CG19" s="40"/>
      <c r="CH19" s="29"/>
      <c r="CI19" s="30"/>
      <c r="CJ19" s="30"/>
      <c r="CK19" s="30"/>
      <c r="CL19" s="30"/>
      <c r="CM19" s="30"/>
      <c r="CN19" s="30"/>
      <c r="CO19" s="30"/>
      <c r="CP19" s="30"/>
      <c r="CQ19" s="30"/>
      <c r="CR19" s="30"/>
      <c r="CS19" s="30"/>
      <c r="CT19" s="30"/>
      <c r="CU19" s="30"/>
      <c r="CV19" s="30"/>
      <c r="CW19" s="30"/>
      <c r="CX19" s="30"/>
      <c r="CY19" s="30"/>
      <c r="CZ19" s="30"/>
      <c r="DA19" s="30"/>
      <c r="DB19" s="31"/>
      <c r="DC19" s="29"/>
      <c r="DD19" s="30"/>
      <c r="DE19" s="30"/>
      <c r="DF19" s="30"/>
      <c r="DG19" s="30"/>
      <c r="DH19" s="30"/>
      <c r="DI19" s="30"/>
      <c r="DJ19" s="30"/>
      <c r="DK19" s="30"/>
      <c r="DL19" s="30"/>
      <c r="DM19" s="30"/>
      <c r="DN19" s="30"/>
      <c r="DO19" s="30"/>
      <c r="DP19" s="30"/>
      <c r="DQ19" s="30"/>
      <c r="DR19" s="30"/>
      <c r="DS19" s="30"/>
      <c r="DT19" s="31"/>
      <c r="DU19" s="41" t="s">
        <v>18</v>
      </c>
      <c r="DV19" s="42"/>
      <c r="DW19" s="42"/>
      <c r="DX19" s="42"/>
      <c r="DY19" s="42"/>
      <c r="DZ19" s="42"/>
      <c r="EA19" s="42"/>
      <c r="EB19" s="42"/>
      <c r="EC19" s="42"/>
      <c r="ED19" s="43"/>
      <c r="EE19" s="41" t="s">
        <v>19</v>
      </c>
      <c r="EF19" s="42"/>
      <c r="EG19" s="42"/>
      <c r="EH19" s="42"/>
      <c r="EI19" s="42"/>
      <c r="EJ19" s="42"/>
      <c r="EK19" s="42"/>
      <c r="EL19" s="42"/>
      <c r="EM19" s="42"/>
      <c r="EN19" s="43"/>
      <c r="EO19" s="29"/>
      <c r="EP19" s="30"/>
      <c r="EQ19" s="30"/>
      <c r="ER19" s="30"/>
      <c r="ES19" s="30"/>
      <c r="ET19" s="30"/>
      <c r="EU19" s="30"/>
      <c r="EV19" s="30"/>
      <c r="EW19" s="30"/>
      <c r="EX19" s="30"/>
      <c r="EY19" s="30"/>
      <c r="EZ19" s="30"/>
      <c r="FA19" s="30"/>
      <c r="FB19" s="30"/>
      <c r="FC19" s="30"/>
      <c r="FD19" s="30"/>
      <c r="FE19" s="31"/>
    </row>
    <row r="20" spans="1:161" s="9" customFormat="1" ht="15" customHeight="1" x14ac:dyDescent="0.2">
      <c r="A20" s="55"/>
      <c r="B20" s="56"/>
      <c r="C20" s="56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7"/>
      <c r="R20" s="32"/>
      <c r="S20" s="33"/>
      <c r="T20" s="33"/>
      <c r="U20" s="33"/>
      <c r="V20" s="33"/>
      <c r="W20" s="33"/>
      <c r="X20" s="33"/>
      <c r="Y20" s="33"/>
      <c r="Z20" s="33"/>
      <c r="AA20" s="33"/>
      <c r="AB20" s="33"/>
      <c r="AC20" s="33"/>
      <c r="AD20" s="33"/>
      <c r="AE20" s="33"/>
      <c r="AF20" s="33"/>
      <c r="AG20" s="33"/>
      <c r="AH20" s="33"/>
      <c r="AI20" s="34"/>
      <c r="AJ20" s="32"/>
      <c r="AK20" s="33"/>
      <c r="AL20" s="33"/>
      <c r="AM20" s="33"/>
      <c r="AN20" s="33"/>
      <c r="AO20" s="33"/>
      <c r="AP20" s="33"/>
      <c r="AQ20" s="33"/>
      <c r="AR20" s="33"/>
      <c r="AS20" s="33"/>
      <c r="AT20" s="33"/>
      <c r="AU20" s="33"/>
      <c r="AV20" s="33"/>
      <c r="AW20" s="33"/>
      <c r="AX20" s="33"/>
      <c r="AY20" s="33"/>
      <c r="AZ20" s="33"/>
      <c r="BA20" s="34"/>
      <c r="BB20" s="47" t="s">
        <v>18</v>
      </c>
      <c r="BC20" s="47"/>
      <c r="BD20" s="47"/>
      <c r="BE20" s="47"/>
      <c r="BF20" s="47"/>
      <c r="BG20" s="47"/>
      <c r="BH20" s="47"/>
      <c r="BI20" s="47"/>
      <c r="BJ20" s="47" t="s">
        <v>19</v>
      </c>
      <c r="BK20" s="47"/>
      <c r="BL20" s="47"/>
      <c r="BM20" s="47"/>
      <c r="BN20" s="47"/>
      <c r="BO20" s="47"/>
      <c r="BP20" s="47"/>
      <c r="BQ20" s="47"/>
      <c r="BR20" s="47" t="s">
        <v>18</v>
      </c>
      <c r="BS20" s="47"/>
      <c r="BT20" s="47"/>
      <c r="BU20" s="47"/>
      <c r="BV20" s="47"/>
      <c r="BW20" s="47"/>
      <c r="BX20" s="47"/>
      <c r="BY20" s="47"/>
      <c r="BZ20" s="47" t="s">
        <v>19</v>
      </c>
      <c r="CA20" s="47"/>
      <c r="CB20" s="47"/>
      <c r="CC20" s="47"/>
      <c r="CD20" s="47"/>
      <c r="CE20" s="47"/>
      <c r="CF20" s="47"/>
      <c r="CG20" s="47"/>
      <c r="CH20" s="32"/>
      <c r="CI20" s="33"/>
      <c r="CJ20" s="33"/>
      <c r="CK20" s="33"/>
      <c r="CL20" s="33"/>
      <c r="CM20" s="33"/>
      <c r="CN20" s="33"/>
      <c r="CO20" s="33"/>
      <c r="CP20" s="33"/>
      <c r="CQ20" s="33"/>
      <c r="CR20" s="33"/>
      <c r="CS20" s="33"/>
      <c r="CT20" s="33"/>
      <c r="CU20" s="33"/>
      <c r="CV20" s="33"/>
      <c r="CW20" s="33"/>
      <c r="CX20" s="33"/>
      <c r="CY20" s="33"/>
      <c r="CZ20" s="33"/>
      <c r="DA20" s="33"/>
      <c r="DB20" s="34"/>
      <c r="DC20" s="32"/>
      <c r="DD20" s="33"/>
      <c r="DE20" s="33"/>
      <c r="DF20" s="33"/>
      <c r="DG20" s="33"/>
      <c r="DH20" s="33"/>
      <c r="DI20" s="33"/>
      <c r="DJ20" s="33"/>
      <c r="DK20" s="33"/>
      <c r="DL20" s="33"/>
      <c r="DM20" s="33"/>
      <c r="DN20" s="33"/>
      <c r="DO20" s="33"/>
      <c r="DP20" s="33"/>
      <c r="DQ20" s="33"/>
      <c r="DR20" s="33"/>
      <c r="DS20" s="33"/>
      <c r="DT20" s="34"/>
      <c r="DU20" s="44"/>
      <c r="DV20" s="45"/>
      <c r="DW20" s="45"/>
      <c r="DX20" s="45"/>
      <c r="DY20" s="45"/>
      <c r="DZ20" s="45"/>
      <c r="EA20" s="45"/>
      <c r="EB20" s="45"/>
      <c r="EC20" s="45"/>
      <c r="ED20" s="46"/>
      <c r="EE20" s="44"/>
      <c r="EF20" s="45"/>
      <c r="EG20" s="45"/>
      <c r="EH20" s="45"/>
      <c r="EI20" s="45"/>
      <c r="EJ20" s="45"/>
      <c r="EK20" s="45"/>
      <c r="EL20" s="45"/>
      <c r="EM20" s="45"/>
      <c r="EN20" s="46"/>
      <c r="EO20" s="32"/>
      <c r="EP20" s="33"/>
      <c r="EQ20" s="33"/>
      <c r="ER20" s="33"/>
      <c r="ES20" s="33"/>
      <c r="ET20" s="33"/>
      <c r="EU20" s="33"/>
      <c r="EV20" s="33"/>
      <c r="EW20" s="33"/>
      <c r="EX20" s="33"/>
      <c r="EY20" s="33"/>
      <c r="EZ20" s="33"/>
      <c r="FA20" s="33"/>
      <c r="FB20" s="33"/>
      <c r="FC20" s="33"/>
      <c r="FD20" s="33"/>
      <c r="FE20" s="34"/>
    </row>
    <row r="21" spans="1:161" s="9" customFormat="1" ht="14.25" customHeight="1" x14ac:dyDescent="0.2">
      <c r="A21" s="23">
        <v>1</v>
      </c>
      <c r="B21" s="24"/>
      <c r="C21" s="24"/>
      <c r="D21" s="24"/>
      <c r="E21" s="24"/>
      <c r="F21" s="24"/>
      <c r="G21" s="24"/>
      <c r="H21" s="24"/>
      <c r="I21" s="24"/>
      <c r="J21" s="24"/>
      <c r="K21" s="24"/>
      <c r="L21" s="24"/>
      <c r="M21" s="24"/>
      <c r="N21" s="24"/>
      <c r="O21" s="24"/>
      <c r="P21" s="24"/>
      <c r="Q21" s="25"/>
      <c r="R21" s="23">
        <v>2</v>
      </c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5"/>
      <c r="AJ21" s="16">
        <v>3</v>
      </c>
      <c r="AK21" s="16"/>
      <c r="AL21" s="16"/>
      <c r="AM21" s="16"/>
      <c r="AN21" s="16"/>
      <c r="AO21" s="16"/>
      <c r="AP21" s="16"/>
      <c r="AQ21" s="16"/>
      <c r="AR21" s="16"/>
      <c r="AS21" s="16"/>
      <c r="AT21" s="16"/>
      <c r="AU21" s="16"/>
      <c r="AV21" s="16"/>
      <c r="AW21" s="16"/>
      <c r="AX21" s="16"/>
      <c r="AY21" s="16"/>
      <c r="AZ21" s="16"/>
      <c r="BA21" s="16"/>
      <c r="BB21" s="16">
        <v>4</v>
      </c>
      <c r="BC21" s="16"/>
      <c r="BD21" s="16"/>
      <c r="BE21" s="16"/>
      <c r="BF21" s="16"/>
      <c r="BG21" s="16"/>
      <c r="BH21" s="16"/>
      <c r="BI21" s="16"/>
      <c r="BJ21" s="16">
        <v>5</v>
      </c>
      <c r="BK21" s="16"/>
      <c r="BL21" s="16"/>
      <c r="BM21" s="16"/>
      <c r="BN21" s="16"/>
      <c r="BO21" s="16"/>
      <c r="BP21" s="16"/>
      <c r="BQ21" s="16"/>
      <c r="BR21" s="16">
        <v>6</v>
      </c>
      <c r="BS21" s="16"/>
      <c r="BT21" s="16"/>
      <c r="BU21" s="16"/>
      <c r="BV21" s="16"/>
      <c r="BW21" s="16"/>
      <c r="BX21" s="16"/>
      <c r="BY21" s="16"/>
      <c r="BZ21" s="16">
        <v>7</v>
      </c>
      <c r="CA21" s="16"/>
      <c r="CB21" s="16"/>
      <c r="CC21" s="16"/>
      <c r="CD21" s="16"/>
      <c r="CE21" s="16"/>
      <c r="CF21" s="16"/>
      <c r="CG21" s="16"/>
      <c r="CH21" s="16">
        <v>8</v>
      </c>
      <c r="CI21" s="16"/>
      <c r="CJ21" s="16"/>
      <c r="CK21" s="16"/>
      <c r="CL21" s="16"/>
      <c r="CM21" s="16"/>
      <c r="CN21" s="16"/>
      <c r="CO21" s="16"/>
      <c r="CP21" s="16"/>
      <c r="CQ21" s="16"/>
      <c r="CR21" s="16"/>
      <c r="CS21" s="16"/>
      <c r="CT21" s="16"/>
      <c r="CU21" s="16"/>
      <c r="CV21" s="16"/>
      <c r="CW21" s="16"/>
      <c r="CX21" s="16"/>
      <c r="CY21" s="16"/>
      <c r="CZ21" s="16"/>
      <c r="DA21" s="16"/>
      <c r="DB21" s="16"/>
      <c r="DC21" s="16">
        <v>9</v>
      </c>
      <c r="DD21" s="16"/>
      <c r="DE21" s="16"/>
      <c r="DF21" s="16"/>
      <c r="DG21" s="16"/>
      <c r="DH21" s="16"/>
      <c r="DI21" s="16"/>
      <c r="DJ21" s="16"/>
      <c r="DK21" s="16"/>
      <c r="DL21" s="16"/>
      <c r="DM21" s="16"/>
      <c r="DN21" s="16"/>
      <c r="DO21" s="16"/>
      <c r="DP21" s="16"/>
      <c r="DQ21" s="16"/>
      <c r="DR21" s="16"/>
      <c r="DS21" s="16"/>
      <c r="DT21" s="16"/>
      <c r="DU21" s="16">
        <v>10</v>
      </c>
      <c r="DV21" s="16"/>
      <c r="DW21" s="16"/>
      <c r="DX21" s="16"/>
      <c r="DY21" s="16"/>
      <c r="DZ21" s="16"/>
      <c r="EA21" s="16"/>
      <c r="EB21" s="16"/>
      <c r="EC21" s="16"/>
      <c r="ED21" s="16"/>
      <c r="EE21" s="16">
        <v>11</v>
      </c>
      <c r="EF21" s="16"/>
      <c r="EG21" s="16"/>
      <c r="EH21" s="16"/>
      <c r="EI21" s="16"/>
      <c r="EJ21" s="16"/>
      <c r="EK21" s="16"/>
      <c r="EL21" s="16"/>
      <c r="EM21" s="16"/>
      <c r="EN21" s="16"/>
      <c r="EO21" s="16">
        <v>12</v>
      </c>
      <c r="EP21" s="16"/>
      <c r="EQ21" s="16"/>
      <c r="ER21" s="16"/>
      <c r="ES21" s="16"/>
      <c r="ET21" s="16"/>
      <c r="EU21" s="16"/>
      <c r="EV21" s="16"/>
      <c r="EW21" s="16"/>
      <c r="EX21" s="16"/>
      <c r="EY21" s="16"/>
      <c r="EZ21" s="16"/>
      <c r="FA21" s="16"/>
      <c r="FB21" s="16"/>
      <c r="FC21" s="16"/>
      <c r="FD21" s="16"/>
      <c r="FE21" s="16"/>
    </row>
    <row r="22" spans="1:161" s="9" customFormat="1" ht="13.5" customHeight="1" x14ac:dyDescent="0.2">
      <c r="A22" s="10"/>
      <c r="B22" s="17" t="s">
        <v>11</v>
      </c>
      <c r="C22" s="17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  <c r="O22" s="17"/>
      <c r="P22" s="17"/>
      <c r="Q22" s="18"/>
      <c r="R22" s="10"/>
      <c r="S22" s="19" t="s">
        <v>12</v>
      </c>
      <c r="T22" s="19"/>
      <c r="U22" s="19"/>
      <c r="V22" s="19"/>
      <c r="W22" s="19"/>
      <c r="X22" s="19"/>
      <c r="Y22" s="19"/>
      <c r="Z22" s="19"/>
      <c r="AA22" s="19"/>
      <c r="AB22" s="19"/>
      <c r="AC22" s="19"/>
      <c r="AD22" s="19"/>
      <c r="AE22" s="19"/>
      <c r="AF22" s="19"/>
      <c r="AG22" s="19"/>
      <c r="AH22" s="19"/>
      <c r="AI22" s="20"/>
      <c r="AJ22" s="16">
        <v>1.9</v>
      </c>
      <c r="AK22" s="16"/>
      <c r="AL22" s="16"/>
      <c r="AM22" s="16"/>
      <c r="AN22" s="16"/>
      <c r="AO22" s="16"/>
      <c r="AP22" s="16"/>
      <c r="AQ22" s="16"/>
      <c r="AR22" s="16"/>
      <c r="AS22" s="16"/>
      <c r="AT22" s="16"/>
      <c r="AU22" s="16"/>
      <c r="AV22" s="16"/>
      <c r="AW22" s="16"/>
      <c r="AX22" s="16"/>
      <c r="AY22" s="16"/>
      <c r="AZ22" s="16"/>
      <c r="BA22" s="16"/>
      <c r="BB22" s="16"/>
      <c r="BC22" s="16"/>
      <c r="BD22" s="16"/>
      <c r="BE22" s="16"/>
      <c r="BF22" s="16"/>
      <c r="BG22" s="16"/>
      <c r="BH22" s="16"/>
      <c r="BI22" s="16"/>
      <c r="BJ22" s="16"/>
      <c r="BK22" s="16"/>
      <c r="BL22" s="16"/>
      <c r="BM22" s="16"/>
      <c r="BN22" s="16"/>
      <c r="BO22" s="16"/>
      <c r="BP22" s="16"/>
      <c r="BQ22" s="16"/>
      <c r="BR22" s="61">
        <v>10.9</v>
      </c>
      <c r="BS22" s="61"/>
      <c r="BT22" s="61"/>
      <c r="BU22" s="61"/>
      <c r="BV22" s="61"/>
      <c r="BW22" s="61"/>
      <c r="BX22" s="61"/>
      <c r="BY22" s="61"/>
      <c r="BZ22" s="61">
        <v>10.9</v>
      </c>
      <c r="CA22" s="61"/>
      <c r="CB22" s="61"/>
      <c r="CC22" s="61"/>
      <c r="CD22" s="61"/>
      <c r="CE22" s="61"/>
      <c r="CF22" s="61"/>
      <c r="CG22" s="61"/>
      <c r="CH22" s="16">
        <v>1.9</v>
      </c>
      <c r="CI22" s="16"/>
      <c r="CJ22" s="16"/>
      <c r="CK22" s="16"/>
      <c r="CL22" s="16"/>
      <c r="CM22" s="16"/>
      <c r="CN22" s="16"/>
      <c r="CO22" s="16"/>
      <c r="CP22" s="16"/>
      <c r="CQ22" s="16"/>
      <c r="CR22" s="16"/>
      <c r="CS22" s="16"/>
      <c r="CT22" s="16"/>
      <c r="CU22" s="16"/>
      <c r="CV22" s="16"/>
      <c r="CW22" s="16"/>
      <c r="CX22" s="16"/>
      <c r="CY22" s="16"/>
      <c r="CZ22" s="16"/>
      <c r="DA22" s="16"/>
      <c r="DB22" s="16"/>
      <c r="DC22" s="61">
        <v>10.9</v>
      </c>
      <c r="DD22" s="61"/>
      <c r="DE22" s="61"/>
      <c r="DF22" s="61"/>
      <c r="DG22" s="61"/>
      <c r="DH22" s="61"/>
      <c r="DI22" s="61"/>
      <c r="DJ22" s="61"/>
      <c r="DK22" s="61"/>
      <c r="DL22" s="61"/>
      <c r="DM22" s="61"/>
      <c r="DN22" s="61"/>
      <c r="DO22" s="61"/>
      <c r="DP22" s="61"/>
      <c r="DQ22" s="61"/>
      <c r="DR22" s="61"/>
      <c r="DS22" s="61"/>
      <c r="DT22" s="61"/>
      <c r="DU22" s="16">
        <v>3</v>
      </c>
      <c r="DV22" s="16"/>
      <c r="DW22" s="16"/>
      <c r="DX22" s="16"/>
      <c r="DY22" s="16"/>
      <c r="DZ22" s="16"/>
      <c r="EA22" s="16"/>
      <c r="EB22" s="16"/>
      <c r="EC22" s="16"/>
      <c r="ED22" s="16"/>
      <c r="EE22" s="61">
        <f>1369/744</f>
        <v>1.8400537634408602</v>
      </c>
      <c r="EF22" s="61"/>
      <c r="EG22" s="61"/>
      <c r="EH22" s="61"/>
      <c r="EI22" s="61"/>
      <c r="EJ22" s="61"/>
      <c r="EK22" s="61"/>
      <c r="EL22" s="61"/>
      <c r="EM22" s="61"/>
      <c r="EN22" s="61"/>
      <c r="EO22" s="61">
        <f>AJ22+EE22</f>
        <v>3.7400537634408604</v>
      </c>
      <c r="EP22" s="16"/>
      <c r="EQ22" s="16"/>
      <c r="ER22" s="16"/>
      <c r="ES22" s="16"/>
      <c r="ET22" s="16"/>
      <c r="EU22" s="16"/>
      <c r="EV22" s="16"/>
      <c r="EW22" s="16"/>
      <c r="EX22" s="16"/>
      <c r="EY22" s="16"/>
      <c r="EZ22" s="16"/>
      <c r="FA22" s="16"/>
      <c r="FB22" s="16"/>
      <c r="FC22" s="16"/>
      <c r="FD22" s="16"/>
      <c r="FE22" s="16"/>
    </row>
    <row r="23" spans="1:161" s="9" customFormat="1" ht="39.75" customHeight="1" x14ac:dyDescent="0.2">
      <c r="A23" s="10"/>
      <c r="B23" s="17" t="s">
        <v>33</v>
      </c>
      <c r="C23" s="17"/>
      <c r="D23" s="17"/>
      <c r="E23" s="17"/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8"/>
      <c r="R23" s="10"/>
      <c r="S23" s="19" t="s">
        <v>13</v>
      </c>
      <c r="T23" s="19"/>
      <c r="U23" s="19"/>
      <c r="V23" s="19"/>
      <c r="W23" s="19"/>
      <c r="X23" s="19"/>
      <c r="Y23" s="19"/>
      <c r="Z23" s="19"/>
      <c r="AA23" s="19"/>
      <c r="AB23" s="19"/>
      <c r="AC23" s="19"/>
      <c r="AD23" s="19"/>
      <c r="AE23" s="19"/>
      <c r="AF23" s="19"/>
      <c r="AG23" s="19"/>
      <c r="AH23" s="19"/>
      <c r="AI23" s="20"/>
      <c r="AJ23" s="61">
        <f>703/744</f>
        <v>0.94489247311827962</v>
      </c>
      <c r="AK23" s="61"/>
      <c r="AL23" s="61"/>
      <c r="AM23" s="61"/>
      <c r="AN23" s="61"/>
      <c r="AO23" s="61"/>
      <c r="AP23" s="61"/>
      <c r="AQ23" s="61"/>
      <c r="AR23" s="61"/>
      <c r="AS23" s="61"/>
      <c r="AT23" s="61"/>
      <c r="AU23" s="61"/>
      <c r="AV23" s="61"/>
      <c r="AW23" s="61"/>
      <c r="AX23" s="61"/>
      <c r="AY23" s="61"/>
      <c r="AZ23" s="61"/>
      <c r="BA23" s="61"/>
      <c r="BB23" s="16"/>
      <c r="BC23" s="16"/>
      <c r="BD23" s="16"/>
      <c r="BE23" s="16"/>
      <c r="BF23" s="16"/>
      <c r="BG23" s="16"/>
      <c r="BH23" s="16"/>
      <c r="BI23" s="16"/>
      <c r="BJ23" s="16"/>
      <c r="BK23" s="16"/>
      <c r="BL23" s="16"/>
      <c r="BM23" s="16"/>
      <c r="BN23" s="16"/>
      <c r="BO23" s="16"/>
      <c r="BP23" s="16"/>
      <c r="BQ23" s="16"/>
      <c r="BR23" s="16"/>
      <c r="BS23" s="16"/>
      <c r="BT23" s="16"/>
      <c r="BU23" s="16"/>
      <c r="BV23" s="16"/>
      <c r="BW23" s="16"/>
      <c r="BX23" s="16"/>
      <c r="BY23" s="16"/>
      <c r="BZ23" s="16"/>
      <c r="CA23" s="16"/>
      <c r="CB23" s="16"/>
      <c r="CC23" s="16"/>
      <c r="CD23" s="16"/>
      <c r="CE23" s="16"/>
      <c r="CF23" s="16"/>
      <c r="CG23" s="16"/>
      <c r="CH23" s="16"/>
      <c r="CI23" s="16"/>
      <c r="CJ23" s="16"/>
      <c r="CK23" s="16"/>
      <c r="CL23" s="16"/>
      <c r="CM23" s="16"/>
      <c r="CN23" s="16"/>
      <c r="CO23" s="16"/>
      <c r="CP23" s="16"/>
      <c r="CQ23" s="16"/>
      <c r="CR23" s="16"/>
      <c r="CS23" s="16"/>
      <c r="CT23" s="16"/>
      <c r="CU23" s="16"/>
      <c r="CV23" s="16"/>
      <c r="CW23" s="16"/>
      <c r="CX23" s="16"/>
      <c r="CY23" s="16"/>
      <c r="CZ23" s="16"/>
      <c r="DA23" s="16"/>
      <c r="DB23" s="16"/>
      <c r="DC23" s="16"/>
      <c r="DD23" s="16"/>
      <c r="DE23" s="16"/>
      <c r="DF23" s="16"/>
      <c r="DG23" s="16"/>
      <c r="DH23" s="16"/>
      <c r="DI23" s="16"/>
      <c r="DJ23" s="16"/>
      <c r="DK23" s="16"/>
      <c r="DL23" s="16"/>
      <c r="DM23" s="16"/>
      <c r="DN23" s="16"/>
      <c r="DO23" s="16"/>
      <c r="DP23" s="16"/>
      <c r="DQ23" s="16"/>
      <c r="DR23" s="16"/>
      <c r="DS23" s="16"/>
      <c r="DT23" s="16"/>
      <c r="DU23" s="16">
        <v>0.9</v>
      </c>
      <c r="DV23" s="16"/>
      <c r="DW23" s="16"/>
      <c r="DX23" s="16"/>
      <c r="DY23" s="16"/>
      <c r="DZ23" s="16"/>
      <c r="EA23" s="16"/>
      <c r="EB23" s="16"/>
      <c r="EC23" s="16"/>
      <c r="ED23" s="16"/>
      <c r="EE23" s="61">
        <f>658/744</f>
        <v>0.88440860215053763</v>
      </c>
      <c r="EF23" s="61"/>
      <c r="EG23" s="61"/>
      <c r="EH23" s="61"/>
      <c r="EI23" s="61"/>
      <c r="EJ23" s="61"/>
      <c r="EK23" s="61"/>
      <c r="EL23" s="61"/>
      <c r="EM23" s="61"/>
      <c r="EN23" s="61"/>
      <c r="EO23" s="61">
        <f>AJ23+EE23</f>
        <v>1.8293010752688172</v>
      </c>
      <c r="EP23" s="61"/>
      <c r="EQ23" s="61"/>
      <c r="ER23" s="61"/>
      <c r="ES23" s="61"/>
      <c r="ET23" s="61"/>
      <c r="EU23" s="61"/>
      <c r="EV23" s="61"/>
      <c r="EW23" s="61"/>
      <c r="EX23" s="61"/>
      <c r="EY23" s="61"/>
      <c r="EZ23" s="61"/>
      <c r="FA23" s="61"/>
      <c r="FB23" s="61"/>
      <c r="FC23" s="61"/>
      <c r="FD23" s="61"/>
      <c r="FE23" s="61"/>
    </row>
    <row r="24" spans="1:161" s="9" customFormat="1" ht="39.75" customHeight="1" x14ac:dyDescent="0.2">
      <c r="A24" s="10"/>
      <c r="B24" s="17"/>
      <c r="C24" s="17"/>
      <c r="D24" s="17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8"/>
      <c r="R24" s="10"/>
      <c r="S24" s="19" t="s">
        <v>14</v>
      </c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  <c r="AE24" s="19"/>
      <c r="AF24" s="19"/>
      <c r="AG24" s="19"/>
      <c r="AH24" s="19"/>
      <c r="AI24" s="20"/>
      <c r="AJ24" s="16"/>
      <c r="AK24" s="16"/>
      <c r="AL24" s="16"/>
      <c r="AM24" s="16"/>
      <c r="AN24" s="16"/>
      <c r="AO24" s="16"/>
      <c r="AP24" s="16"/>
      <c r="AQ24" s="16"/>
      <c r="AR24" s="16"/>
      <c r="AS24" s="16"/>
      <c r="AT24" s="16"/>
      <c r="AU24" s="16"/>
      <c r="AV24" s="16"/>
      <c r="AW24" s="16"/>
      <c r="AX24" s="16"/>
      <c r="AY24" s="16"/>
      <c r="AZ24" s="16"/>
      <c r="BA24" s="16"/>
      <c r="BB24" s="16"/>
      <c r="BC24" s="16"/>
      <c r="BD24" s="16"/>
      <c r="BE24" s="16"/>
      <c r="BF24" s="16"/>
      <c r="BG24" s="16"/>
      <c r="BH24" s="16"/>
      <c r="BI24" s="16"/>
      <c r="BJ24" s="16"/>
      <c r="BK24" s="16"/>
      <c r="BL24" s="16"/>
      <c r="BM24" s="16"/>
      <c r="BN24" s="16"/>
      <c r="BO24" s="16"/>
      <c r="BP24" s="16"/>
      <c r="BQ24" s="16"/>
      <c r="BR24" s="16"/>
      <c r="BS24" s="16"/>
      <c r="BT24" s="16"/>
      <c r="BU24" s="16"/>
      <c r="BV24" s="16"/>
      <c r="BW24" s="16"/>
      <c r="BX24" s="16"/>
      <c r="BY24" s="16"/>
      <c r="BZ24" s="16"/>
      <c r="CA24" s="16"/>
      <c r="CB24" s="16"/>
      <c r="CC24" s="16"/>
      <c r="CD24" s="16"/>
      <c r="CE24" s="16"/>
      <c r="CF24" s="16"/>
      <c r="CG24" s="16"/>
      <c r="CH24" s="16"/>
      <c r="CI24" s="16"/>
      <c r="CJ24" s="16"/>
      <c r="CK24" s="16"/>
      <c r="CL24" s="16"/>
      <c r="CM24" s="16"/>
      <c r="CN24" s="16"/>
      <c r="CO24" s="16"/>
      <c r="CP24" s="16"/>
      <c r="CQ24" s="16"/>
      <c r="CR24" s="16"/>
      <c r="CS24" s="16"/>
      <c r="CT24" s="16"/>
      <c r="CU24" s="16"/>
      <c r="CV24" s="16"/>
      <c r="CW24" s="16"/>
      <c r="CX24" s="16"/>
      <c r="CY24" s="16"/>
      <c r="CZ24" s="16"/>
      <c r="DA24" s="16"/>
      <c r="DB24" s="16"/>
      <c r="DC24" s="16"/>
      <c r="DD24" s="16"/>
      <c r="DE24" s="16"/>
      <c r="DF24" s="16"/>
      <c r="DG24" s="16"/>
      <c r="DH24" s="16"/>
      <c r="DI24" s="16"/>
      <c r="DJ24" s="16"/>
      <c r="DK24" s="16"/>
      <c r="DL24" s="16"/>
      <c r="DM24" s="16"/>
      <c r="DN24" s="16"/>
      <c r="DO24" s="16"/>
      <c r="DP24" s="16"/>
      <c r="DQ24" s="16"/>
      <c r="DR24" s="16"/>
      <c r="DS24" s="16"/>
      <c r="DT24" s="16"/>
      <c r="DU24" s="16"/>
      <c r="DV24" s="16"/>
      <c r="DW24" s="16"/>
      <c r="DX24" s="16"/>
      <c r="DY24" s="16"/>
      <c r="DZ24" s="16"/>
      <c r="EA24" s="16"/>
      <c r="EB24" s="16"/>
      <c r="EC24" s="16"/>
      <c r="ED24" s="16"/>
      <c r="EE24" s="16"/>
      <c r="EF24" s="16"/>
      <c r="EG24" s="16"/>
      <c r="EH24" s="16"/>
      <c r="EI24" s="16"/>
      <c r="EJ24" s="16"/>
      <c r="EK24" s="16"/>
      <c r="EL24" s="16"/>
      <c r="EM24" s="16"/>
      <c r="EN24" s="16"/>
      <c r="EO24" s="16"/>
      <c r="EP24" s="16"/>
      <c r="EQ24" s="16"/>
      <c r="ER24" s="16"/>
      <c r="ES24" s="16"/>
      <c r="ET24" s="16"/>
      <c r="EU24" s="16"/>
      <c r="EV24" s="16"/>
      <c r="EW24" s="16"/>
      <c r="EX24" s="16"/>
      <c r="EY24" s="16"/>
      <c r="EZ24" s="16"/>
      <c r="FA24" s="16"/>
      <c r="FB24" s="16"/>
      <c r="FC24" s="16"/>
      <c r="FD24" s="16"/>
      <c r="FE24" s="16"/>
    </row>
    <row r="25" spans="1:161" s="9" customFormat="1" ht="53.25" customHeight="1" x14ac:dyDescent="0.2">
      <c r="A25" s="10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8"/>
      <c r="R25" s="10"/>
      <c r="S25" s="19" t="s">
        <v>25</v>
      </c>
      <c r="T25" s="19"/>
      <c r="U25" s="19"/>
      <c r="V25" s="19"/>
      <c r="W25" s="19"/>
      <c r="X25" s="19"/>
      <c r="Y25" s="19"/>
      <c r="Z25" s="19"/>
      <c r="AA25" s="19"/>
      <c r="AB25" s="19"/>
      <c r="AC25" s="19"/>
      <c r="AD25" s="19"/>
      <c r="AE25" s="19"/>
      <c r="AF25" s="19"/>
      <c r="AG25" s="19"/>
      <c r="AH25" s="19"/>
      <c r="AI25" s="20"/>
      <c r="AJ25" s="16"/>
      <c r="AK25" s="16"/>
      <c r="AL25" s="16"/>
      <c r="AM25" s="16"/>
      <c r="AN25" s="16"/>
      <c r="AO25" s="16"/>
      <c r="AP25" s="16"/>
      <c r="AQ25" s="16"/>
      <c r="AR25" s="16"/>
      <c r="AS25" s="16"/>
      <c r="AT25" s="16"/>
      <c r="AU25" s="16"/>
      <c r="AV25" s="16"/>
      <c r="AW25" s="16"/>
      <c r="AX25" s="16"/>
      <c r="AY25" s="16"/>
      <c r="AZ25" s="16"/>
      <c r="BA25" s="16"/>
      <c r="BB25" s="16"/>
      <c r="BC25" s="16"/>
      <c r="BD25" s="16"/>
      <c r="BE25" s="16"/>
      <c r="BF25" s="16"/>
      <c r="BG25" s="16"/>
      <c r="BH25" s="16"/>
      <c r="BI25" s="16"/>
      <c r="BJ25" s="16"/>
      <c r="BK25" s="16"/>
      <c r="BL25" s="16"/>
      <c r="BM25" s="16"/>
      <c r="BN25" s="16"/>
      <c r="BO25" s="16"/>
      <c r="BP25" s="16"/>
      <c r="BQ25" s="16"/>
      <c r="BR25" s="16"/>
      <c r="BS25" s="16"/>
      <c r="BT25" s="16"/>
      <c r="BU25" s="16"/>
      <c r="BV25" s="16"/>
      <c r="BW25" s="16"/>
      <c r="BX25" s="16"/>
      <c r="BY25" s="16"/>
      <c r="BZ25" s="16"/>
      <c r="CA25" s="16"/>
      <c r="CB25" s="16"/>
      <c r="CC25" s="16"/>
      <c r="CD25" s="16"/>
      <c r="CE25" s="16"/>
      <c r="CF25" s="16"/>
      <c r="CG25" s="16"/>
      <c r="CH25" s="16"/>
      <c r="CI25" s="16"/>
      <c r="CJ25" s="16"/>
      <c r="CK25" s="16"/>
      <c r="CL25" s="16"/>
      <c r="CM25" s="16"/>
      <c r="CN25" s="16"/>
      <c r="CO25" s="16"/>
      <c r="CP25" s="16"/>
      <c r="CQ25" s="16"/>
      <c r="CR25" s="16"/>
      <c r="CS25" s="16"/>
      <c r="CT25" s="16"/>
      <c r="CU25" s="16"/>
      <c r="CV25" s="16"/>
      <c r="CW25" s="16"/>
      <c r="CX25" s="16"/>
      <c r="CY25" s="16"/>
      <c r="CZ25" s="16"/>
      <c r="DA25" s="16"/>
      <c r="DB25" s="16"/>
      <c r="DC25" s="16"/>
      <c r="DD25" s="16"/>
      <c r="DE25" s="16"/>
      <c r="DF25" s="16"/>
      <c r="DG25" s="16"/>
      <c r="DH25" s="16"/>
      <c r="DI25" s="16"/>
      <c r="DJ25" s="16"/>
      <c r="DK25" s="16"/>
      <c r="DL25" s="16"/>
      <c r="DM25" s="16"/>
      <c r="DN25" s="16"/>
      <c r="DO25" s="16"/>
      <c r="DP25" s="16"/>
      <c r="DQ25" s="16"/>
      <c r="DR25" s="16"/>
      <c r="DS25" s="16"/>
      <c r="DT25" s="16"/>
      <c r="DU25" s="16"/>
      <c r="DV25" s="16"/>
      <c r="DW25" s="16"/>
      <c r="DX25" s="16"/>
      <c r="DY25" s="16"/>
      <c r="DZ25" s="16"/>
      <c r="EA25" s="16"/>
      <c r="EB25" s="16"/>
      <c r="EC25" s="16"/>
      <c r="ED25" s="16"/>
      <c r="EE25" s="16"/>
      <c r="EF25" s="16"/>
      <c r="EG25" s="16"/>
      <c r="EH25" s="16"/>
      <c r="EI25" s="16"/>
      <c r="EJ25" s="16"/>
      <c r="EK25" s="16"/>
      <c r="EL25" s="16"/>
      <c r="EM25" s="16"/>
      <c r="EN25" s="16"/>
      <c r="EO25" s="16"/>
      <c r="EP25" s="16"/>
      <c r="EQ25" s="16"/>
      <c r="ER25" s="16"/>
      <c r="ES25" s="16"/>
      <c r="ET25" s="16"/>
      <c r="EU25" s="16"/>
      <c r="EV25" s="16"/>
      <c r="EW25" s="16"/>
      <c r="EX25" s="16"/>
      <c r="EY25" s="16"/>
      <c r="EZ25" s="16"/>
      <c r="FA25" s="16"/>
      <c r="FB25" s="16"/>
      <c r="FC25" s="16"/>
      <c r="FD25" s="16"/>
      <c r="FE25" s="16"/>
    </row>
    <row r="26" spans="1:161" s="9" customFormat="1" ht="57" customHeight="1" x14ac:dyDescent="0.2">
      <c r="A26" s="10"/>
      <c r="B26" s="21" t="s">
        <v>26</v>
      </c>
      <c r="C26" s="21"/>
      <c r="D26" s="21"/>
      <c r="E26" s="21"/>
      <c r="F26" s="21"/>
      <c r="G26" s="21"/>
      <c r="H26" s="21"/>
      <c r="I26" s="21"/>
      <c r="J26" s="21"/>
      <c r="K26" s="21"/>
      <c r="L26" s="21"/>
      <c r="M26" s="21"/>
      <c r="N26" s="21"/>
      <c r="O26" s="21"/>
      <c r="P26" s="21"/>
      <c r="Q26" s="22"/>
      <c r="R26" s="10"/>
      <c r="S26" s="19" t="s">
        <v>12</v>
      </c>
      <c r="T26" s="19"/>
      <c r="U26" s="19"/>
      <c r="V26" s="19"/>
      <c r="W26" s="19"/>
      <c r="X26" s="19"/>
      <c r="Y26" s="19"/>
      <c r="Z26" s="19"/>
      <c r="AA26" s="19"/>
      <c r="AB26" s="19"/>
      <c r="AC26" s="19"/>
      <c r="AD26" s="19"/>
      <c r="AE26" s="19"/>
      <c r="AF26" s="19"/>
      <c r="AG26" s="19"/>
      <c r="AH26" s="19"/>
      <c r="AI26" s="20"/>
      <c r="AJ26" s="16"/>
      <c r="AK26" s="16"/>
      <c r="AL26" s="16"/>
      <c r="AM26" s="16"/>
      <c r="AN26" s="16"/>
      <c r="AO26" s="16"/>
      <c r="AP26" s="16"/>
      <c r="AQ26" s="16"/>
      <c r="AR26" s="16"/>
      <c r="AS26" s="16"/>
      <c r="AT26" s="16"/>
      <c r="AU26" s="16"/>
      <c r="AV26" s="16"/>
      <c r="AW26" s="16"/>
      <c r="AX26" s="16"/>
      <c r="AY26" s="16"/>
      <c r="AZ26" s="16"/>
      <c r="BA26" s="16"/>
      <c r="BB26" s="16"/>
      <c r="BC26" s="16"/>
      <c r="BD26" s="16"/>
      <c r="BE26" s="16"/>
      <c r="BF26" s="16"/>
      <c r="BG26" s="16"/>
      <c r="BH26" s="16"/>
      <c r="BI26" s="16"/>
      <c r="BJ26" s="16"/>
      <c r="BK26" s="16"/>
      <c r="BL26" s="16"/>
      <c r="BM26" s="16"/>
      <c r="BN26" s="16"/>
      <c r="BO26" s="16"/>
      <c r="BP26" s="16"/>
      <c r="BQ26" s="16"/>
      <c r="BR26" s="16"/>
      <c r="BS26" s="16"/>
      <c r="BT26" s="16"/>
      <c r="BU26" s="16"/>
      <c r="BV26" s="16"/>
      <c r="BW26" s="16"/>
      <c r="BX26" s="16"/>
      <c r="BY26" s="16"/>
      <c r="BZ26" s="16"/>
      <c r="CA26" s="16"/>
      <c r="CB26" s="16"/>
      <c r="CC26" s="16"/>
      <c r="CD26" s="16"/>
      <c r="CE26" s="16"/>
      <c r="CF26" s="16"/>
      <c r="CG26" s="16"/>
      <c r="CH26" s="16"/>
      <c r="CI26" s="16"/>
      <c r="CJ26" s="16"/>
      <c r="CK26" s="16"/>
      <c r="CL26" s="16"/>
      <c r="CM26" s="16"/>
      <c r="CN26" s="16"/>
      <c r="CO26" s="16"/>
      <c r="CP26" s="16"/>
      <c r="CQ26" s="16"/>
      <c r="CR26" s="16"/>
      <c r="CS26" s="16"/>
      <c r="CT26" s="16"/>
      <c r="CU26" s="16"/>
      <c r="CV26" s="16"/>
      <c r="CW26" s="16"/>
      <c r="CX26" s="16"/>
      <c r="CY26" s="16"/>
      <c r="CZ26" s="16"/>
      <c r="DA26" s="16"/>
      <c r="DB26" s="16"/>
      <c r="DC26" s="16"/>
      <c r="DD26" s="16"/>
      <c r="DE26" s="16"/>
      <c r="DF26" s="16"/>
      <c r="DG26" s="16"/>
      <c r="DH26" s="16"/>
      <c r="DI26" s="16"/>
      <c r="DJ26" s="16"/>
      <c r="DK26" s="16"/>
      <c r="DL26" s="16"/>
      <c r="DM26" s="16"/>
      <c r="DN26" s="16"/>
      <c r="DO26" s="16"/>
      <c r="DP26" s="16"/>
      <c r="DQ26" s="16"/>
      <c r="DR26" s="16"/>
      <c r="DS26" s="16"/>
      <c r="DT26" s="16"/>
      <c r="DU26" s="16"/>
      <c r="DV26" s="16"/>
      <c r="DW26" s="16"/>
      <c r="DX26" s="16"/>
      <c r="DY26" s="16"/>
      <c r="DZ26" s="16"/>
      <c r="EA26" s="16"/>
      <c r="EB26" s="16"/>
      <c r="EC26" s="16"/>
      <c r="ED26" s="16"/>
      <c r="EE26" s="16"/>
      <c r="EF26" s="16"/>
      <c r="EG26" s="16"/>
      <c r="EH26" s="16"/>
      <c r="EI26" s="16"/>
      <c r="EJ26" s="16"/>
      <c r="EK26" s="16"/>
      <c r="EL26" s="16"/>
      <c r="EM26" s="16"/>
      <c r="EN26" s="16"/>
      <c r="EO26" s="16"/>
      <c r="EP26" s="16"/>
      <c r="EQ26" s="16"/>
      <c r="ER26" s="16"/>
      <c r="ES26" s="16"/>
      <c r="ET26" s="16"/>
      <c r="EU26" s="16"/>
      <c r="EV26" s="16"/>
      <c r="EW26" s="16"/>
      <c r="EX26" s="16"/>
      <c r="EY26" s="16"/>
      <c r="EZ26" s="16"/>
      <c r="FA26" s="16"/>
      <c r="FB26" s="16"/>
      <c r="FC26" s="16"/>
      <c r="FD26" s="16"/>
      <c r="FE26" s="16"/>
    </row>
    <row r="27" spans="1:161" s="9" customFormat="1" ht="39.75" customHeight="1" x14ac:dyDescent="0.2">
      <c r="A27" s="10"/>
      <c r="B27" s="17"/>
      <c r="C27" s="17"/>
      <c r="D27" s="17"/>
      <c r="E27" s="17"/>
      <c r="F27" s="17"/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8"/>
      <c r="R27" s="10"/>
      <c r="S27" s="19" t="s">
        <v>13</v>
      </c>
      <c r="T27" s="19"/>
      <c r="U27" s="19"/>
      <c r="V27" s="19"/>
      <c r="W27" s="19"/>
      <c r="X27" s="19"/>
      <c r="Y27" s="19"/>
      <c r="Z27" s="19"/>
      <c r="AA27" s="19"/>
      <c r="AB27" s="19"/>
      <c r="AC27" s="19"/>
      <c r="AD27" s="19"/>
      <c r="AE27" s="19"/>
      <c r="AF27" s="19"/>
      <c r="AG27" s="19"/>
      <c r="AH27" s="19"/>
      <c r="AI27" s="20"/>
      <c r="AJ27" s="16"/>
      <c r="AK27" s="16"/>
      <c r="AL27" s="16"/>
      <c r="AM27" s="16"/>
      <c r="AN27" s="16"/>
      <c r="AO27" s="16"/>
      <c r="AP27" s="16"/>
      <c r="AQ27" s="16"/>
      <c r="AR27" s="16"/>
      <c r="AS27" s="16"/>
      <c r="AT27" s="16"/>
      <c r="AU27" s="16"/>
      <c r="AV27" s="16"/>
      <c r="AW27" s="16"/>
      <c r="AX27" s="16"/>
      <c r="AY27" s="16"/>
      <c r="AZ27" s="16"/>
      <c r="BA27" s="16"/>
      <c r="BB27" s="16"/>
      <c r="BC27" s="16"/>
      <c r="BD27" s="16"/>
      <c r="BE27" s="16"/>
      <c r="BF27" s="16"/>
      <c r="BG27" s="16"/>
      <c r="BH27" s="16"/>
      <c r="BI27" s="16"/>
      <c r="BJ27" s="16"/>
      <c r="BK27" s="16"/>
      <c r="BL27" s="16"/>
      <c r="BM27" s="16"/>
      <c r="BN27" s="16"/>
      <c r="BO27" s="16"/>
      <c r="BP27" s="16"/>
      <c r="BQ27" s="16"/>
      <c r="BR27" s="16"/>
      <c r="BS27" s="16"/>
      <c r="BT27" s="16"/>
      <c r="BU27" s="16"/>
      <c r="BV27" s="16"/>
      <c r="BW27" s="16"/>
      <c r="BX27" s="16"/>
      <c r="BY27" s="16"/>
      <c r="BZ27" s="16"/>
      <c r="CA27" s="16"/>
      <c r="CB27" s="16"/>
      <c r="CC27" s="16"/>
      <c r="CD27" s="16"/>
      <c r="CE27" s="16"/>
      <c r="CF27" s="16"/>
      <c r="CG27" s="16"/>
      <c r="CH27" s="16"/>
      <c r="CI27" s="16"/>
      <c r="CJ27" s="16"/>
      <c r="CK27" s="16"/>
      <c r="CL27" s="16"/>
      <c r="CM27" s="16"/>
      <c r="CN27" s="16"/>
      <c r="CO27" s="16"/>
      <c r="CP27" s="16"/>
      <c r="CQ27" s="16"/>
      <c r="CR27" s="16"/>
      <c r="CS27" s="16"/>
      <c r="CT27" s="16"/>
      <c r="CU27" s="16"/>
      <c r="CV27" s="16"/>
      <c r="CW27" s="16"/>
      <c r="CX27" s="16"/>
      <c r="CY27" s="16"/>
      <c r="CZ27" s="16"/>
      <c r="DA27" s="16"/>
      <c r="DB27" s="16"/>
      <c r="DC27" s="16"/>
      <c r="DD27" s="16"/>
      <c r="DE27" s="16"/>
      <c r="DF27" s="16"/>
      <c r="DG27" s="16"/>
      <c r="DH27" s="16"/>
      <c r="DI27" s="16"/>
      <c r="DJ27" s="16"/>
      <c r="DK27" s="16"/>
      <c r="DL27" s="16"/>
      <c r="DM27" s="16"/>
      <c r="DN27" s="16"/>
      <c r="DO27" s="16"/>
      <c r="DP27" s="16"/>
      <c r="DQ27" s="16"/>
      <c r="DR27" s="16"/>
      <c r="DS27" s="16"/>
      <c r="DT27" s="16"/>
      <c r="DU27" s="16"/>
      <c r="DV27" s="16"/>
      <c r="DW27" s="16"/>
      <c r="DX27" s="16"/>
      <c r="DY27" s="16"/>
      <c r="DZ27" s="16"/>
      <c r="EA27" s="16"/>
      <c r="EB27" s="16"/>
      <c r="EC27" s="16"/>
      <c r="ED27" s="16"/>
      <c r="EE27" s="16"/>
      <c r="EF27" s="16"/>
      <c r="EG27" s="16"/>
      <c r="EH27" s="16"/>
      <c r="EI27" s="16"/>
      <c r="EJ27" s="16"/>
      <c r="EK27" s="16"/>
      <c r="EL27" s="16"/>
      <c r="EM27" s="16"/>
      <c r="EN27" s="16"/>
      <c r="EO27" s="16"/>
      <c r="EP27" s="16"/>
      <c r="EQ27" s="16"/>
      <c r="ER27" s="16"/>
      <c r="ES27" s="16"/>
      <c r="ET27" s="16"/>
      <c r="EU27" s="16"/>
      <c r="EV27" s="16"/>
      <c r="EW27" s="16"/>
      <c r="EX27" s="16"/>
      <c r="EY27" s="16"/>
      <c r="EZ27" s="16"/>
      <c r="FA27" s="16"/>
      <c r="FB27" s="16"/>
      <c r="FC27" s="16"/>
      <c r="FD27" s="16"/>
      <c r="FE27" s="16"/>
    </row>
    <row r="28" spans="1:161" s="9" customFormat="1" ht="39.75" customHeight="1" x14ac:dyDescent="0.2">
      <c r="A28" s="10"/>
      <c r="B28" s="17"/>
      <c r="C28" s="17"/>
      <c r="D28" s="17"/>
      <c r="E28" s="17"/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8"/>
      <c r="R28" s="10"/>
      <c r="S28" s="19" t="s">
        <v>14</v>
      </c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20"/>
      <c r="AJ28" s="16"/>
      <c r="AK28" s="16"/>
      <c r="AL28" s="16"/>
      <c r="AM28" s="16"/>
      <c r="AN28" s="16"/>
      <c r="AO28" s="16"/>
      <c r="AP28" s="16"/>
      <c r="AQ28" s="16"/>
      <c r="AR28" s="16"/>
      <c r="AS28" s="16"/>
      <c r="AT28" s="16"/>
      <c r="AU28" s="16"/>
      <c r="AV28" s="16"/>
      <c r="AW28" s="16"/>
      <c r="AX28" s="16"/>
      <c r="AY28" s="16"/>
      <c r="AZ28" s="16"/>
      <c r="BA28" s="16"/>
      <c r="BB28" s="16"/>
      <c r="BC28" s="16"/>
      <c r="BD28" s="16"/>
      <c r="BE28" s="16"/>
      <c r="BF28" s="16"/>
      <c r="BG28" s="16"/>
      <c r="BH28" s="16"/>
      <c r="BI28" s="16"/>
      <c r="BJ28" s="16"/>
      <c r="BK28" s="16"/>
      <c r="BL28" s="16"/>
      <c r="BM28" s="16"/>
      <c r="BN28" s="16"/>
      <c r="BO28" s="16"/>
      <c r="BP28" s="16"/>
      <c r="BQ28" s="16"/>
      <c r="BR28" s="16"/>
      <c r="BS28" s="16"/>
      <c r="BT28" s="16"/>
      <c r="BU28" s="16"/>
      <c r="BV28" s="16"/>
      <c r="BW28" s="16"/>
      <c r="BX28" s="16"/>
      <c r="BY28" s="16"/>
      <c r="BZ28" s="16"/>
      <c r="CA28" s="16"/>
      <c r="CB28" s="16"/>
      <c r="CC28" s="16"/>
      <c r="CD28" s="16"/>
      <c r="CE28" s="16"/>
      <c r="CF28" s="16"/>
      <c r="CG28" s="16"/>
      <c r="CH28" s="16"/>
      <c r="CI28" s="16"/>
      <c r="CJ28" s="16"/>
      <c r="CK28" s="16"/>
      <c r="CL28" s="16"/>
      <c r="CM28" s="16"/>
      <c r="CN28" s="16"/>
      <c r="CO28" s="16"/>
      <c r="CP28" s="16"/>
      <c r="CQ28" s="16"/>
      <c r="CR28" s="16"/>
      <c r="CS28" s="16"/>
      <c r="CT28" s="16"/>
      <c r="CU28" s="16"/>
      <c r="CV28" s="16"/>
      <c r="CW28" s="16"/>
      <c r="CX28" s="16"/>
      <c r="CY28" s="16"/>
      <c r="CZ28" s="16"/>
      <c r="DA28" s="16"/>
      <c r="DB28" s="16"/>
      <c r="DC28" s="16"/>
      <c r="DD28" s="16"/>
      <c r="DE28" s="16"/>
      <c r="DF28" s="16"/>
      <c r="DG28" s="16"/>
      <c r="DH28" s="16"/>
      <c r="DI28" s="16"/>
      <c r="DJ28" s="16"/>
      <c r="DK28" s="16"/>
      <c r="DL28" s="16"/>
      <c r="DM28" s="16"/>
      <c r="DN28" s="16"/>
      <c r="DO28" s="16"/>
      <c r="DP28" s="16"/>
      <c r="DQ28" s="16"/>
      <c r="DR28" s="16"/>
      <c r="DS28" s="16"/>
      <c r="DT28" s="16"/>
      <c r="DU28" s="16"/>
      <c r="DV28" s="16"/>
      <c r="DW28" s="16"/>
      <c r="DX28" s="16"/>
      <c r="DY28" s="16"/>
      <c r="DZ28" s="16"/>
      <c r="EA28" s="16"/>
      <c r="EB28" s="16"/>
      <c r="EC28" s="16"/>
      <c r="ED28" s="16"/>
      <c r="EE28" s="16"/>
      <c r="EF28" s="16"/>
      <c r="EG28" s="16"/>
      <c r="EH28" s="16"/>
      <c r="EI28" s="16"/>
      <c r="EJ28" s="16"/>
      <c r="EK28" s="16"/>
      <c r="EL28" s="16"/>
      <c r="EM28" s="16"/>
      <c r="EN28" s="16"/>
      <c r="EO28" s="16"/>
      <c r="EP28" s="16"/>
      <c r="EQ28" s="16"/>
      <c r="ER28" s="16"/>
      <c r="ES28" s="16"/>
      <c r="ET28" s="16"/>
      <c r="EU28" s="16"/>
      <c r="EV28" s="16"/>
      <c r="EW28" s="16"/>
      <c r="EX28" s="16"/>
      <c r="EY28" s="16"/>
      <c r="EZ28" s="16"/>
      <c r="FA28" s="16"/>
      <c r="FB28" s="16"/>
      <c r="FC28" s="16"/>
      <c r="FD28" s="16"/>
      <c r="FE28" s="16"/>
    </row>
    <row r="29" spans="1:161" s="9" customFormat="1" ht="53.25" customHeight="1" x14ac:dyDescent="0.2">
      <c r="A29" s="10"/>
      <c r="B29" s="17"/>
      <c r="C29" s="17"/>
      <c r="D29" s="17"/>
      <c r="E29" s="17"/>
      <c r="F29" s="17"/>
      <c r="G29" s="17"/>
      <c r="H29" s="17"/>
      <c r="I29" s="17"/>
      <c r="J29" s="17"/>
      <c r="K29" s="17"/>
      <c r="L29" s="17"/>
      <c r="M29" s="17"/>
      <c r="N29" s="17"/>
      <c r="O29" s="17"/>
      <c r="P29" s="17"/>
      <c r="Q29" s="18"/>
      <c r="R29" s="10"/>
      <c r="S29" s="19" t="s">
        <v>25</v>
      </c>
      <c r="T29" s="19"/>
      <c r="U29" s="19"/>
      <c r="V29" s="19"/>
      <c r="W29" s="19"/>
      <c r="X29" s="19"/>
      <c r="Y29" s="19"/>
      <c r="Z29" s="19"/>
      <c r="AA29" s="19"/>
      <c r="AB29" s="19"/>
      <c r="AC29" s="19"/>
      <c r="AD29" s="19"/>
      <c r="AE29" s="19"/>
      <c r="AF29" s="19"/>
      <c r="AG29" s="19"/>
      <c r="AH29" s="19"/>
      <c r="AI29" s="20"/>
      <c r="AJ29" s="16"/>
      <c r="AK29" s="16"/>
      <c r="AL29" s="16"/>
      <c r="AM29" s="16"/>
      <c r="AN29" s="16"/>
      <c r="AO29" s="16"/>
      <c r="AP29" s="16"/>
      <c r="AQ29" s="16"/>
      <c r="AR29" s="16"/>
      <c r="AS29" s="16"/>
      <c r="AT29" s="16"/>
      <c r="AU29" s="16"/>
      <c r="AV29" s="16"/>
      <c r="AW29" s="16"/>
      <c r="AX29" s="16"/>
      <c r="AY29" s="16"/>
      <c r="AZ29" s="16"/>
      <c r="BA29" s="16"/>
      <c r="BB29" s="16"/>
      <c r="BC29" s="16"/>
      <c r="BD29" s="16"/>
      <c r="BE29" s="16"/>
      <c r="BF29" s="16"/>
      <c r="BG29" s="16"/>
      <c r="BH29" s="16"/>
      <c r="BI29" s="16"/>
      <c r="BJ29" s="16"/>
      <c r="BK29" s="16"/>
      <c r="BL29" s="16"/>
      <c r="BM29" s="16"/>
      <c r="BN29" s="16"/>
      <c r="BO29" s="16"/>
      <c r="BP29" s="16"/>
      <c r="BQ29" s="16"/>
      <c r="BR29" s="16"/>
      <c r="BS29" s="16"/>
      <c r="BT29" s="16"/>
      <c r="BU29" s="16"/>
      <c r="BV29" s="16"/>
      <c r="BW29" s="16"/>
      <c r="BX29" s="16"/>
      <c r="BY29" s="16"/>
      <c r="BZ29" s="16"/>
      <c r="CA29" s="16"/>
      <c r="CB29" s="16"/>
      <c r="CC29" s="16"/>
      <c r="CD29" s="16"/>
      <c r="CE29" s="16"/>
      <c r="CF29" s="16"/>
      <c r="CG29" s="16"/>
      <c r="CH29" s="16"/>
      <c r="CI29" s="16"/>
      <c r="CJ29" s="16"/>
      <c r="CK29" s="16"/>
      <c r="CL29" s="16"/>
      <c r="CM29" s="16"/>
      <c r="CN29" s="16"/>
      <c r="CO29" s="16"/>
      <c r="CP29" s="16"/>
      <c r="CQ29" s="16"/>
      <c r="CR29" s="16"/>
      <c r="CS29" s="16"/>
      <c r="CT29" s="16"/>
      <c r="CU29" s="16"/>
      <c r="CV29" s="16"/>
      <c r="CW29" s="16"/>
      <c r="CX29" s="16"/>
      <c r="CY29" s="16"/>
      <c r="CZ29" s="16"/>
      <c r="DA29" s="16"/>
      <c r="DB29" s="16"/>
      <c r="DC29" s="16"/>
      <c r="DD29" s="16"/>
      <c r="DE29" s="16"/>
      <c r="DF29" s="16"/>
      <c r="DG29" s="16"/>
      <c r="DH29" s="16"/>
      <c r="DI29" s="16"/>
      <c r="DJ29" s="16"/>
      <c r="DK29" s="16"/>
      <c r="DL29" s="16"/>
      <c r="DM29" s="16"/>
      <c r="DN29" s="16"/>
      <c r="DO29" s="16"/>
      <c r="DP29" s="16"/>
      <c r="DQ29" s="16"/>
      <c r="DR29" s="16"/>
      <c r="DS29" s="16"/>
      <c r="DT29" s="16"/>
      <c r="DU29" s="16"/>
      <c r="DV29" s="16"/>
      <c r="DW29" s="16"/>
      <c r="DX29" s="16"/>
      <c r="DY29" s="16"/>
      <c r="DZ29" s="16"/>
      <c r="EA29" s="16"/>
      <c r="EB29" s="16"/>
      <c r="EC29" s="16"/>
      <c r="ED29" s="16"/>
      <c r="EE29" s="16"/>
      <c r="EF29" s="16"/>
      <c r="EG29" s="16"/>
      <c r="EH29" s="16"/>
      <c r="EI29" s="16"/>
      <c r="EJ29" s="16"/>
      <c r="EK29" s="16"/>
      <c r="EL29" s="16"/>
      <c r="EM29" s="16"/>
      <c r="EN29" s="16"/>
      <c r="EO29" s="16"/>
      <c r="EP29" s="16"/>
      <c r="EQ29" s="16"/>
      <c r="ER29" s="16"/>
      <c r="ES29" s="16"/>
      <c r="ET29" s="16"/>
      <c r="EU29" s="16"/>
      <c r="EV29" s="16"/>
      <c r="EW29" s="16"/>
      <c r="EX29" s="16"/>
      <c r="EY29" s="16"/>
      <c r="EZ29" s="16"/>
      <c r="FA29" s="16"/>
      <c r="FB29" s="16"/>
      <c r="FC29" s="16"/>
      <c r="FD29" s="16"/>
      <c r="FE29" s="16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4" t="s">
        <v>27</v>
      </c>
      <c r="B32" s="15"/>
      <c r="C32" s="15"/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/>
      <c r="BA32" s="15"/>
      <c r="BB32" s="15"/>
      <c r="BC32" s="15"/>
      <c r="BD32" s="15"/>
      <c r="BE32" s="15"/>
      <c r="BF32" s="15"/>
      <c r="BG32" s="15"/>
      <c r="BH32" s="15"/>
      <c r="BI32" s="15"/>
      <c r="BJ32" s="15"/>
      <c r="BK32" s="15"/>
      <c r="BL32" s="15"/>
      <c r="BM32" s="15"/>
      <c r="BN32" s="15"/>
      <c r="BO32" s="15"/>
      <c r="BP32" s="15"/>
      <c r="BQ32" s="15"/>
      <c r="BR32" s="15"/>
      <c r="BS32" s="15"/>
      <c r="BT32" s="15"/>
      <c r="BU32" s="15"/>
      <c r="BV32" s="15"/>
      <c r="BW32" s="15"/>
      <c r="BX32" s="15"/>
      <c r="BY32" s="15"/>
      <c r="BZ32" s="15"/>
      <c r="CA32" s="15"/>
      <c r="CB32" s="15"/>
      <c r="CC32" s="15"/>
      <c r="CD32" s="15"/>
      <c r="CE32" s="15"/>
      <c r="CF32" s="15"/>
      <c r="CG32" s="15"/>
      <c r="CH32" s="15"/>
      <c r="CI32" s="15"/>
      <c r="CJ32" s="15"/>
      <c r="CK32" s="15"/>
      <c r="CL32" s="15"/>
      <c r="CM32" s="15"/>
      <c r="CN32" s="15"/>
      <c r="CO32" s="15"/>
      <c r="CP32" s="15"/>
      <c r="CQ32" s="15"/>
      <c r="CR32" s="15"/>
      <c r="CS32" s="15"/>
      <c r="CT32" s="15"/>
      <c r="CU32" s="15"/>
      <c r="CV32" s="15"/>
      <c r="CW32" s="15"/>
      <c r="CX32" s="15"/>
      <c r="CY32" s="15"/>
      <c r="CZ32" s="15"/>
      <c r="DA32" s="15"/>
      <c r="DB32" s="15"/>
      <c r="DC32" s="15"/>
      <c r="DD32" s="15"/>
      <c r="DE32" s="15"/>
      <c r="DF32" s="15"/>
      <c r="DG32" s="15"/>
      <c r="DH32" s="15"/>
      <c r="DI32" s="15"/>
      <c r="DJ32" s="15"/>
      <c r="DK32" s="15"/>
      <c r="DL32" s="15"/>
      <c r="DM32" s="15"/>
      <c r="DN32" s="15"/>
      <c r="DO32" s="15"/>
      <c r="DP32" s="15"/>
      <c r="DQ32" s="15"/>
      <c r="DR32" s="15"/>
      <c r="DS32" s="15"/>
      <c r="DT32" s="15"/>
      <c r="DU32" s="15"/>
      <c r="DV32" s="15"/>
      <c r="DW32" s="15"/>
      <c r="DX32" s="15"/>
      <c r="DY32" s="15"/>
      <c r="DZ32" s="15"/>
      <c r="EA32" s="15"/>
      <c r="EB32" s="15"/>
      <c r="EC32" s="15"/>
      <c r="ED32" s="15"/>
      <c r="EE32" s="15"/>
      <c r="EF32" s="15"/>
      <c r="EG32" s="15"/>
      <c r="EH32" s="15"/>
      <c r="EI32" s="15"/>
      <c r="EJ32" s="15"/>
      <c r="EK32" s="15"/>
      <c r="EL32" s="15"/>
      <c r="EM32" s="15"/>
      <c r="EN32" s="15"/>
      <c r="EO32" s="15"/>
      <c r="EP32" s="15"/>
      <c r="EQ32" s="15"/>
      <c r="ER32" s="15"/>
      <c r="ES32" s="15"/>
      <c r="ET32" s="15"/>
      <c r="EU32" s="15"/>
      <c r="EV32" s="15"/>
      <c r="EW32" s="15"/>
      <c r="EX32" s="15"/>
      <c r="EY32" s="15"/>
      <c r="EZ32" s="15"/>
      <c r="FA32" s="15"/>
      <c r="FB32" s="15"/>
      <c r="FC32" s="15"/>
      <c r="FD32" s="15"/>
      <c r="FE32" s="15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7" workbookViewId="0">
      <selection activeCell="GS21" sqref="GS21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58" t="s">
        <v>7</v>
      </c>
      <c r="B6" s="58"/>
      <c r="C6" s="58"/>
      <c r="D6" s="58"/>
      <c r="E6" s="58"/>
      <c r="F6" s="58"/>
      <c r="G6" s="58"/>
      <c r="H6" s="58"/>
      <c r="I6" s="58"/>
      <c r="J6" s="58"/>
      <c r="K6" s="58"/>
      <c r="L6" s="58"/>
      <c r="M6" s="58"/>
      <c r="N6" s="58"/>
      <c r="O6" s="58"/>
      <c r="P6" s="58"/>
      <c r="Q6" s="58"/>
      <c r="R6" s="58"/>
      <c r="S6" s="58"/>
      <c r="T6" s="58"/>
      <c r="U6" s="58"/>
      <c r="V6" s="58"/>
      <c r="W6" s="58"/>
      <c r="X6" s="58"/>
      <c r="Y6" s="58"/>
      <c r="Z6" s="58"/>
      <c r="AA6" s="58"/>
      <c r="AB6" s="58"/>
      <c r="AC6" s="58"/>
      <c r="AD6" s="58"/>
      <c r="AE6" s="58"/>
      <c r="AF6" s="58"/>
      <c r="AG6" s="58"/>
      <c r="AH6" s="58"/>
      <c r="AI6" s="58"/>
      <c r="AJ6" s="58"/>
      <c r="AK6" s="58"/>
      <c r="AL6" s="58"/>
      <c r="AM6" s="58"/>
      <c r="AN6" s="58"/>
      <c r="AO6" s="58"/>
      <c r="AP6" s="58"/>
      <c r="AQ6" s="58"/>
      <c r="AR6" s="58"/>
      <c r="AS6" s="58"/>
      <c r="AT6" s="58"/>
      <c r="AU6" s="58"/>
      <c r="AV6" s="58"/>
      <c r="AW6" s="58"/>
      <c r="AX6" s="58"/>
      <c r="AY6" s="58"/>
      <c r="AZ6" s="58"/>
      <c r="BA6" s="58"/>
      <c r="BB6" s="58"/>
      <c r="BC6" s="58"/>
      <c r="BD6" s="58"/>
      <c r="BE6" s="58"/>
      <c r="BF6" s="58"/>
      <c r="BG6" s="58"/>
      <c r="BH6" s="58"/>
      <c r="BI6" s="58"/>
      <c r="BJ6" s="58"/>
      <c r="BK6" s="58"/>
      <c r="BL6" s="58"/>
      <c r="BM6" s="58"/>
      <c r="BN6" s="58"/>
      <c r="BO6" s="58"/>
      <c r="BP6" s="58"/>
      <c r="BQ6" s="58"/>
      <c r="BR6" s="58"/>
      <c r="BS6" s="58"/>
      <c r="BT6" s="58"/>
      <c r="BU6" s="58"/>
      <c r="BV6" s="58"/>
      <c r="BW6" s="58"/>
      <c r="BX6" s="58"/>
      <c r="BY6" s="58"/>
      <c r="BZ6" s="58"/>
      <c r="CA6" s="58"/>
      <c r="CB6" s="58"/>
      <c r="CC6" s="58"/>
      <c r="CD6" s="58"/>
      <c r="CE6" s="58"/>
      <c r="CF6" s="58"/>
      <c r="CG6" s="58"/>
      <c r="CH6" s="58"/>
      <c r="CI6" s="58"/>
      <c r="CJ6" s="58"/>
      <c r="CK6" s="58"/>
      <c r="CL6" s="58"/>
      <c r="CM6" s="58"/>
      <c r="CN6" s="58"/>
      <c r="CO6" s="58"/>
      <c r="CP6" s="58"/>
      <c r="CQ6" s="58"/>
      <c r="CR6" s="58"/>
      <c r="CS6" s="58"/>
      <c r="CT6" s="58"/>
      <c r="CU6" s="58"/>
      <c r="CV6" s="58"/>
      <c r="CW6" s="58"/>
      <c r="CX6" s="58"/>
      <c r="CY6" s="58"/>
      <c r="CZ6" s="58"/>
      <c r="DA6" s="58"/>
      <c r="DB6" s="58"/>
      <c r="DC6" s="58"/>
      <c r="DD6" s="58"/>
      <c r="DE6" s="58"/>
      <c r="DF6" s="58"/>
      <c r="DG6" s="58"/>
      <c r="DH6" s="58"/>
      <c r="DI6" s="58"/>
      <c r="DJ6" s="58"/>
      <c r="DK6" s="58"/>
      <c r="DL6" s="58"/>
      <c r="DM6" s="58"/>
      <c r="DN6" s="58"/>
      <c r="DO6" s="58"/>
      <c r="DP6" s="58"/>
      <c r="DQ6" s="58"/>
      <c r="DR6" s="58"/>
      <c r="DS6" s="58"/>
      <c r="DT6" s="58"/>
      <c r="DU6" s="58"/>
      <c r="DV6" s="58"/>
      <c r="DW6" s="58"/>
      <c r="DX6" s="58"/>
      <c r="DY6" s="58"/>
      <c r="DZ6" s="58"/>
      <c r="EA6" s="58"/>
      <c r="EB6" s="58"/>
      <c r="EC6" s="58"/>
      <c r="ED6" s="58"/>
      <c r="EE6" s="58"/>
      <c r="EF6" s="58"/>
      <c r="EG6" s="58"/>
      <c r="EH6" s="58"/>
      <c r="EI6" s="58"/>
      <c r="EJ6" s="58"/>
      <c r="EK6" s="58"/>
      <c r="EL6" s="58"/>
      <c r="EM6" s="58"/>
      <c r="EN6" s="58"/>
      <c r="EO6" s="58"/>
      <c r="EP6" s="58"/>
      <c r="EQ6" s="58"/>
      <c r="ER6" s="58"/>
      <c r="ES6" s="58"/>
      <c r="ET6" s="58"/>
      <c r="EU6" s="58"/>
      <c r="EV6" s="58"/>
      <c r="EW6" s="58"/>
      <c r="EX6" s="58"/>
      <c r="EY6" s="58"/>
      <c r="EZ6" s="58"/>
      <c r="FA6" s="58"/>
      <c r="FB6" s="58"/>
      <c r="FC6" s="58"/>
      <c r="FD6" s="58"/>
      <c r="FE6" s="58"/>
    </row>
    <row r="7" spans="1:161" s="2" customFormat="1" ht="15.75" customHeight="1" x14ac:dyDescent="0.25">
      <c r="A7" s="58" t="s">
        <v>8</v>
      </c>
      <c r="B7" s="58"/>
      <c r="C7" s="58"/>
      <c r="D7" s="58"/>
      <c r="E7" s="58"/>
      <c r="F7" s="58"/>
      <c r="G7" s="58"/>
      <c r="H7" s="58"/>
      <c r="I7" s="58"/>
      <c r="J7" s="58"/>
      <c r="K7" s="58"/>
      <c r="L7" s="58"/>
      <c r="M7" s="58"/>
      <c r="N7" s="58"/>
      <c r="O7" s="58"/>
      <c r="P7" s="58"/>
      <c r="Q7" s="58"/>
      <c r="R7" s="58"/>
      <c r="S7" s="58"/>
      <c r="T7" s="58"/>
      <c r="U7" s="58"/>
      <c r="V7" s="58"/>
      <c r="W7" s="58"/>
      <c r="X7" s="58"/>
      <c r="Y7" s="58"/>
      <c r="Z7" s="58"/>
      <c r="AA7" s="58"/>
      <c r="AB7" s="58"/>
      <c r="AC7" s="58"/>
      <c r="AD7" s="58"/>
      <c r="AE7" s="58"/>
      <c r="AF7" s="58"/>
      <c r="AG7" s="58"/>
      <c r="AH7" s="58"/>
      <c r="AI7" s="58"/>
      <c r="AJ7" s="58"/>
      <c r="AK7" s="58"/>
      <c r="AL7" s="58"/>
      <c r="AM7" s="58"/>
      <c r="AN7" s="58"/>
      <c r="AO7" s="58"/>
      <c r="AP7" s="58"/>
      <c r="AQ7" s="58"/>
      <c r="AR7" s="58"/>
      <c r="AS7" s="58"/>
      <c r="AT7" s="58"/>
      <c r="AU7" s="58"/>
      <c r="AV7" s="58"/>
      <c r="AW7" s="58"/>
      <c r="AX7" s="58"/>
      <c r="AY7" s="58"/>
      <c r="AZ7" s="58"/>
      <c r="BA7" s="58"/>
      <c r="BB7" s="58"/>
      <c r="BC7" s="58"/>
      <c r="BD7" s="58"/>
      <c r="BE7" s="58"/>
      <c r="BF7" s="58"/>
      <c r="BG7" s="58"/>
      <c r="BH7" s="58"/>
      <c r="BI7" s="58"/>
      <c r="BJ7" s="58"/>
      <c r="BK7" s="58"/>
      <c r="BL7" s="58"/>
      <c r="BM7" s="58"/>
      <c r="BN7" s="58"/>
      <c r="BO7" s="58"/>
      <c r="BP7" s="58"/>
      <c r="BQ7" s="58"/>
      <c r="BR7" s="58"/>
      <c r="BS7" s="58"/>
      <c r="BT7" s="58"/>
      <c r="BU7" s="58"/>
      <c r="BV7" s="58"/>
      <c r="BW7" s="58"/>
      <c r="BX7" s="58"/>
      <c r="BY7" s="58"/>
      <c r="BZ7" s="58"/>
      <c r="CA7" s="58"/>
      <c r="CB7" s="58"/>
      <c r="CC7" s="58"/>
      <c r="CD7" s="58"/>
      <c r="CE7" s="58"/>
      <c r="CF7" s="58"/>
      <c r="CG7" s="58"/>
      <c r="CH7" s="58"/>
      <c r="CI7" s="58"/>
      <c r="CJ7" s="58"/>
      <c r="CK7" s="58"/>
      <c r="CL7" s="58"/>
      <c r="CM7" s="58"/>
      <c r="CN7" s="58"/>
      <c r="CO7" s="58"/>
      <c r="CP7" s="58"/>
      <c r="CQ7" s="58"/>
      <c r="CR7" s="58"/>
      <c r="CS7" s="58"/>
      <c r="CT7" s="58"/>
      <c r="CU7" s="58"/>
      <c r="CV7" s="58"/>
      <c r="CW7" s="58"/>
      <c r="CX7" s="58"/>
      <c r="CY7" s="58"/>
      <c r="CZ7" s="58"/>
      <c r="DA7" s="58"/>
      <c r="DB7" s="58"/>
      <c r="DC7" s="58"/>
      <c r="DD7" s="58"/>
      <c r="DE7" s="58"/>
      <c r="DF7" s="58"/>
      <c r="DG7" s="58"/>
      <c r="DH7" s="58"/>
      <c r="DI7" s="58"/>
      <c r="DJ7" s="58"/>
      <c r="DK7" s="58"/>
      <c r="DL7" s="58"/>
      <c r="DM7" s="58"/>
      <c r="DN7" s="58"/>
      <c r="DO7" s="58"/>
      <c r="DP7" s="58"/>
      <c r="DQ7" s="58"/>
      <c r="DR7" s="58"/>
      <c r="DS7" s="58"/>
      <c r="DT7" s="58"/>
      <c r="DU7" s="58"/>
      <c r="DV7" s="58"/>
      <c r="DW7" s="58"/>
      <c r="DX7" s="58"/>
      <c r="DY7" s="58"/>
      <c r="DZ7" s="58"/>
      <c r="EA7" s="58"/>
      <c r="EB7" s="58"/>
      <c r="EC7" s="58"/>
      <c r="ED7" s="58"/>
      <c r="EE7" s="58"/>
      <c r="EF7" s="58"/>
      <c r="EG7" s="58"/>
      <c r="EH7" s="58"/>
      <c r="EI7" s="58"/>
      <c r="EJ7" s="58"/>
      <c r="EK7" s="58"/>
      <c r="EL7" s="58"/>
      <c r="EM7" s="58"/>
      <c r="EN7" s="58"/>
      <c r="EO7" s="58"/>
      <c r="EP7" s="58"/>
      <c r="EQ7" s="58"/>
      <c r="ER7" s="58"/>
      <c r="ES7" s="58"/>
      <c r="ET7" s="58"/>
      <c r="EU7" s="58"/>
      <c r="EV7" s="58"/>
      <c r="EW7" s="58"/>
      <c r="EX7" s="58"/>
      <c r="EY7" s="58"/>
      <c r="EZ7" s="58"/>
      <c r="FA7" s="58"/>
      <c r="FB7" s="58"/>
      <c r="FC7" s="58"/>
      <c r="FD7" s="58"/>
      <c r="FE7" s="58"/>
    </row>
    <row r="8" spans="1:161" s="2" customFormat="1" ht="15.75" customHeight="1" x14ac:dyDescent="0.25">
      <c r="A8" s="58" t="s">
        <v>9</v>
      </c>
      <c r="B8" s="58"/>
      <c r="C8" s="58"/>
      <c r="D8" s="58"/>
      <c r="E8" s="58"/>
      <c r="F8" s="58"/>
      <c r="G8" s="58"/>
      <c r="H8" s="58"/>
      <c r="I8" s="58"/>
      <c r="J8" s="58"/>
      <c r="K8" s="58"/>
      <c r="L8" s="58"/>
      <c r="M8" s="58"/>
      <c r="N8" s="58"/>
      <c r="O8" s="58"/>
      <c r="P8" s="58"/>
      <c r="Q8" s="58"/>
      <c r="R8" s="58"/>
      <c r="S8" s="58"/>
      <c r="T8" s="58"/>
      <c r="U8" s="58"/>
      <c r="V8" s="58"/>
      <c r="W8" s="58"/>
      <c r="X8" s="58"/>
      <c r="Y8" s="58"/>
      <c r="Z8" s="58"/>
      <c r="AA8" s="58"/>
      <c r="AB8" s="58"/>
      <c r="AC8" s="58"/>
      <c r="AD8" s="58"/>
      <c r="AE8" s="58"/>
      <c r="AF8" s="58"/>
      <c r="AG8" s="58"/>
      <c r="AH8" s="58"/>
      <c r="AI8" s="58"/>
      <c r="AJ8" s="58"/>
      <c r="AK8" s="58"/>
      <c r="AL8" s="58"/>
      <c r="AM8" s="58"/>
      <c r="AN8" s="58"/>
      <c r="AO8" s="58"/>
      <c r="AP8" s="58"/>
      <c r="AQ8" s="58"/>
      <c r="AR8" s="58"/>
      <c r="AS8" s="58"/>
      <c r="AT8" s="58"/>
      <c r="AU8" s="58"/>
      <c r="AV8" s="58"/>
      <c r="AW8" s="58"/>
      <c r="AX8" s="58"/>
      <c r="AY8" s="58"/>
      <c r="AZ8" s="58"/>
      <c r="BA8" s="58"/>
      <c r="BB8" s="58"/>
      <c r="BC8" s="58"/>
      <c r="BD8" s="58"/>
      <c r="BE8" s="58"/>
      <c r="BF8" s="58"/>
      <c r="BG8" s="58"/>
      <c r="BH8" s="58"/>
      <c r="BI8" s="58"/>
      <c r="BJ8" s="58"/>
      <c r="BK8" s="58"/>
      <c r="BL8" s="58"/>
      <c r="BM8" s="58"/>
      <c r="BN8" s="58"/>
      <c r="BO8" s="58"/>
      <c r="BP8" s="58"/>
      <c r="BQ8" s="58"/>
      <c r="BR8" s="58"/>
      <c r="BS8" s="58"/>
      <c r="BT8" s="58"/>
      <c r="BU8" s="58"/>
      <c r="BV8" s="58"/>
      <c r="BW8" s="58"/>
      <c r="BX8" s="58"/>
      <c r="BY8" s="58"/>
      <c r="BZ8" s="58"/>
      <c r="CA8" s="58"/>
      <c r="CB8" s="58"/>
      <c r="CC8" s="58"/>
      <c r="CD8" s="58"/>
      <c r="CE8" s="58"/>
      <c r="CF8" s="58"/>
      <c r="CG8" s="58"/>
      <c r="CH8" s="58"/>
      <c r="CI8" s="58"/>
      <c r="CJ8" s="58"/>
      <c r="CK8" s="58"/>
      <c r="CL8" s="58"/>
      <c r="CM8" s="58"/>
      <c r="CN8" s="58"/>
      <c r="CO8" s="58"/>
      <c r="CP8" s="58"/>
      <c r="CQ8" s="58"/>
      <c r="CR8" s="58"/>
      <c r="CS8" s="58"/>
      <c r="CT8" s="58"/>
      <c r="CU8" s="58"/>
      <c r="CV8" s="58"/>
      <c r="CW8" s="58"/>
      <c r="CX8" s="58"/>
      <c r="CY8" s="58"/>
      <c r="CZ8" s="58"/>
      <c r="DA8" s="58"/>
      <c r="DB8" s="58"/>
      <c r="DC8" s="58"/>
      <c r="DD8" s="58"/>
      <c r="DE8" s="58"/>
      <c r="DF8" s="58"/>
      <c r="DG8" s="58"/>
      <c r="DH8" s="58"/>
      <c r="DI8" s="58"/>
      <c r="DJ8" s="58"/>
      <c r="DK8" s="58"/>
      <c r="DL8" s="58"/>
      <c r="DM8" s="58"/>
      <c r="DN8" s="58"/>
      <c r="DO8" s="58"/>
      <c r="DP8" s="58"/>
      <c r="DQ8" s="58"/>
      <c r="DR8" s="58"/>
      <c r="DS8" s="58"/>
      <c r="DT8" s="58"/>
      <c r="DU8" s="58"/>
      <c r="DV8" s="58"/>
      <c r="DW8" s="58"/>
      <c r="DX8" s="58"/>
      <c r="DY8" s="58"/>
      <c r="DZ8" s="58"/>
      <c r="EA8" s="58"/>
      <c r="EB8" s="58"/>
      <c r="EC8" s="58"/>
      <c r="ED8" s="58"/>
      <c r="EE8" s="58"/>
      <c r="EF8" s="58"/>
      <c r="EG8" s="58"/>
      <c r="EH8" s="58"/>
      <c r="EI8" s="58"/>
      <c r="EJ8" s="58"/>
      <c r="EK8" s="58"/>
      <c r="EL8" s="58"/>
      <c r="EM8" s="58"/>
      <c r="EN8" s="58"/>
      <c r="EO8" s="58"/>
      <c r="EP8" s="58"/>
      <c r="EQ8" s="58"/>
      <c r="ER8" s="58"/>
      <c r="ES8" s="58"/>
      <c r="ET8" s="58"/>
      <c r="EU8" s="58"/>
      <c r="EV8" s="58"/>
      <c r="EW8" s="58"/>
      <c r="EX8" s="58"/>
      <c r="EY8" s="58"/>
      <c r="EZ8" s="58"/>
      <c r="FA8" s="58"/>
      <c r="FB8" s="58"/>
      <c r="FC8" s="58"/>
      <c r="FD8" s="58"/>
      <c r="FE8" s="58"/>
    </row>
    <row r="10" spans="1:161" s="2" customFormat="1" ht="15.75" x14ac:dyDescent="0.25">
      <c r="A10" s="59" t="s">
        <v>10</v>
      </c>
      <c r="B10" s="59"/>
      <c r="C10" s="59"/>
      <c r="D10" s="59"/>
      <c r="E10" s="59"/>
      <c r="F10" s="59"/>
      <c r="G10" s="59"/>
      <c r="H10" s="59"/>
      <c r="I10" s="59"/>
      <c r="J10" s="59"/>
      <c r="K10" s="59"/>
      <c r="L10" s="59"/>
      <c r="M10" s="59"/>
      <c r="N10" s="59"/>
      <c r="O10" s="59"/>
      <c r="P10" s="59"/>
      <c r="Q10" s="59"/>
      <c r="R10" s="59"/>
      <c r="S10" s="59"/>
      <c r="T10" s="59"/>
      <c r="U10" s="59"/>
      <c r="V10" s="59"/>
      <c r="W10" s="59"/>
      <c r="X10" s="59"/>
      <c r="Y10" s="59"/>
      <c r="Z10" s="59"/>
      <c r="AA10" s="59"/>
      <c r="AB10" s="59"/>
      <c r="AC10" s="59"/>
      <c r="AD10" s="59"/>
      <c r="AE10" s="59"/>
      <c r="AF10" s="59"/>
      <c r="AG10" s="59"/>
      <c r="AH10" s="59"/>
      <c r="AI10" s="59"/>
      <c r="AJ10" s="59"/>
      <c r="AK10" s="59"/>
      <c r="AL10" s="59"/>
      <c r="AM10" s="59"/>
      <c r="AN10" s="59"/>
      <c r="AO10" s="59"/>
      <c r="AP10" s="59"/>
      <c r="AQ10" s="59"/>
      <c r="AR10" s="59"/>
      <c r="AS10" s="59"/>
      <c r="AT10" s="59"/>
      <c r="AU10" s="59"/>
      <c r="AV10" s="59"/>
      <c r="AW10" s="59"/>
      <c r="AX10" s="59"/>
      <c r="AY10" s="59"/>
      <c r="AZ10" s="59"/>
      <c r="BA10" s="59"/>
      <c r="BB10" s="59"/>
      <c r="BC10" s="59"/>
      <c r="BD10" s="59"/>
      <c r="BE10" s="59"/>
      <c r="BF10" s="59"/>
      <c r="BG10" s="59"/>
      <c r="BH10" s="59"/>
      <c r="BI10" s="59"/>
      <c r="BJ10" s="59"/>
      <c r="BK10" s="59"/>
      <c r="BL10" s="59"/>
      <c r="BM10" s="59"/>
      <c r="BN10" s="59"/>
      <c r="BO10" s="59"/>
      <c r="BP10" s="59"/>
      <c r="BQ10" s="59"/>
      <c r="BR10" s="59"/>
      <c r="BS10" s="59"/>
      <c r="BT10" s="59"/>
      <c r="BU10" s="59"/>
      <c r="BV10" s="59"/>
      <c r="BW10" s="59"/>
      <c r="BX10" s="59"/>
      <c r="BY10" s="59"/>
      <c r="BZ10" s="59"/>
      <c r="CA10" s="59"/>
      <c r="CB10" s="59"/>
      <c r="CC10" s="59"/>
      <c r="CD10" s="59"/>
      <c r="CE10" s="59"/>
      <c r="CF10" s="59"/>
      <c r="CG10" s="59"/>
      <c r="CH10" s="59"/>
      <c r="CI10" s="59"/>
      <c r="CJ10" s="59"/>
      <c r="CK10" s="59"/>
      <c r="CL10" s="59"/>
      <c r="CM10" s="59"/>
      <c r="CN10" s="59"/>
      <c r="CO10" s="59"/>
      <c r="CP10" s="59"/>
      <c r="CQ10" s="59"/>
      <c r="CR10" s="59"/>
      <c r="CS10" s="59"/>
      <c r="CT10" s="59"/>
      <c r="CU10" s="59"/>
      <c r="CV10" s="59"/>
      <c r="CW10" s="59"/>
      <c r="CX10" s="59"/>
      <c r="CY10" s="59"/>
      <c r="CZ10" s="59"/>
      <c r="DA10" s="59"/>
      <c r="DB10" s="59"/>
      <c r="DC10" s="59"/>
      <c r="DD10" s="59"/>
      <c r="DE10" s="59"/>
      <c r="DF10" s="59"/>
      <c r="DG10" s="59"/>
      <c r="DH10" s="59"/>
      <c r="DI10" s="59"/>
      <c r="DJ10" s="59"/>
      <c r="DK10" s="59"/>
      <c r="DL10" s="59"/>
      <c r="DM10" s="59"/>
      <c r="DN10" s="59"/>
      <c r="DO10" s="59"/>
      <c r="DP10" s="59"/>
      <c r="DQ10" s="59"/>
      <c r="DR10" s="59"/>
      <c r="DS10" s="59"/>
      <c r="DT10" s="59"/>
      <c r="DU10" s="59"/>
      <c r="DV10" s="59"/>
      <c r="DW10" s="59"/>
      <c r="DX10" s="59"/>
      <c r="DY10" s="59"/>
      <c r="DZ10" s="59"/>
      <c r="EA10" s="59"/>
      <c r="EB10" s="59"/>
      <c r="EC10" s="59"/>
      <c r="ED10" s="59"/>
      <c r="EE10" s="59"/>
      <c r="EF10" s="59"/>
      <c r="EG10" s="59"/>
      <c r="EH10" s="59"/>
      <c r="EI10" s="59"/>
      <c r="EJ10" s="59"/>
      <c r="EK10" s="59"/>
      <c r="EL10" s="59"/>
      <c r="EM10" s="59"/>
      <c r="EN10" s="59"/>
      <c r="EO10" s="59"/>
      <c r="EP10" s="59"/>
      <c r="EQ10" s="59"/>
      <c r="ER10" s="59"/>
      <c r="ES10" s="59"/>
      <c r="ET10" s="59"/>
      <c r="EU10" s="59"/>
      <c r="EV10" s="59"/>
      <c r="EW10" s="59"/>
      <c r="EX10" s="59"/>
      <c r="EY10" s="59"/>
      <c r="EZ10" s="59"/>
      <c r="FA10" s="59"/>
      <c r="FB10" s="59"/>
      <c r="FC10" s="59"/>
      <c r="FD10" s="59"/>
      <c r="FE10" s="59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60" t="s">
        <v>69</v>
      </c>
      <c r="AC12" s="60"/>
      <c r="AD12" s="60"/>
      <c r="AE12" s="60"/>
      <c r="AF12" s="60"/>
      <c r="AG12" s="60"/>
      <c r="AH12" s="60"/>
      <c r="AI12" s="60"/>
      <c r="AJ12" s="60"/>
      <c r="AK12" s="60"/>
      <c r="AL12" s="60"/>
      <c r="AM12" s="60"/>
      <c r="AN12" s="60"/>
      <c r="AO12" s="60"/>
      <c r="AP12" s="60"/>
      <c r="AQ12" s="60"/>
      <c r="AR12" s="60"/>
      <c r="AS12" s="60"/>
      <c r="AT12" s="60"/>
      <c r="AU12" s="60"/>
      <c r="AV12" s="60"/>
      <c r="AW12" s="60"/>
      <c r="AX12" s="60"/>
      <c r="AY12" s="60"/>
      <c r="AZ12" s="60"/>
      <c r="BA12" s="60"/>
      <c r="BB12" s="60"/>
      <c r="BC12" s="60"/>
      <c r="BD12" s="60"/>
      <c r="BE12" s="60"/>
      <c r="BF12" s="60"/>
      <c r="BG12" s="60"/>
      <c r="BH12" s="60"/>
      <c r="BI12" s="60"/>
      <c r="BJ12" s="60"/>
      <c r="BK12" s="60"/>
      <c r="BL12" s="60"/>
      <c r="BM12" s="60"/>
      <c r="BN12" s="60"/>
      <c r="BO12" s="60"/>
      <c r="BP12" s="60"/>
      <c r="BQ12" s="60"/>
      <c r="BR12" s="60"/>
      <c r="BS12" s="60"/>
      <c r="BT12" s="60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60" t="s">
        <v>31</v>
      </c>
      <c r="Z14" s="60"/>
      <c r="AA14" s="60"/>
      <c r="AB14" s="60"/>
      <c r="AC14" s="60"/>
      <c r="AD14" s="60"/>
      <c r="AE14" s="60"/>
      <c r="AF14" s="60"/>
      <c r="AG14" s="60"/>
      <c r="AH14" s="60"/>
      <c r="AI14" s="60"/>
      <c r="AJ14" s="60"/>
      <c r="AK14" s="60"/>
      <c r="AL14" s="60"/>
      <c r="AM14" s="60"/>
      <c r="AN14" s="60"/>
      <c r="AO14" s="60"/>
      <c r="AP14" s="60"/>
      <c r="AQ14" s="60"/>
      <c r="AR14" s="60"/>
      <c r="AS14" s="60"/>
      <c r="AT14" s="60"/>
      <c r="AU14" s="60"/>
      <c r="AV14" s="60"/>
      <c r="AW14" s="60"/>
      <c r="AX14" s="60"/>
      <c r="AY14" s="60"/>
      <c r="AZ14" s="60"/>
      <c r="BA14" s="60"/>
      <c r="BB14" s="60"/>
      <c r="BC14" s="60"/>
      <c r="BD14" s="60"/>
      <c r="BE14" s="60"/>
      <c r="BF14" s="60"/>
      <c r="BG14" s="60"/>
      <c r="BH14" s="60"/>
      <c r="BI14" s="60"/>
      <c r="BJ14" s="60"/>
      <c r="BK14" s="60"/>
      <c r="BL14" s="60"/>
      <c r="BM14" s="60"/>
      <c r="BN14" s="60"/>
      <c r="BO14" s="60"/>
      <c r="BP14" s="60"/>
      <c r="BQ14" s="60"/>
      <c r="BR14" s="60"/>
      <c r="BS14" s="60"/>
      <c r="BT14" s="60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48" t="s">
        <v>113</v>
      </c>
      <c r="U16" s="48"/>
      <c r="V16" s="48"/>
      <c r="W16" s="48"/>
      <c r="X16" s="48"/>
      <c r="Y16" s="48"/>
      <c r="Z16" s="48"/>
      <c r="AA16" s="48"/>
      <c r="AB16" s="48"/>
      <c r="AC16" s="48"/>
      <c r="AD16" s="48"/>
      <c r="AE16" s="48"/>
      <c r="AF16" s="48"/>
      <c r="AG16" s="48"/>
      <c r="AH16" s="48"/>
      <c r="AI16" s="48"/>
      <c r="AJ16" s="48"/>
      <c r="AK16" s="48"/>
      <c r="AL16" s="48"/>
      <c r="AM16" s="48"/>
      <c r="AN16" s="48"/>
      <c r="AO16" s="48"/>
      <c r="AP16" s="48"/>
      <c r="AQ16" s="48"/>
      <c r="AR16" s="48"/>
      <c r="AS16" s="48"/>
      <c r="AT16" s="48"/>
      <c r="AU16" s="48"/>
      <c r="AV16" s="48"/>
      <c r="AW16" s="48"/>
      <c r="AX16" s="48"/>
      <c r="AY16" s="48"/>
      <c r="AZ16" s="48"/>
      <c r="BA16" s="48"/>
      <c r="BB16" s="48"/>
      <c r="BC16" s="48"/>
      <c r="BD16" s="48"/>
      <c r="BE16" s="48"/>
      <c r="BF16" s="48"/>
      <c r="BG16" s="48"/>
      <c r="BH16" s="48"/>
      <c r="BI16" s="48"/>
      <c r="BJ16" s="48"/>
      <c r="BK16" s="48"/>
      <c r="BL16" s="48"/>
      <c r="BM16" s="48"/>
      <c r="BN16" s="48"/>
      <c r="BO16" s="48"/>
      <c r="BP16" s="48"/>
      <c r="BQ16" s="48"/>
      <c r="BR16" s="48"/>
      <c r="BS16" s="48"/>
      <c r="BT16" s="48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49"/>
      <c r="B18" s="50"/>
      <c r="C18" s="50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1"/>
      <c r="R18" s="26"/>
      <c r="S18" s="27"/>
      <c r="T18" s="27"/>
      <c r="U18" s="27"/>
      <c r="V18" s="27"/>
      <c r="W18" s="27"/>
      <c r="X18" s="27"/>
      <c r="Y18" s="27"/>
      <c r="Z18" s="27"/>
      <c r="AA18" s="27"/>
      <c r="AB18" s="27"/>
      <c r="AC18" s="27"/>
      <c r="AD18" s="27"/>
      <c r="AE18" s="27"/>
      <c r="AF18" s="27"/>
      <c r="AG18" s="27"/>
      <c r="AH18" s="27"/>
      <c r="AI18" s="28"/>
      <c r="AJ18" s="26" t="s">
        <v>15</v>
      </c>
      <c r="AK18" s="27"/>
      <c r="AL18" s="27"/>
      <c r="AM18" s="27"/>
      <c r="AN18" s="27"/>
      <c r="AO18" s="27"/>
      <c r="AP18" s="27"/>
      <c r="AQ18" s="27"/>
      <c r="AR18" s="27"/>
      <c r="AS18" s="27"/>
      <c r="AT18" s="27"/>
      <c r="AU18" s="27"/>
      <c r="AV18" s="27"/>
      <c r="AW18" s="27"/>
      <c r="AX18" s="27"/>
      <c r="AY18" s="27"/>
      <c r="AZ18" s="27"/>
      <c r="BA18" s="28"/>
      <c r="BB18" s="35" t="s">
        <v>20</v>
      </c>
      <c r="BC18" s="36"/>
      <c r="BD18" s="36"/>
      <c r="BE18" s="36"/>
      <c r="BF18" s="36"/>
      <c r="BG18" s="36"/>
      <c r="BH18" s="36"/>
      <c r="BI18" s="36"/>
      <c r="BJ18" s="36"/>
      <c r="BK18" s="36"/>
      <c r="BL18" s="36"/>
      <c r="BM18" s="36"/>
      <c r="BN18" s="36"/>
      <c r="BO18" s="36"/>
      <c r="BP18" s="36"/>
      <c r="BQ18" s="36"/>
      <c r="BR18" s="36"/>
      <c r="BS18" s="36"/>
      <c r="BT18" s="36"/>
      <c r="BU18" s="36"/>
      <c r="BV18" s="36"/>
      <c r="BW18" s="36"/>
      <c r="BX18" s="36"/>
      <c r="BY18" s="36"/>
      <c r="BZ18" s="36"/>
      <c r="CA18" s="36"/>
      <c r="CB18" s="36"/>
      <c r="CC18" s="36"/>
      <c r="CD18" s="36"/>
      <c r="CE18" s="36"/>
      <c r="CF18" s="36"/>
      <c r="CG18" s="37"/>
      <c r="CH18" s="26" t="s">
        <v>21</v>
      </c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27"/>
      <c r="CW18" s="27"/>
      <c r="CX18" s="27"/>
      <c r="CY18" s="27"/>
      <c r="CZ18" s="27"/>
      <c r="DA18" s="27"/>
      <c r="DB18" s="28"/>
      <c r="DC18" s="26" t="s">
        <v>22</v>
      </c>
      <c r="DD18" s="27"/>
      <c r="DE18" s="27"/>
      <c r="DF18" s="27"/>
      <c r="DG18" s="27"/>
      <c r="DH18" s="27"/>
      <c r="DI18" s="27"/>
      <c r="DJ18" s="27"/>
      <c r="DK18" s="27"/>
      <c r="DL18" s="27"/>
      <c r="DM18" s="27"/>
      <c r="DN18" s="27"/>
      <c r="DO18" s="27"/>
      <c r="DP18" s="27"/>
      <c r="DQ18" s="27"/>
      <c r="DR18" s="27"/>
      <c r="DS18" s="27"/>
      <c r="DT18" s="28"/>
      <c r="DU18" s="35" t="s">
        <v>23</v>
      </c>
      <c r="DV18" s="36"/>
      <c r="DW18" s="36"/>
      <c r="DX18" s="36"/>
      <c r="DY18" s="36"/>
      <c r="DZ18" s="36"/>
      <c r="EA18" s="36"/>
      <c r="EB18" s="36"/>
      <c r="EC18" s="36"/>
      <c r="ED18" s="36"/>
      <c r="EE18" s="36"/>
      <c r="EF18" s="36"/>
      <c r="EG18" s="36"/>
      <c r="EH18" s="36"/>
      <c r="EI18" s="36"/>
      <c r="EJ18" s="36"/>
      <c r="EK18" s="36"/>
      <c r="EL18" s="36"/>
      <c r="EM18" s="36"/>
      <c r="EN18" s="37"/>
      <c r="EO18" s="26" t="s">
        <v>24</v>
      </c>
      <c r="EP18" s="27"/>
      <c r="EQ18" s="27"/>
      <c r="ER18" s="27"/>
      <c r="ES18" s="27"/>
      <c r="ET18" s="27"/>
      <c r="EU18" s="27"/>
      <c r="EV18" s="27"/>
      <c r="EW18" s="27"/>
      <c r="EX18" s="27"/>
      <c r="EY18" s="27"/>
      <c r="EZ18" s="27"/>
      <c r="FA18" s="27"/>
      <c r="FB18" s="27"/>
      <c r="FC18" s="27"/>
      <c r="FD18" s="27"/>
      <c r="FE18" s="28"/>
    </row>
    <row r="19" spans="1:161" s="9" customFormat="1" ht="15" customHeight="1" x14ac:dyDescent="0.2">
      <c r="A19" s="52"/>
      <c r="B19" s="53"/>
      <c r="C19" s="53"/>
      <c r="D19" s="53"/>
      <c r="E19" s="53"/>
      <c r="F19" s="53"/>
      <c r="G19" s="53"/>
      <c r="H19" s="53"/>
      <c r="I19" s="53"/>
      <c r="J19" s="53"/>
      <c r="K19" s="53"/>
      <c r="L19" s="53"/>
      <c r="M19" s="53"/>
      <c r="N19" s="53"/>
      <c r="O19" s="53"/>
      <c r="P19" s="53"/>
      <c r="Q19" s="54"/>
      <c r="R19" s="29"/>
      <c r="S19" s="30"/>
      <c r="T19" s="30"/>
      <c r="U19" s="30"/>
      <c r="V19" s="30"/>
      <c r="W19" s="30"/>
      <c r="X19" s="30"/>
      <c r="Y19" s="30"/>
      <c r="Z19" s="30"/>
      <c r="AA19" s="30"/>
      <c r="AB19" s="30"/>
      <c r="AC19" s="30"/>
      <c r="AD19" s="30"/>
      <c r="AE19" s="30"/>
      <c r="AF19" s="30"/>
      <c r="AG19" s="30"/>
      <c r="AH19" s="30"/>
      <c r="AI19" s="31"/>
      <c r="AJ19" s="29"/>
      <c r="AK19" s="30"/>
      <c r="AL19" s="30"/>
      <c r="AM19" s="30"/>
      <c r="AN19" s="30"/>
      <c r="AO19" s="30"/>
      <c r="AP19" s="30"/>
      <c r="AQ19" s="30"/>
      <c r="AR19" s="30"/>
      <c r="AS19" s="30"/>
      <c r="AT19" s="30"/>
      <c r="AU19" s="30"/>
      <c r="AV19" s="30"/>
      <c r="AW19" s="30"/>
      <c r="AX19" s="30"/>
      <c r="AY19" s="30"/>
      <c r="AZ19" s="30"/>
      <c r="BA19" s="31"/>
      <c r="BB19" s="38" t="s">
        <v>16</v>
      </c>
      <c r="BC19" s="39"/>
      <c r="BD19" s="39"/>
      <c r="BE19" s="39"/>
      <c r="BF19" s="39"/>
      <c r="BG19" s="39"/>
      <c r="BH19" s="39"/>
      <c r="BI19" s="39"/>
      <c r="BJ19" s="39"/>
      <c r="BK19" s="39"/>
      <c r="BL19" s="39"/>
      <c r="BM19" s="39"/>
      <c r="BN19" s="39"/>
      <c r="BO19" s="39"/>
      <c r="BP19" s="39"/>
      <c r="BQ19" s="40"/>
      <c r="BR19" s="38" t="s">
        <v>17</v>
      </c>
      <c r="BS19" s="39"/>
      <c r="BT19" s="39"/>
      <c r="BU19" s="39"/>
      <c r="BV19" s="39"/>
      <c r="BW19" s="39"/>
      <c r="BX19" s="39"/>
      <c r="BY19" s="39"/>
      <c r="BZ19" s="39"/>
      <c r="CA19" s="39"/>
      <c r="CB19" s="39"/>
      <c r="CC19" s="39"/>
      <c r="CD19" s="39"/>
      <c r="CE19" s="39"/>
      <c r="CF19" s="39"/>
      <c r="CG19" s="40"/>
      <c r="CH19" s="29"/>
      <c r="CI19" s="30"/>
      <c r="CJ19" s="30"/>
      <c r="CK19" s="30"/>
      <c r="CL19" s="30"/>
      <c r="CM19" s="30"/>
      <c r="CN19" s="30"/>
      <c r="CO19" s="30"/>
      <c r="CP19" s="30"/>
      <c r="CQ19" s="30"/>
      <c r="CR19" s="30"/>
      <c r="CS19" s="30"/>
      <c r="CT19" s="30"/>
      <c r="CU19" s="30"/>
      <c r="CV19" s="30"/>
      <c r="CW19" s="30"/>
      <c r="CX19" s="30"/>
      <c r="CY19" s="30"/>
      <c r="CZ19" s="30"/>
      <c r="DA19" s="30"/>
      <c r="DB19" s="31"/>
      <c r="DC19" s="29"/>
      <c r="DD19" s="30"/>
      <c r="DE19" s="30"/>
      <c r="DF19" s="30"/>
      <c r="DG19" s="30"/>
      <c r="DH19" s="30"/>
      <c r="DI19" s="30"/>
      <c r="DJ19" s="30"/>
      <c r="DK19" s="30"/>
      <c r="DL19" s="30"/>
      <c r="DM19" s="30"/>
      <c r="DN19" s="30"/>
      <c r="DO19" s="30"/>
      <c r="DP19" s="30"/>
      <c r="DQ19" s="30"/>
      <c r="DR19" s="30"/>
      <c r="DS19" s="30"/>
      <c r="DT19" s="31"/>
      <c r="DU19" s="41" t="s">
        <v>18</v>
      </c>
      <c r="DV19" s="42"/>
      <c r="DW19" s="42"/>
      <c r="DX19" s="42"/>
      <c r="DY19" s="42"/>
      <c r="DZ19" s="42"/>
      <c r="EA19" s="42"/>
      <c r="EB19" s="42"/>
      <c r="EC19" s="42"/>
      <c r="ED19" s="43"/>
      <c r="EE19" s="41" t="s">
        <v>19</v>
      </c>
      <c r="EF19" s="42"/>
      <c r="EG19" s="42"/>
      <c r="EH19" s="42"/>
      <c r="EI19" s="42"/>
      <c r="EJ19" s="42"/>
      <c r="EK19" s="42"/>
      <c r="EL19" s="42"/>
      <c r="EM19" s="42"/>
      <c r="EN19" s="43"/>
      <c r="EO19" s="29"/>
      <c r="EP19" s="30"/>
      <c r="EQ19" s="30"/>
      <c r="ER19" s="30"/>
      <c r="ES19" s="30"/>
      <c r="ET19" s="30"/>
      <c r="EU19" s="30"/>
      <c r="EV19" s="30"/>
      <c r="EW19" s="30"/>
      <c r="EX19" s="30"/>
      <c r="EY19" s="30"/>
      <c r="EZ19" s="30"/>
      <c r="FA19" s="30"/>
      <c r="FB19" s="30"/>
      <c r="FC19" s="30"/>
      <c r="FD19" s="30"/>
      <c r="FE19" s="31"/>
    </row>
    <row r="20" spans="1:161" s="9" customFormat="1" ht="19.5" customHeight="1" x14ac:dyDescent="0.2">
      <c r="A20" s="55"/>
      <c r="B20" s="56"/>
      <c r="C20" s="56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7"/>
      <c r="R20" s="32"/>
      <c r="S20" s="33"/>
      <c r="T20" s="33"/>
      <c r="U20" s="33"/>
      <c r="V20" s="33"/>
      <c r="W20" s="33"/>
      <c r="X20" s="33"/>
      <c r="Y20" s="33"/>
      <c r="Z20" s="33"/>
      <c r="AA20" s="33"/>
      <c r="AB20" s="33"/>
      <c r="AC20" s="33"/>
      <c r="AD20" s="33"/>
      <c r="AE20" s="33"/>
      <c r="AF20" s="33"/>
      <c r="AG20" s="33"/>
      <c r="AH20" s="33"/>
      <c r="AI20" s="34"/>
      <c r="AJ20" s="32"/>
      <c r="AK20" s="33"/>
      <c r="AL20" s="33"/>
      <c r="AM20" s="33"/>
      <c r="AN20" s="33"/>
      <c r="AO20" s="33"/>
      <c r="AP20" s="33"/>
      <c r="AQ20" s="33"/>
      <c r="AR20" s="33"/>
      <c r="AS20" s="33"/>
      <c r="AT20" s="33"/>
      <c r="AU20" s="33"/>
      <c r="AV20" s="33"/>
      <c r="AW20" s="33"/>
      <c r="AX20" s="33"/>
      <c r="AY20" s="33"/>
      <c r="AZ20" s="33"/>
      <c r="BA20" s="34"/>
      <c r="BB20" s="47" t="s">
        <v>18</v>
      </c>
      <c r="BC20" s="47"/>
      <c r="BD20" s="47"/>
      <c r="BE20" s="47"/>
      <c r="BF20" s="47"/>
      <c r="BG20" s="47"/>
      <c r="BH20" s="47"/>
      <c r="BI20" s="47"/>
      <c r="BJ20" s="47" t="s">
        <v>19</v>
      </c>
      <c r="BK20" s="47"/>
      <c r="BL20" s="47"/>
      <c r="BM20" s="47"/>
      <c r="BN20" s="47"/>
      <c r="BO20" s="47"/>
      <c r="BP20" s="47"/>
      <c r="BQ20" s="47"/>
      <c r="BR20" s="47" t="s">
        <v>18</v>
      </c>
      <c r="BS20" s="47"/>
      <c r="BT20" s="47"/>
      <c r="BU20" s="47"/>
      <c r="BV20" s="47"/>
      <c r="BW20" s="47"/>
      <c r="BX20" s="47"/>
      <c r="BY20" s="47"/>
      <c r="BZ20" s="47" t="s">
        <v>19</v>
      </c>
      <c r="CA20" s="47"/>
      <c r="CB20" s="47"/>
      <c r="CC20" s="47"/>
      <c r="CD20" s="47"/>
      <c r="CE20" s="47"/>
      <c r="CF20" s="47"/>
      <c r="CG20" s="47"/>
      <c r="CH20" s="32"/>
      <c r="CI20" s="33"/>
      <c r="CJ20" s="33"/>
      <c r="CK20" s="33"/>
      <c r="CL20" s="33"/>
      <c r="CM20" s="33"/>
      <c r="CN20" s="33"/>
      <c r="CO20" s="33"/>
      <c r="CP20" s="33"/>
      <c r="CQ20" s="33"/>
      <c r="CR20" s="33"/>
      <c r="CS20" s="33"/>
      <c r="CT20" s="33"/>
      <c r="CU20" s="33"/>
      <c r="CV20" s="33"/>
      <c r="CW20" s="33"/>
      <c r="CX20" s="33"/>
      <c r="CY20" s="33"/>
      <c r="CZ20" s="33"/>
      <c r="DA20" s="33"/>
      <c r="DB20" s="34"/>
      <c r="DC20" s="32"/>
      <c r="DD20" s="33"/>
      <c r="DE20" s="33"/>
      <c r="DF20" s="33"/>
      <c r="DG20" s="33"/>
      <c r="DH20" s="33"/>
      <c r="DI20" s="33"/>
      <c r="DJ20" s="33"/>
      <c r="DK20" s="33"/>
      <c r="DL20" s="33"/>
      <c r="DM20" s="33"/>
      <c r="DN20" s="33"/>
      <c r="DO20" s="33"/>
      <c r="DP20" s="33"/>
      <c r="DQ20" s="33"/>
      <c r="DR20" s="33"/>
      <c r="DS20" s="33"/>
      <c r="DT20" s="34"/>
      <c r="DU20" s="44"/>
      <c r="DV20" s="45"/>
      <c r="DW20" s="45"/>
      <c r="DX20" s="45"/>
      <c r="DY20" s="45"/>
      <c r="DZ20" s="45"/>
      <c r="EA20" s="45"/>
      <c r="EB20" s="45"/>
      <c r="EC20" s="45"/>
      <c r="ED20" s="46"/>
      <c r="EE20" s="44"/>
      <c r="EF20" s="45"/>
      <c r="EG20" s="45"/>
      <c r="EH20" s="45"/>
      <c r="EI20" s="45"/>
      <c r="EJ20" s="45"/>
      <c r="EK20" s="45"/>
      <c r="EL20" s="45"/>
      <c r="EM20" s="45"/>
      <c r="EN20" s="46"/>
      <c r="EO20" s="32"/>
      <c r="EP20" s="33"/>
      <c r="EQ20" s="33"/>
      <c r="ER20" s="33"/>
      <c r="ES20" s="33"/>
      <c r="ET20" s="33"/>
      <c r="EU20" s="33"/>
      <c r="EV20" s="33"/>
      <c r="EW20" s="33"/>
      <c r="EX20" s="33"/>
      <c r="EY20" s="33"/>
      <c r="EZ20" s="33"/>
      <c r="FA20" s="33"/>
      <c r="FB20" s="33"/>
      <c r="FC20" s="33"/>
      <c r="FD20" s="33"/>
      <c r="FE20" s="34"/>
    </row>
    <row r="21" spans="1:161" s="9" customFormat="1" ht="14.25" customHeight="1" x14ac:dyDescent="0.2">
      <c r="A21" s="23">
        <v>1</v>
      </c>
      <c r="B21" s="24"/>
      <c r="C21" s="24"/>
      <c r="D21" s="24"/>
      <c r="E21" s="24"/>
      <c r="F21" s="24"/>
      <c r="G21" s="24"/>
      <c r="H21" s="24"/>
      <c r="I21" s="24"/>
      <c r="J21" s="24"/>
      <c r="K21" s="24"/>
      <c r="L21" s="24"/>
      <c r="M21" s="24"/>
      <c r="N21" s="24"/>
      <c r="O21" s="24"/>
      <c r="P21" s="24"/>
      <c r="Q21" s="25"/>
      <c r="R21" s="23">
        <v>2</v>
      </c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5"/>
      <c r="AJ21" s="16">
        <v>3</v>
      </c>
      <c r="AK21" s="16"/>
      <c r="AL21" s="16"/>
      <c r="AM21" s="16"/>
      <c r="AN21" s="16"/>
      <c r="AO21" s="16"/>
      <c r="AP21" s="16"/>
      <c r="AQ21" s="16"/>
      <c r="AR21" s="16"/>
      <c r="AS21" s="16"/>
      <c r="AT21" s="16"/>
      <c r="AU21" s="16"/>
      <c r="AV21" s="16"/>
      <c r="AW21" s="16"/>
      <c r="AX21" s="16"/>
      <c r="AY21" s="16"/>
      <c r="AZ21" s="16"/>
      <c r="BA21" s="16"/>
      <c r="BB21" s="16">
        <v>4</v>
      </c>
      <c r="BC21" s="16"/>
      <c r="BD21" s="16"/>
      <c r="BE21" s="16"/>
      <c r="BF21" s="16"/>
      <c r="BG21" s="16"/>
      <c r="BH21" s="16"/>
      <c r="BI21" s="16"/>
      <c r="BJ21" s="16">
        <v>5</v>
      </c>
      <c r="BK21" s="16"/>
      <c r="BL21" s="16"/>
      <c r="BM21" s="16"/>
      <c r="BN21" s="16"/>
      <c r="BO21" s="16"/>
      <c r="BP21" s="16"/>
      <c r="BQ21" s="16"/>
      <c r="BR21" s="16">
        <v>6</v>
      </c>
      <c r="BS21" s="16"/>
      <c r="BT21" s="16"/>
      <c r="BU21" s="16"/>
      <c r="BV21" s="16"/>
      <c r="BW21" s="16"/>
      <c r="BX21" s="16"/>
      <c r="BY21" s="16"/>
      <c r="BZ21" s="16">
        <v>7</v>
      </c>
      <c r="CA21" s="16"/>
      <c r="CB21" s="16"/>
      <c r="CC21" s="16"/>
      <c r="CD21" s="16"/>
      <c r="CE21" s="16"/>
      <c r="CF21" s="16"/>
      <c r="CG21" s="16"/>
      <c r="CH21" s="16">
        <v>8</v>
      </c>
      <c r="CI21" s="16"/>
      <c r="CJ21" s="16"/>
      <c r="CK21" s="16"/>
      <c r="CL21" s="16"/>
      <c r="CM21" s="16"/>
      <c r="CN21" s="16"/>
      <c r="CO21" s="16"/>
      <c r="CP21" s="16"/>
      <c r="CQ21" s="16"/>
      <c r="CR21" s="16"/>
      <c r="CS21" s="16"/>
      <c r="CT21" s="16"/>
      <c r="CU21" s="16"/>
      <c r="CV21" s="16"/>
      <c r="CW21" s="16"/>
      <c r="CX21" s="16"/>
      <c r="CY21" s="16"/>
      <c r="CZ21" s="16"/>
      <c r="DA21" s="16"/>
      <c r="DB21" s="16"/>
      <c r="DC21" s="16">
        <v>9</v>
      </c>
      <c r="DD21" s="16"/>
      <c r="DE21" s="16"/>
      <c r="DF21" s="16"/>
      <c r="DG21" s="16"/>
      <c r="DH21" s="16"/>
      <c r="DI21" s="16"/>
      <c r="DJ21" s="16"/>
      <c r="DK21" s="16"/>
      <c r="DL21" s="16"/>
      <c r="DM21" s="16"/>
      <c r="DN21" s="16"/>
      <c r="DO21" s="16"/>
      <c r="DP21" s="16"/>
      <c r="DQ21" s="16"/>
      <c r="DR21" s="16"/>
      <c r="DS21" s="16"/>
      <c r="DT21" s="16"/>
      <c r="DU21" s="16">
        <v>10</v>
      </c>
      <c r="DV21" s="16"/>
      <c r="DW21" s="16"/>
      <c r="DX21" s="16"/>
      <c r="DY21" s="16"/>
      <c r="DZ21" s="16"/>
      <c r="EA21" s="16"/>
      <c r="EB21" s="16"/>
      <c r="EC21" s="16"/>
      <c r="ED21" s="16"/>
      <c r="EE21" s="16">
        <v>11</v>
      </c>
      <c r="EF21" s="16"/>
      <c r="EG21" s="16"/>
      <c r="EH21" s="16"/>
      <c r="EI21" s="16"/>
      <c r="EJ21" s="16"/>
      <c r="EK21" s="16"/>
      <c r="EL21" s="16"/>
      <c r="EM21" s="16"/>
      <c r="EN21" s="16"/>
      <c r="EO21" s="16">
        <v>12</v>
      </c>
      <c r="EP21" s="16"/>
      <c r="EQ21" s="16"/>
      <c r="ER21" s="16"/>
      <c r="ES21" s="16"/>
      <c r="ET21" s="16"/>
      <c r="EU21" s="16"/>
      <c r="EV21" s="16"/>
      <c r="EW21" s="16"/>
      <c r="EX21" s="16"/>
      <c r="EY21" s="16"/>
      <c r="EZ21" s="16"/>
      <c r="FA21" s="16"/>
      <c r="FB21" s="16"/>
      <c r="FC21" s="16"/>
      <c r="FD21" s="16"/>
      <c r="FE21" s="16"/>
    </row>
    <row r="22" spans="1:161" s="9" customFormat="1" ht="13.5" customHeight="1" x14ac:dyDescent="0.2">
      <c r="A22" s="10"/>
      <c r="B22" s="17" t="s">
        <v>11</v>
      </c>
      <c r="C22" s="17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  <c r="O22" s="17"/>
      <c r="P22" s="17"/>
      <c r="Q22" s="18"/>
      <c r="R22" s="10"/>
      <c r="S22" s="19" t="s">
        <v>12</v>
      </c>
      <c r="T22" s="19"/>
      <c r="U22" s="19"/>
      <c r="V22" s="19"/>
      <c r="W22" s="19"/>
      <c r="X22" s="19"/>
      <c r="Y22" s="19"/>
      <c r="Z22" s="19"/>
      <c r="AA22" s="19"/>
      <c r="AB22" s="19"/>
      <c r="AC22" s="19"/>
      <c r="AD22" s="19"/>
      <c r="AE22" s="19"/>
      <c r="AF22" s="19"/>
      <c r="AG22" s="19"/>
      <c r="AH22" s="19"/>
      <c r="AI22" s="20"/>
      <c r="AJ22" s="61">
        <v>4</v>
      </c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16"/>
      <c r="BC22" s="16"/>
      <c r="BD22" s="16"/>
      <c r="BE22" s="16"/>
      <c r="BF22" s="16"/>
      <c r="BG22" s="16"/>
      <c r="BH22" s="16"/>
      <c r="BI22" s="16"/>
      <c r="BJ22" s="16"/>
      <c r="BK22" s="16"/>
      <c r="BL22" s="16"/>
      <c r="BM22" s="16"/>
      <c r="BN22" s="16"/>
      <c r="BO22" s="16"/>
      <c r="BP22" s="16"/>
      <c r="BQ22" s="16"/>
      <c r="BR22" s="61">
        <v>18.3</v>
      </c>
      <c r="BS22" s="61"/>
      <c r="BT22" s="61"/>
      <c r="BU22" s="61"/>
      <c r="BV22" s="61"/>
      <c r="BW22" s="61"/>
      <c r="BX22" s="61"/>
      <c r="BY22" s="61"/>
      <c r="BZ22" s="61">
        <v>18.3</v>
      </c>
      <c r="CA22" s="61"/>
      <c r="CB22" s="61"/>
      <c r="CC22" s="61"/>
      <c r="CD22" s="61"/>
      <c r="CE22" s="61"/>
      <c r="CF22" s="61"/>
      <c r="CG22" s="61"/>
      <c r="CH22" s="61">
        <v>4</v>
      </c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>
        <v>18.3</v>
      </c>
      <c r="DD22" s="61"/>
      <c r="DE22" s="61"/>
      <c r="DF22" s="61"/>
      <c r="DG22" s="61"/>
      <c r="DH22" s="61"/>
      <c r="DI22" s="61"/>
      <c r="DJ22" s="61"/>
      <c r="DK22" s="61"/>
      <c r="DL22" s="61"/>
      <c r="DM22" s="61"/>
      <c r="DN22" s="61"/>
      <c r="DO22" s="61"/>
      <c r="DP22" s="61"/>
      <c r="DQ22" s="61"/>
      <c r="DR22" s="61"/>
      <c r="DS22" s="61"/>
      <c r="DT22" s="61"/>
      <c r="DU22" s="16">
        <v>3</v>
      </c>
      <c r="DV22" s="16"/>
      <c r="DW22" s="16"/>
      <c r="DX22" s="16"/>
      <c r="DY22" s="16"/>
      <c r="DZ22" s="16"/>
      <c r="EA22" s="16"/>
      <c r="EB22" s="16"/>
      <c r="EC22" s="16"/>
      <c r="ED22" s="16"/>
      <c r="EE22" s="61">
        <f>2750/744</f>
        <v>3.696236559139785</v>
      </c>
      <c r="EF22" s="61"/>
      <c r="EG22" s="61"/>
      <c r="EH22" s="61"/>
      <c r="EI22" s="61"/>
      <c r="EJ22" s="61"/>
      <c r="EK22" s="61"/>
      <c r="EL22" s="61"/>
      <c r="EM22" s="61"/>
      <c r="EN22" s="61"/>
      <c r="EO22" s="61">
        <f>AJ22+EE22</f>
        <v>7.696236559139785</v>
      </c>
      <c r="EP22" s="16"/>
      <c r="EQ22" s="16"/>
      <c r="ER22" s="16"/>
      <c r="ES22" s="16"/>
      <c r="ET22" s="16"/>
      <c r="EU22" s="16"/>
      <c r="EV22" s="16"/>
      <c r="EW22" s="16"/>
      <c r="EX22" s="16"/>
      <c r="EY22" s="16"/>
      <c r="EZ22" s="16"/>
      <c r="FA22" s="16"/>
      <c r="FB22" s="16"/>
      <c r="FC22" s="16"/>
      <c r="FD22" s="16"/>
      <c r="FE22" s="16"/>
    </row>
    <row r="23" spans="1:161" s="9" customFormat="1" ht="39.75" customHeight="1" x14ac:dyDescent="0.2">
      <c r="A23" s="10"/>
      <c r="B23" s="17" t="s">
        <v>33</v>
      </c>
      <c r="C23" s="17"/>
      <c r="D23" s="17"/>
      <c r="E23" s="17"/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8"/>
      <c r="R23" s="10"/>
      <c r="S23" s="19" t="s">
        <v>13</v>
      </c>
      <c r="T23" s="19"/>
      <c r="U23" s="19"/>
      <c r="V23" s="19"/>
      <c r="W23" s="19"/>
      <c r="X23" s="19"/>
      <c r="Y23" s="19"/>
      <c r="Z23" s="19"/>
      <c r="AA23" s="19"/>
      <c r="AB23" s="19"/>
      <c r="AC23" s="19"/>
      <c r="AD23" s="19"/>
      <c r="AE23" s="19"/>
      <c r="AF23" s="19"/>
      <c r="AG23" s="19"/>
      <c r="AH23" s="19"/>
      <c r="AI23" s="20"/>
      <c r="AJ23" s="62">
        <f>1395/744</f>
        <v>1.875</v>
      </c>
      <c r="AK23" s="62"/>
      <c r="AL23" s="62"/>
      <c r="AM23" s="62"/>
      <c r="AN23" s="62"/>
      <c r="AO23" s="62"/>
      <c r="AP23" s="62"/>
      <c r="AQ23" s="62"/>
      <c r="AR23" s="62"/>
      <c r="AS23" s="62"/>
      <c r="AT23" s="62"/>
      <c r="AU23" s="62"/>
      <c r="AV23" s="62"/>
      <c r="AW23" s="62"/>
      <c r="AX23" s="62"/>
      <c r="AY23" s="62"/>
      <c r="AZ23" s="62"/>
      <c r="BA23" s="62"/>
      <c r="BB23" s="16"/>
      <c r="BC23" s="16"/>
      <c r="BD23" s="16"/>
      <c r="BE23" s="16"/>
      <c r="BF23" s="16"/>
      <c r="BG23" s="16"/>
      <c r="BH23" s="16"/>
      <c r="BI23" s="16"/>
      <c r="BJ23" s="16"/>
      <c r="BK23" s="16"/>
      <c r="BL23" s="16"/>
      <c r="BM23" s="16"/>
      <c r="BN23" s="16"/>
      <c r="BO23" s="16"/>
      <c r="BP23" s="16"/>
      <c r="BQ23" s="16"/>
      <c r="BR23" s="16"/>
      <c r="BS23" s="16"/>
      <c r="BT23" s="16"/>
      <c r="BU23" s="16"/>
      <c r="BV23" s="16"/>
      <c r="BW23" s="16"/>
      <c r="BX23" s="16"/>
      <c r="BY23" s="16"/>
      <c r="BZ23" s="16"/>
      <c r="CA23" s="16"/>
      <c r="CB23" s="16"/>
      <c r="CC23" s="16"/>
      <c r="CD23" s="16"/>
      <c r="CE23" s="16"/>
      <c r="CF23" s="16"/>
      <c r="CG23" s="16"/>
      <c r="CH23" s="16"/>
      <c r="CI23" s="16"/>
      <c r="CJ23" s="16"/>
      <c r="CK23" s="16"/>
      <c r="CL23" s="16"/>
      <c r="CM23" s="16"/>
      <c r="CN23" s="16"/>
      <c r="CO23" s="16"/>
      <c r="CP23" s="16"/>
      <c r="CQ23" s="16"/>
      <c r="CR23" s="16"/>
      <c r="CS23" s="16"/>
      <c r="CT23" s="16"/>
      <c r="CU23" s="16"/>
      <c r="CV23" s="16"/>
      <c r="CW23" s="16"/>
      <c r="CX23" s="16"/>
      <c r="CY23" s="16"/>
      <c r="CZ23" s="16"/>
      <c r="DA23" s="16"/>
      <c r="DB23" s="16"/>
      <c r="DC23" s="16"/>
      <c r="DD23" s="16"/>
      <c r="DE23" s="16"/>
      <c r="DF23" s="16"/>
      <c r="DG23" s="16"/>
      <c r="DH23" s="16"/>
      <c r="DI23" s="16"/>
      <c r="DJ23" s="16"/>
      <c r="DK23" s="16"/>
      <c r="DL23" s="16"/>
      <c r="DM23" s="16"/>
      <c r="DN23" s="16"/>
      <c r="DO23" s="16"/>
      <c r="DP23" s="16"/>
      <c r="DQ23" s="16"/>
      <c r="DR23" s="16"/>
      <c r="DS23" s="16"/>
      <c r="DT23" s="16"/>
      <c r="DU23" s="62">
        <f>1003/744</f>
        <v>1.3481182795698925</v>
      </c>
      <c r="DV23" s="62"/>
      <c r="DW23" s="62"/>
      <c r="DX23" s="62"/>
      <c r="DY23" s="62"/>
      <c r="DZ23" s="62"/>
      <c r="EA23" s="62"/>
      <c r="EB23" s="62"/>
      <c r="EC23" s="62"/>
      <c r="ED23" s="62"/>
      <c r="EE23" s="62">
        <f>1003/744</f>
        <v>1.3481182795698925</v>
      </c>
      <c r="EF23" s="62"/>
      <c r="EG23" s="62"/>
      <c r="EH23" s="62"/>
      <c r="EI23" s="62"/>
      <c r="EJ23" s="62"/>
      <c r="EK23" s="62"/>
      <c r="EL23" s="62"/>
      <c r="EM23" s="62"/>
      <c r="EN23" s="62"/>
      <c r="EO23" s="61">
        <f>AJ23+EE23</f>
        <v>3.2231182795698925</v>
      </c>
      <c r="EP23" s="61"/>
      <c r="EQ23" s="61"/>
      <c r="ER23" s="61"/>
      <c r="ES23" s="61"/>
      <c r="ET23" s="61"/>
      <c r="EU23" s="61"/>
      <c r="EV23" s="61"/>
      <c r="EW23" s="61"/>
      <c r="EX23" s="61"/>
      <c r="EY23" s="61"/>
      <c r="EZ23" s="61"/>
      <c r="FA23" s="61"/>
      <c r="FB23" s="61"/>
      <c r="FC23" s="61"/>
      <c r="FD23" s="61"/>
      <c r="FE23" s="61"/>
    </row>
    <row r="24" spans="1:161" s="9" customFormat="1" ht="39.75" customHeight="1" x14ac:dyDescent="0.2">
      <c r="A24" s="10"/>
      <c r="B24" s="17"/>
      <c r="C24" s="17"/>
      <c r="D24" s="17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8"/>
      <c r="R24" s="10"/>
      <c r="S24" s="19" t="s">
        <v>14</v>
      </c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  <c r="AE24" s="19"/>
      <c r="AF24" s="19"/>
      <c r="AG24" s="19"/>
      <c r="AH24" s="19"/>
      <c r="AI24" s="20"/>
      <c r="AJ24" s="16"/>
      <c r="AK24" s="16"/>
      <c r="AL24" s="16"/>
      <c r="AM24" s="16"/>
      <c r="AN24" s="16"/>
      <c r="AO24" s="16"/>
      <c r="AP24" s="16"/>
      <c r="AQ24" s="16"/>
      <c r="AR24" s="16"/>
      <c r="AS24" s="16"/>
      <c r="AT24" s="16"/>
      <c r="AU24" s="16"/>
      <c r="AV24" s="16"/>
      <c r="AW24" s="16"/>
      <c r="AX24" s="16"/>
      <c r="AY24" s="16"/>
      <c r="AZ24" s="16"/>
      <c r="BA24" s="16"/>
      <c r="BB24" s="16"/>
      <c r="BC24" s="16"/>
      <c r="BD24" s="16"/>
      <c r="BE24" s="16"/>
      <c r="BF24" s="16"/>
      <c r="BG24" s="16"/>
      <c r="BH24" s="16"/>
      <c r="BI24" s="16"/>
      <c r="BJ24" s="16"/>
      <c r="BK24" s="16"/>
      <c r="BL24" s="16"/>
      <c r="BM24" s="16"/>
      <c r="BN24" s="16"/>
      <c r="BO24" s="16"/>
      <c r="BP24" s="16"/>
      <c r="BQ24" s="16"/>
      <c r="BR24" s="16"/>
      <c r="BS24" s="16"/>
      <c r="BT24" s="16"/>
      <c r="BU24" s="16"/>
      <c r="BV24" s="16"/>
      <c r="BW24" s="16"/>
      <c r="BX24" s="16"/>
      <c r="BY24" s="16"/>
      <c r="BZ24" s="16"/>
      <c r="CA24" s="16"/>
      <c r="CB24" s="16"/>
      <c r="CC24" s="16"/>
      <c r="CD24" s="16"/>
      <c r="CE24" s="16"/>
      <c r="CF24" s="16"/>
      <c r="CG24" s="16"/>
      <c r="CH24" s="16"/>
      <c r="CI24" s="16"/>
      <c r="CJ24" s="16"/>
      <c r="CK24" s="16"/>
      <c r="CL24" s="16"/>
      <c r="CM24" s="16"/>
      <c r="CN24" s="16"/>
      <c r="CO24" s="16"/>
      <c r="CP24" s="16"/>
      <c r="CQ24" s="16"/>
      <c r="CR24" s="16"/>
      <c r="CS24" s="16"/>
      <c r="CT24" s="16"/>
      <c r="CU24" s="16"/>
      <c r="CV24" s="16"/>
      <c r="CW24" s="16"/>
      <c r="CX24" s="16"/>
      <c r="CY24" s="16"/>
      <c r="CZ24" s="16"/>
      <c r="DA24" s="16"/>
      <c r="DB24" s="16"/>
      <c r="DC24" s="16"/>
      <c r="DD24" s="16"/>
      <c r="DE24" s="16"/>
      <c r="DF24" s="16"/>
      <c r="DG24" s="16"/>
      <c r="DH24" s="16"/>
      <c r="DI24" s="16"/>
      <c r="DJ24" s="16"/>
      <c r="DK24" s="16"/>
      <c r="DL24" s="16"/>
      <c r="DM24" s="16"/>
      <c r="DN24" s="16"/>
      <c r="DO24" s="16"/>
      <c r="DP24" s="16"/>
      <c r="DQ24" s="16"/>
      <c r="DR24" s="16"/>
      <c r="DS24" s="16"/>
      <c r="DT24" s="16"/>
      <c r="DU24" s="16"/>
      <c r="DV24" s="16"/>
      <c r="DW24" s="16"/>
      <c r="DX24" s="16"/>
      <c r="DY24" s="16"/>
      <c r="DZ24" s="16"/>
      <c r="EA24" s="16"/>
      <c r="EB24" s="16"/>
      <c r="EC24" s="16"/>
      <c r="ED24" s="16"/>
      <c r="EE24" s="16"/>
      <c r="EF24" s="16"/>
      <c r="EG24" s="16"/>
      <c r="EH24" s="16"/>
      <c r="EI24" s="16"/>
      <c r="EJ24" s="16"/>
      <c r="EK24" s="16"/>
      <c r="EL24" s="16"/>
      <c r="EM24" s="16"/>
      <c r="EN24" s="16"/>
      <c r="EO24" s="16"/>
      <c r="EP24" s="16"/>
      <c r="EQ24" s="16"/>
      <c r="ER24" s="16"/>
      <c r="ES24" s="16"/>
      <c r="ET24" s="16"/>
      <c r="EU24" s="16"/>
      <c r="EV24" s="16"/>
      <c r="EW24" s="16"/>
      <c r="EX24" s="16"/>
      <c r="EY24" s="16"/>
      <c r="EZ24" s="16"/>
      <c r="FA24" s="16"/>
      <c r="FB24" s="16"/>
      <c r="FC24" s="16"/>
      <c r="FD24" s="16"/>
      <c r="FE24" s="16"/>
    </row>
    <row r="25" spans="1:161" s="9" customFormat="1" ht="53.25" customHeight="1" x14ac:dyDescent="0.2">
      <c r="A25" s="10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8"/>
      <c r="R25" s="10"/>
      <c r="S25" s="19" t="s">
        <v>25</v>
      </c>
      <c r="T25" s="19"/>
      <c r="U25" s="19"/>
      <c r="V25" s="19"/>
      <c r="W25" s="19"/>
      <c r="X25" s="19"/>
      <c r="Y25" s="19"/>
      <c r="Z25" s="19"/>
      <c r="AA25" s="19"/>
      <c r="AB25" s="19"/>
      <c r="AC25" s="19"/>
      <c r="AD25" s="19"/>
      <c r="AE25" s="19"/>
      <c r="AF25" s="19"/>
      <c r="AG25" s="19"/>
      <c r="AH25" s="19"/>
      <c r="AI25" s="20"/>
      <c r="AJ25" s="16"/>
      <c r="AK25" s="16"/>
      <c r="AL25" s="16"/>
      <c r="AM25" s="16"/>
      <c r="AN25" s="16"/>
      <c r="AO25" s="16"/>
      <c r="AP25" s="16"/>
      <c r="AQ25" s="16"/>
      <c r="AR25" s="16"/>
      <c r="AS25" s="16"/>
      <c r="AT25" s="16"/>
      <c r="AU25" s="16"/>
      <c r="AV25" s="16"/>
      <c r="AW25" s="16"/>
      <c r="AX25" s="16"/>
      <c r="AY25" s="16"/>
      <c r="AZ25" s="16"/>
      <c r="BA25" s="16"/>
      <c r="BB25" s="16"/>
      <c r="BC25" s="16"/>
      <c r="BD25" s="16"/>
      <c r="BE25" s="16"/>
      <c r="BF25" s="16"/>
      <c r="BG25" s="16"/>
      <c r="BH25" s="16"/>
      <c r="BI25" s="16"/>
      <c r="BJ25" s="16"/>
      <c r="BK25" s="16"/>
      <c r="BL25" s="16"/>
      <c r="BM25" s="16"/>
      <c r="BN25" s="16"/>
      <c r="BO25" s="16"/>
      <c r="BP25" s="16"/>
      <c r="BQ25" s="16"/>
      <c r="BR25" s="16"/>
      <c r="BS25" s="16"/>
      <c r="BT25" s="16"/>
      <c r="BU25" s="16"/>
      <c r="BV25" s="16"/>
      <c r="BW25" s="16"/>
      <c r="BX25" s="16"/>
      <c r="BY25" s="16"/>
      <c r="BZ25" s="16"/>
      <c r="CA25" s="16"/>
      <c r="CB25" s="16"/>
      <c r="CC25" s="16"/>
      <c r="CD25" s="16"/>
      <c r="CE25" s="16"/>
      <c r="CF25" s="16"/>
      <c r="CG25" s="16"/>
      <c r="CH25" s="16"/>
      <c r="CI25" s="16"/>
      <c r="CJ25" s="16"/>
      <c r="CK25" s="16"/>
      <c r="CL25" s="16"/>
      <c r="CM25" s="16"/>
      <c r="CN25" s="16"/>
      <c r="CO25" s="16"/>
      <c r="CP25" s="16"/>
      <c r="CQ25" s="16"/>
      <c r="CR25" s="16"/>
      <c r="CS25" s="16"/>
      <c r="CT25" s="16"/>
      <c r="CU25" s="16"/>
      <c r="CV25" s="16"/>
      <c r="CW25" s="16"/>
      <c r="CX25" s="16"/>
      <c r="CY25" s="16"/>
      <c r="CZ25" s="16"/>
      <c r="DA25" s="16"/>
      <c r="DB25" s="16"/>
      <c r="DC25" s="16"/>
      <c r="DD25" s="16"/>
      <c r="DE25" s="16"/>
      <c r="DF25" s="16"/>
      <c r="DG25" s="16"/>
      <c r="DH25" s="16"/>
      <c r="DI25" s="16"/>
      <c r="DJ25" s="16"/>
      <c r="DK25" s="16"/>
      <c r="DL25" s="16"/>
      <c r="DM25" s="16"/>
      <c r="DN25" s="16"/>
      <c r="DO25" s="16"/>
      <c r="DP25" s="16"/>
      <c r="DQ25" s="16"/>
      <c r="DR25" s="16"/>
      <c r="DS25" s="16"/>
      <c r="DT25" s="16"/>
      <c r="DU25" s="16"/>
      <c r="DV25" s="16"/>
      <c r="DW25" s="16"/>
      <c r="DX25" s="16"/>
      <c r="DY25" s="16"/>
      <c r="DZ25" s="16"/>
      <c r="EA25" s="16"/>
      <c r="EB25" s="16"/>
      <c r="EC25" s="16"/>
      <c r="ED25" s="16"/>
      <c r="EE25" s="16"/>
      <c r="EF25" s="16"/>
      <c r="EG25" s="16"/>
      <c r="EH25" s="16"/>
      <c r="EI25" s="16"/>
      <c r="EJ25" s="16"/>
      <c r="EK25" s="16"/>
      <c r="EL25" s="16"/>
      <c r="EM25" s="16"/>
      <c r="EN25" s="16"/>
      <c r="EO25" s="16"/>
      <c r="EP25" s="16"/>
      <c r="EQ25" s="16"/>
      <c r="ER25" s="16"/>
      <c r="ES25" s="16"/>
      <c r="ET25" s="16"/>
      <c r="EU25" s="16"/>
      <c r="EV25" s="16"/>
      <c r="EW25" s="16"/>
      <c r="EX25" s="16"/>
      <c r="EY25" s="16"/>
      <c r="EZ25" s="16"/>
      <c r="FA25" s="16"/>
      <c r="FB25" s="16"/>
      <c r="FC25" s="16"/>
      <c r="FD25" s="16"/>
      <c r="FE25" s="16"/>
    </row>
    <row r="26" spans="1:161" s="9" customFormat="1" ht="57" customHeight="1" x14ac:dyDescent="0.2">
      <c r="A26" s="10"/>
      <c r="B26" s="21" t="s">
        <v>26</v>
      </c>
      <c r="C26" s="21"/>
      <c r="D26" s="21"/>
      <c r="E26" s="21"/>
      <c r="F26" s="21"/>
      <c r="G26" s="21"/>
      <c r="H26" s="21"/>
      <c r="I26" s="21"/>
      <c r="J26" s="21"/>
      <c r="K26" s="21"/>
      <c r="L26" s="21"/>
      <c r="M26" s="21"/>
      <c r="N26" s="21"/>
      <c r="O26" s="21"/>
      <c r="P26" s="21"/>
      <c r="Q26" s="22"/>
      <c r="R26" s="10"/>
      <c r="S26" s="19" t="s">
        <v>12</v>
      </c>
      <c r="T26" s="19"/>
      <c r="U26" s="19"/>
      <c r="V26" s="19"/>
      <c r="W26" s="19"/>
      <c r="X26" s="19"/>
      <c r="Y26" s="19"/>
      <c r="Z26" s="19"/>
      <c r="AA26" s="19"/>
      <c r="AB26" s="19"/>
      <c r="AC26" s="19"/>
      <c r="AD26" s="19"/>
      <c r="AE26" s="19"/>
      <c r="AF26" s="19"/>
      <c r="AG26" s="19"/>
      <c r="AH26" s="19"/>
      <c r="AI26" s="20"/>
      <c r="AJ26" s="16"/>
      <c r="AK26" s="16"/>
      <c r="AL26" s="16"/>
      <c r="AM26" s="16"/>
      <c r="AN26" s="16"/>
      <c r="AO26" s="16"/>
      <c r="AP26" s="16"/>
      <c r="AQ26" s="16"/>
      <c r="AR26" s="16"/>
      <c r="AS26" s="16"/>
      <c r="AT26" s="16"/>
      <c r="AU26" s="16"/>
      <c r="AV26" s="16"/>
      <c r="AW26" s="16"/>
      <c r="AX26" s="16"/>
      <c r="AY26" s="16"/>
      <c r="AZ26" s="16"/>
      <c r="BA26" s="16"/>
      <c r="BB26" s="16"/>
      <c r="BC26" s="16"/>
      <c r="BD26" s="16"/>
      <c r="BE26" s="16"/>
      <c r="BF26" s="16"/>
      <c r="BG26" s="16"/>
      <c r="BH26" s="16"/>
      <c r="BI26" s="16"/>
      <c r="BJ26" s="16"/>
      <c r="BK26" s="16"/>
      <c r="BL26" s="16"/>
      <c r="BM26" s="16"/>
      <c r="BN26" s="16"/>
      <c r="BO26" s="16"/>
      <c r="BP26" s="16"/>
      <c r="BQ26" s="16"/>
      <c r="BR26" s="16"/>
      <c r="BS26" s="16"/>
      <c r="BT26" s="16"/>
      <c r="BU26" s="16"/>
      <c r="BV26" s="16"/>
      <c r="BW26" s="16"/>
      <c r="BX26" s="16"/>
      <c r="BY26" s="16"/>
      <c r="BZ26" s="16"/>
      <c r="CA26" s="16"/>
      <c r="CB26" s="16"/>
      <c r="CC26" s="16"/>
      <c r="CD26" s="16"/>
      <c r="CE26" s="16"/>
      <c r="CF26" s="16"/>
      <c r="CG26" s="16"/>
      <c r="CH26" s="16"/>
      <c r="CI26" s="16"/>
      <c r="CJ26" s="16"/>
      <c r="CK26" s="16"/>
      <c r="CL26" s="16"/>
      <c r="CM26" s="16"/>
      <c r="CN26" s="16"/>
      <c r="CO26" s="16"/>
      <c r="CP26" s="16"/>
      <c r="CQ26" s="16"/>
      <c r="CR26" s="16"/>
      <c r="CS26" s="16"/>
      <c r="CT26" s="16"/>
      <c r="CU26" s="16"/>
      <c r="CV26" s="16"/>
      <c r="CW26" s="16"/>
      <c r="CX26" s="16"/>
      <c r="CY26" s="16"/>
      <c r="CZ26" s="16"/>
      <c r="DA26" s="16"/>
      <c r="DB26" s="16"/>
      <c r="DC26" s="16"/>
      <c r="DD26" s="16"/>
      <c r="DE26" s="16"/>
      <c r="DF26" s="16"/>
      <c r="DG26" s="16"/>
      <c r="DH26" s="16"/>
      <c r="DI26" s="16"/>
      <c r="DJ26" s="16"/>
      <c r="DK26" s="16"/>
      <c r="DL26" s="16"/>
      <c r="DM26" s="16"/>
      <c r="DN26" s="16"/>
      <c r="DO26" s="16"/>
      <c r="DP26" s="16"/>
      <c r="DQ26" s="16"/>
      <c r="DR26" s="16"/>
      <c r="DS26" s="16"/>
      <c r="DT26" s="16"/>
      <c r="DU26" s="16"/>
      <c r="DV26" s="16"/>
      <c r="DW26" s="16"/>
      <c r="DX26" s="16"/>
      <c r="DY26" s="16"/>
      <c r="DZ26" s="16"/>
      <c r="EA26" s="16"/>
      <c r="EB26" s="16"/>
      <c r="EC26" s="16"/>
      <c r="ED26" s="16"/>
      <c r="EE26" s="16"/>
      <c r="EF26" s="16"/>
      <c r="EG26" s="16"/>
      <c r="EH26" s="16"/>
      <c r="EI26" s="16"/>
      <c r="EJ26" s="16"/>
      <c r="EK26" s="16"/>
      <c r="EL26" s="16"/>
      <c r="EM26" s="16"/>
      <c r="EN26" s="16"/>
      <c r="EO26" s="16"/>
      <c r="EP26" s="16"/>
      <c r="EQ26" s="16"/>
      <c r="ER26" s="16"/>
      <c r="ES26" s="16"/>
      <c r="ET26" s="16"/>
      <c r="EU26" s="16"/>
      <c r="EV26" s="16"/>
      <c r="EW26" s="16"/>
      <c r="EX26" s="16"/>
      <c r="EY26" s="16"/>
      <c r="EZ26" s="16"/>
      <c r="FA26" s="16"/>
      <c r="FB26" s="16"/>
      <c r="FC26" s="16"/>
      <c r="FD26" s="16"/>
      <c r="FE26" s="16"/>
    </row>
    <row r="27" spans="1:161" s="9" customFormat="1" ht="39.75" customHeight="1" x14ac:dyDescent="0.2">
      <c r="A27" s="10"/>
      <c r="B27" s="17"/>
      <c r="C27" s="17"/>
      <c r="D27" s="17"/>
      <c r="E27" s="17"/>
      <c r="F27" s="17"/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8"/>
      <c r="R27" s="10"/>
      <c r="S27" s="19" t="s">
        <v>13</v>
      </c>
      <c r="T27" s="19"/>
      <c r="U27" s="19"/>
      <c r="V27" s="19"/>
      <c r="W27" s="19"/>
      <c r="X27" s="19"/>
      <c r="Y27" s="19"/>
      <c r="Z27" s="19"/>
      <c r="AA27" s="19"/>
      <c r="AB27" s="19"/>
      <c r="AC27" s="19"/>
      <c r="AD27" s="19"/>
      <c r="AE27" s="19"/>
      <c r="AF27" s="19"/>
      <c r="AG27" s="19"/>
      <c r="AH27" s="19"/>
      <c r="AI27" s="20"/>
      <c r="AJ27" s="16"/>
      <c r="AK27" s="16"/>
      <c r="AL27" s="16"/>
      <c r="AM27" s="16"/>
      <c r="AN27" s="16"/>
      <c r="AO27" s="16"/>
      <c r="AP27" s="16"/>
      <c r="AQ27" s="16"/>
      <c r="AR27" s="16"/>
      <c r="AS27" s="16"/>
      <c r="AT27" s="16"/>
      <c r="AU27" s="16"/>
      <c r="AV27" s="16"/>
      <c r="AW27" s="16"/>
      <c r="AX27" s="16"/>
      <c r="AY27" s="16"/>
      <c r="AZ27" s="16"/>
      <c r="BA27" s="16"/>
      <c r="BB27" s="16"/>
      <c r="BC27" s="16"/>
      <c r="BD27" s="16"/>
      <c r="BE27" s="16"/>
      <c r="BF27" s="16"/>
      <c r="BG27" s="16"/>
      <c r="BH27" s="16"/>
      <c r="BI27" s="16"/>
      <c r="BJ27" s="16"/>
      <c r="BK27" s="16"/>
      <c r="BL27" s="16"/>
      <c r="BM27" s="16"/>
      <c r="BN27" s="16"/>
      <c r="BO27" s="16"/>
      <c r="BP27" s="16"/>
      <c r="BQ27" s="16"/>
      <c r="BR27" s="16"/>
      <c r="BS27" s="16"/>
      <c r="BT27" s="16"/>
      <c r="BU27" s="16"/>
      <c r="BV27" s="16"/>
      <c r="BW27" s="16"/>
      <c r="BX27" s="16"/>
      <c r="BY27" s="16"/>
      <c r="BZ27" s="16"/>
      <c r="CA27" s="16"/>
      <c r="CB27" s="16"/>
      <c r="CC27" s="16"/>
      <c r="CD27" s="16"/>
      <c r="CE27" s="16"/>
      <c r="CF27" s="16"/>
      <c r="CG27" s="16"/>
      <c r="CH27" s="16"/>
      <c r="CI27" s="16"/>
      <c r="CJ27" s="16"/>
      <c r="CK27" s="16"/>
      <c r="CL27" s="16"/>
      <c r="CM27" s="16"/>
      <c r="CN27" s="16"/>
      <c r="CO27" s="16"/>
      <c r="CP27" s="16"/>
      <c r="CQ27" s="16"/>
      <c r="CR27" s="16"/>
      <c r="CS27" s="16"/>
      <c r="CT27" s="16"/>
      <c r="CU27" s="16"/>
      <c r="CV27" s="16"/>
      <c r="CW27" s="16"/>
      <c r="CX27" s="16"/>
      <c r="CY27" s="16"/>
      <c r="CZ27" s="16"/>
      <c r="DA27" s="16"/>
      <c r="DB27" s="16"/>
      <c r="DC27" s="16"/>
      <c r="DD27" s="16"/>
      <c r="DE27" s="16"/>
      <c r="DF27" s="16"/>
      <c r="DG27" s="16"/>
      <c r="DH27" s="16"/>
      <c r="DI27" s="16"/>
      <c r="DJ27" s="16"/>
      <c r="DK27" s="16"/>
      <c r="DL27" s="16"/>
      <c r="DM27" s="16"/>
      <c r="DN27" s="16"/>
      <c r="DO27" s="16"/>
      <c r="DP27" s="16"/>
      <c r="DQ27" s="16"/>
      <c r="DR27" s="16"/>
      <c r="DS27" s="16"/>
      <c r="DT27" s="16"/>
      <c r="DU27" s="16"/>
      <c r="DV27" s="16"/>
      <c r="DW27" s="16"/>
      <c r="DX27" s="16"/>
      <c r="DY27" s="16"/>
      <c r="DZ27" s="16"/>
      <c r="EA27" s="16"/>
      <c r="EB27" s="16"/>
      <c r="EC27" s="16"/>
      <c r="ED27" s="16"/>
      <c r="EE27" s="16"/>
      <c r="EF27" s="16"/>
      <c r="EG27" s="16"/>
      <c r="EH27" s="16"/>
      <c r="EI27" s="16"/>
      <c r="EJ27" s="16"/>
      <c r="EK27" s="16"/>
      <c r="EL27" s="16"/>
      <c r="EM27" s="16"/>
      <c r="EN27" s="16"/>
      <c r="EO27" s="16"/>
      <c r="EP27" s="16"/>
      <c r="EQ27" s="16"/>
      <c r="ER27" s="16"/>
      <c r="ES27" s="16"/>
      <c r="ET27" s="16"/>
      <c r="EU27" s="16"/>
      <c r="EV27" s="16"/>
      <c r="EW27" s="16"/>
      <c r="EX27" s="16"/>
      <c r="EY27" s="16"/>
      <c r="EZ27" s="16"/>
      <c r="FA27" s="16"/>
      <c r="FB27" s="16"/>
      <c r="FC27" s="16"/>
      <c r="FD27" s="16"/>
      <c r="FE27" s="16"/>
    </row>
    <row r="28" spans="1:161" s="9" customFormat="1" ht="39.75" customHeight="1" x14ac:dyDescent="0.2">
      <c r="A28" s="10"/>
      <c r="B28" s="17"/>
      <c r="C28" s="17"/>
      <c r="D28" s="17"/>
      <c r="E28" s="17"/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8"/>
      <c r="R28" s="10"/>
      <c r="S28" s="19" t="s">
        <v>14</v>
      </c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20"/>
      <c r="AJ28" s="16"/>
      <c r="AK28" s="16"/>
      <c r="AL28" s="16"/>
      <c r="AM28" s="16"/>
      <c r="AN28" s="16"/>
      <c r="AO28" s="16"/>
      <c r="AP28" s="16"/>
      <c r="AQ28" s="16"/>
      <c r="AR28" s="16"/>
      <c r="AS28" s="16"/>
      <c r="AT28" s="16"/>
      <c r="AU28" s="16"/>
      <c r="AV28" s="16"/>
      <c r="AW28" s="16"/>
      <c r="AX28" s="16"/>
      <c r="AY28" s="16"/>
      <c r="AZ28" s="16"/>
      <c r="BA28" s="16"/>
      <c r="BB28" s="16"/>
      <c r="BC28" s="16"/>
      <c r="BD28" s="16"/>
      <c r="BE28" s="16"/>
      <c r="BF28" s="16"/>
      <c r="BG28" s="16"/>
      <c r="BH28" s="16"/>
      <c r="BI28" s="16"/>
      <c r="BJ28" s="16"/>
      <c r="BK28" s="16"/>
      <c r="BL28" s="16"/>
      <c r="BM28" s="16"/>
      <c r="BN28" s="16"/>
      <c r="BO28" s="16"/>
      <c r="BP28" s="16"/>
      <c r="BQ28" s="16"/>
      <c r="BR28" s="16"/>
      <c r="BS28" s="16"/>
      <c r="BT28" s="16"/>
      <c r="BU28" s="16"/>
      <c r="BV28" s="16"/>
      <c r="BW28" s="16"/>
      <c r="BX28" s="16"/>
      <c r="BY28" s="16"/>
      <c r="BZ28" s="16"/>
      <c r="CA28" s="16"/>
      <c r="CB28" s="16"/>
      <c r="CC28" s="16"/>
      <c r="CD28" s="16"/>
      <c r="CE28" s="16"/>
      <c r="CF28" s="16"/>
      <c r="CG28" s="16"/>
      <c r="CH28" s="16"/>
      <c r="CI28" s="16"/>
      <c r="CJ28" s="16"/>
      <c r="CK28" s="16"/>
      <c r="CL28" s="16"/>
      <c r="CM28" s="16"/>
      <c r="CN28" s="16"/>
      <c r="CO28" s="16"/>
      <c r="CP28" s="16"/>
      <c r="CQ28" s="16"/>
      <c r="CR28" s="16"/>
      <c r="CS28" s="16"/>
      <c r="CT28" s="16"/>
      <c r="CU28" s="16"/>
      <c r="CV28" s="16"/>
      <c r="CW28" s="16"/>
      <c r="CX28" s="16"/>
      <c r="CY28" s="16"/>
      <c r="CZ28" s="16"/>
      <c r="DA28" s="16"/>
      <c r="DB28" s="16"/>
      <c r="DC28" s="16"/>
      <c r="DD28" s="16"/>
      <c r="DE28" s="16"/>
      <c r="DF28" s="16"/>
      <c r="DG28" s="16"/>
      <c r="DH28" s="16"/>
      <c r="DI28" s="16"/>
      <c r="DJ28" s="16"/>
      <c r="DK28" s="16"/>
      <c r="DL28" s="16"/>
      <c r="DM28" s="16"/>
      <c r="DN28" s="16"/>
      <c r="DO28" s="16"/>
      <c r="DP28" s="16"/>
      <c r="DQ28" s="16"/>
      <c r="DR28" s="16"/>
      <c r="DS28" s="16"/>
      <c r="DT28" s="16"/>
      <c r="DU28" s="16"/>
      <c r="DV28" s="16"/>
      <c r="DW28" s="16"/>
      <c r="DX28" s="16"/>
      <c r="DY28" s="16"/>
      <c r="DZ28" s="16"/>
      <c r="EA28" s="16"/>
      <c r="EB28" s="16"/>
      <c r="EC28" s="16"/>
      <c r="ED28" s="16"/>
      <c r="EE28" s="16"/>
      <c r="EF28" s="16"/>
      <c r="EG28" s="16"/>
      <c r="EH28" s="16"/>
      <c r="EI28" s="16"/>
      <c r="EJ28" s="16"/>
      <c r="EK28" s="16"/>
      <c r="EL28" s="16"/>
      <c r="EM28" s="16"/>
      <c r="EN28" s="16"/>
      <c r="EO28" s="16"/>
      <c r="EP28" s="16"/>
      <c r="EQ28" s="16"/>
      <c r="ER28" s="16"/>
      <c r="ES28" s="16"/>
      <c r="ET28" s="16"/>
      <c r="EU28" s="16"/>
      <c r="EV28" s="16"/>
      <c r="EW28" s="16"/>
      <c r="EX28" s="16"/>
      <c r="EY28" s="16"/>
      <c r="EZ28" s="16"/>
      <c r="FA28" s="16"/>
      <c r="FB28" s="16"/>
      <c r="FC28" s="16"/>
      <c r="FD28" s="16"/>
      <c r="FE28" s="16"/>
    </row>
    <row r="29" spans="1:161" s="9" customFormat="1" ht="53.25" customHeight="1" x14ac:dyDescent="0.2">
      <c r="A29" s="10"/>
      <c r="B29" s="17"/>
      <c r="C29" s="17"/>
      <c r="D29" s="17"/>
      <c r="E29" s="17"/>
      <c r="F29" s="17"/>
      <c r="G29" s="17"/>
      <c r="H29" s="17"/>
      <c r="I29" s="17"/>
      <c r="J29" s="17"/>
      <c r="K29" s="17"/>
      <c r="L29" s="17"/>
      <c r="M29" s="17"/>
      <c r="N29" s="17"/>
      <c r="O29" s="17"/>
      <c r="P29" s="17"/>
      <c r="Q29" s="18"/>
      <c r="R29" s="10"/>
      <c r="S29" s="19" t="s">
        <v>25</v>
      </c>
      <c r="T29" s="19"/>
      <c r="U29" s="19"/>
      <c r="V29" s="19"/>
      <c r="W29" s="19"/>
      <c r="X29" s="19"/>
      <c r="Y29" s="19"/>
      <c r="Z29" s="19"/>
      <c r="AA29" s="19"/>
      <c r="AB29" s="19"/>
      <c r="AC29" s="19"/>
      <c r="AD29" s="19"/>
      <c r="AE29" s="19"/>
      <c r="AF29" s="19"/>
      <c r="AG29" s="19"/>
      <c r="AH29" s="19"/>
      <c r="AI29" s="20"/>
      <c r="AJ29" s="16"/>
      <c r="AK29" s="16"/>
      <c r="AL29" s="16"/>
      <c r="AM29" s="16"/>
      <c r="AN29" s="16"/>
      <c r="AO29" s="16"/>
      <c r="AP29" s="16"/>
      <c r="AQ29" s="16"/>
      <c r="AR29" s="16"/>
      <c r="AS29" s="16"/>
      <c r="AT29" s="16"/>
      <c r="AU29" s="16"/>
      <c r="AV29" s="16"/>
      <c r="AW29" s="16"/>
      <c r="AX29" s="16"/>
      <c r="AY29" s="16"/>
      <c r="AZ29" s="16"/>
      <c r="BA29" s="16"/>
      <c r="BB29" s="16"/>
      <c r="BC29" s="16"/>
      <c r="BD29" s="16"/>
      <c r="BE29" s="16"/>
      <c r="BF29" s="16"/>
      <c r="BG29" s="16"/>
      <c r="BH29" s="16"/>
      <c r="BI29" s="16"/>
      <c r="BJ29" s="16"/>
      <c r="BK29" s="16"/>
      <c r="BL29" s="16"/>
      <c r="BM29" s="16"/>
      <c r="BN29" s="16"/>
      <c r="BO29" s="16"/>
      <c r="BP29" s="16"/>
      <c r="BQ29" s="16"/>
      <c r="BR29" s="16"/>
      <c r="BS29" s="16"/>
      <c r="BT29" s="16"/>
      <c r="BU29" s="16"/>
      <c r="BV29" s="16"/>
      <c r="BW29" s="16"/>
      <c r="BX29" s="16"/>
      <c r="BY29" s="16"/>
      <c r="BZ29" s="16"/>
      <c r="CA29" s="16"/>
      <c r="CB29" s="16"/>
      <c r="CC29" s="16"/>
      <c r="CD29" s="16"/>
      <c r="CE29" s="16"/>
      <c r="CF29" s="16"/>
      <c r="CG29" s="16"/>
      <c r="CH29" s="16"/>
      <c r="CI29" s="16"/>
      <c r="CJ29" s="16"/>
      <c r="CK29" s="16"/>
      <c r="CL29" s="16"/>
      <c r="CM29" s="16"/>
      <c r="CN29" s="16"/>
      <c r="CO29" s="16"/>
      <c r="CP29" s="16"/>
      <c r="CQ29" s="16"/>
      <c r="CR29" s="16"/>
      <c r="CS29" s="16"/>
      <c r="CT29" s="16"/>
      <c r="CU29" s="16"/>
      <c r="CV29" s="16"/>
      <c r="CW29" s="16"/>
      <c r="CX29" s="16"/>
      <c r="CY29" s="16"/>
      <c r="CZ29" s="16"/>
      <c r="DA29" s="16"/>
      <c r="DB29" s="16"/>
      <c r="DC29" s="16"/>
      <c r="DD29" s="16"/>
      <c r="DE29" s="16"/>
      <c r="DF29" s="16"/>
      <c r="DG29" s="16"/>
      <c r="DH29" s="16"/>
      <c r="DI29" s="16"/>
      <c r="DJ29" s="16"/>
      <c r="DK29" s="16"/>
      <c r="DL29" s="16"/>
      <c r="DM29" s="16"/>
      <c r="DN29" s="16"/>
      <c r="DO29" s="16"/>
      <c r="DP29" s="16"/>
      <c r="DQ29" s="16"/>
      <c r="DR29" s="16"/>
      <c r="DS29" s="16"/>
      <c r="DT29" s="16"/>
      <c r="DU29" s="16"/>
      <c r="DV29" s="16"/>
      <c r="DW29" s="16"/>
      <c r="DX29" s="16"/>
      <c r="DY29" s="16"/>
      <c r="DZ29" s="16"/>
      <c r="EA29" s="16"/>
      <c r="EB29" s="16"/>
      <c r="EC29" s="16"/>
      <c r="ED29" s="16"/>
      <c r="EE29" s="16"/>
      <c r="EF29" s="16"/>
      <c r="EG29" s="16"/>
      <c r="EH29" s="16"/>
      <c r="EI29" s="16"/>
      <c r="EJ29" s="16"/>
      <c r="EK29" s="16"/>
      <c r="EL29" s="16"/>
      <c r="EM29" s="16"/>
      <c r="EN29" s="16"/>
      <c r="EO29" s="16"/>
      <c r="EP29" s="16"/>
      <c r="EQ29" s="16"/>
      <c r="ER29" s="16"/>
      <c r="ES29" s="16"/>
      <c r="ET29" s="16"/>
      <c r="EU29" s="16"/>
      <c r="EV29" s="16"/>
      <c r="EW29" s="16"/>
      <c r="EX29" s="16"/>
      <c r="EY29" s="16"/>
      <c r="EZ29" s="16"/>
      <c r="FA29" s="16"/>
      <c r="FB29" s="16"/>
      <c r="FC29" s="16"/>
      <c r="FD29" s="16"/>
      <c r="FE29" s="16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4" t="s">
        <v>27</v>
      </c>
      <c r="B32" s="15"/>
      <c r="C32" s="15"/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/>
      <c r="BA32" s="15"/>
      <c r="BB32" s="15"/>
      <c r="BC32" s="15"/>
      <c r="BD32" s="15"/>
      <c r="BE32" s="15"/>
      <c r="BF32" s="15"/>
      <c r="BG32" s="15"/>
      <c r="BH32" s="15"/>
      <c r="BI32" s="15"/>
      <c r="BJ32" s="15"/>
      <c r="BK32" s="15"/>
      <c r="BL32" s="15"/>
      <c r="BM32" s="15"/>
      <c r="BN32" s="15"/>
      <c r="BO32" s="15"/>
      <c r="BP32" s="15"/>
      <c r="BQ32" s="15"/>
      <c r="BR32" s="15"/>
      <c r="BS32" s="15"/>
      <c r="BT32" s="15"/>
      <c r="BU32" s="15"/>
      <c r="BV32" s="15"/>
      <c r="BW32" s="15"/>
      <c r="BX32" s="15"/>
      <c r="BY32" s="15"/>
      <c r="BZ32" s="15"/>
      <c r="CA32" s="15"/>
      <c r="CB32" s="15"/>
      <c r="CC32" s="15"/>
      <c r="CD32" s="15"/>
      <c r="CE32" s="15"/>
      <c r="CF32" s="15"/>
      <c r="CG32" s="15"/>
      <c r="CH32" s="15"/>
      <c r="CI32" s="15"/>
      <c r="CJ32" s="15"/>
      <c r="CK32" s="15"/>
      <c r="CL32" s="15"/>
      <c r="CM32" s="15"/>
      <c r="CN32" s="15"/>
      <c r="CO32" s="15"/>
      <c r="CP32" s="15"/>
      <c r="CQ32" s="15"/>
      <c r="CR32" s="15"/>
      <c r="CS32" s="15"/>
      <c r="CT32" s="15"/>
      <c r="CU32" s="15"/>
      <c r="CV32" s="15"/>
      <c r="CW32" s="15"/>
      <c r="CX32" s="15"/>
      <c r="CY32" s="15"/>
      <c r="CZ32" s="15"/>
      <c r="DA32" s="15"/>
      <c r="DB32" s="15"/>
      <c r="DC32" s="15"/>
      <c r="DD32" s="15"/>
      <c r="DE32" s="15"/>
      <c r="DF32" s="15"/>
      <c r="DG32" s="15"/>
      <c r="DH32" s="15"/>
      <c r="DI32" s="15"/>
      <c r="DJ32" s="15"/>
      <c r="DK32" s="15"/>
      <c r="DL32" s="15"/>
      <c r="DM32" s="15"/>
      <c r="DN32" s="15"/>
      <c r="DO32" s="15"/>
      <c r="DP32" s="15"/>
      <c r="DQ32" s="15"/>
      <c r="DR32" s="15"/>
      <c r="DS32" s="15"/>
      <c r="DT32" s="15"/>
      <c r="DU32" s="15"/>
      <c r="DV32" s="15"/>
      <c r="DW32" s="15"/>
      <c r="DX32" s="15"/>
      <c r="DY32" s="15"/>
      <c r="DZ32" s="15"/>
      <c r="EA32" s="15"/>
      <c r="EB32" s="15"/>
      <c r="EC32" s="15"/>
      <c r="ED32" s="15"/>
      <c r="EE32" s="15"/>
      <c r="EF32" s="15"/>
      <c r="EG32" s="15"/>
      <c r="EH32" s="15"/>
      <c r="EI32" s="15"/>
      <c r="EJ32" s="15"/>
      <c r="EK32" s="15"/>
      <c r="EL32" s="15"/>
      <c r="EM32" s="15"/>
      <c r="EN32" s="15"/>
      <c r="EO32" s="15"/>
      <c r="EP32" s="15"/>
      <c r="EQ32" s="15"/>
      <c r="ER32" s="15"/>
      <c r="ES32" s="15"/>
      <c r="ET32" s="15"/>
      <c r="EU32" s="15"/>
      <c r="EV32" s="15"/>
      <c r="EW32" s="15"/>
      <c r="EX32" s="15"/>
      <c r="EY32" s="15"/>
      <c r="EZ32" s="15"/>
      <c r="FA32" s="15"/>
      <c r="FB32" s="15"/>
      <c r="FC32" s="15"/>
      <c r="FD32" s="15"/>
      <c r="FE32" s="15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8" workbookViewId="0">
      <selection activeCell="EE22" sqref="EE22:EN22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58" t="s">
        <v>7</v>
      </c>
      <c r="B6" s="58"/>
      <c r="C6" s="58"/>
      <c r="D6" s="58"/>
      <c r="E6" s="58"/>
      <c r="F6" s="58"/>
      <c r="G6" s="58"/>
      <c r="H6" s="58"/>
      <c r="I6" s="58"/>
      <c r="J6" s="58"/>
      <c r="K6" s="58"/>
      <c r="L6" s="58"/>
      <c r="M6" s="58"/>
      <c r="N6" s="58"/>
      <c r="O6" s="58"/>
      <c r="P6" s="58"/>
      <c r="Q6" s="58"/>
      <c r="R6" s="58"/>
      <c r="S6" s="58"/>
      <c r="T6" s="58"/>
      <c r="U6" s="58"/>
      <c r="V6" s="58"/>
      <c r="W6" s="58"/>
      <c r="X6" s="58"/>
      <c r="Y6" s="58"/>
      <c r="Z6" s="58"/>
      <c r="AA6" s="58"/>
      <c r="AB6" s="58"/>
      <c r="AC6" s="58"/>
      <c r="AD6" s="58"/>
      <c r="AE6" s="58"/>
      <c r="AF6" s="58"/>
      <c r="AG6" s="58"/>
      <c r="AH6" s="58"/>
      <c r="AI6" s="58"/>
      <c r="AJ6" s="58"/>
      <c r="AK6" s="58"/>
      <c r="AL6" s="58"/>
      <c r="AM6" s="58"/>
      <c r="AN6" s="58"/>
      <c r="AO6" s="58"/>
      <c r="AP6" s="58"/>
      <c r="AQ6" s="58"/>
      <c r="AR6" s="58"/>
      <c r="AS6" s="58"/>
      <c r="AT6" s="58"/>
      <c r="AU6" s="58"/>
      <c r="AV6" s="58"/>
      <c r="AW6" s="58"/>
      <c r="AX6" s="58"/>
      <c r="AY6" s="58"/>
      <c r="AZ6" s="58"/>
      <c r="BA6" s="58"/>
      <c r="BB6" s="58"/>
      <c r="BC6" s="58"/>
      <c r="BD6" s="58"/>
      <c r="BE6" s="58"/>
      <c r="BF6" s="58"/>
      <c r="BG6" s="58"/>
      <c r="BH6" s="58"/>
      <c r="BI6" s="58"/>
      <c r="BJ6" s="58"/>
      <c r="BK6" s="58"/>
      <c r="BL6" s="58"/>
      <c r="BM6" s="58"/>
      <c r="BN6" s="58"/>
      <c r="BO6" s="58"/>
      <c r="BP6" s="58"/>
      <c r="BQ6" s="58"/>
      <c r="BR6" s="58"/>
      <c r="BS6" s="58"/>
      <c r="BT6" s="58"/>
      <c r="BU6" s="58"/>
      <c r="BV6" s="58"/>
      <c r="BW6" s="58"/>
      <c r="BX6" s="58"/>
      <c r="BY6" s="58"/>
      <c r="BZ6" s="58"/>
      <c r="CA6" s="58"/>
      <c r="CB6" s="58"/>
      <c r="CC6" s="58"/>
      <c r="CD6" s="58"/>
      <c r="CE6" s="58"/>
      <c r="CF6" s="58"/>
      <c r="CG6" s="58"/>
      <c r="CH6" s="58"/>
      <c r="CI6" s="58"/>
      <c r="CJ6" s="58"/>
      <c r="CK6" s="58"/>
      <c r="CL6" s="58"/>
      <c r="CM6" s="58"/>
      <c r="CN6" s="58"/>
      <c r="CO6" s="58"/>
      <c r="CP6" s="58"/>
      <c r="CQ6" s="58"/>
      <c r="CR6" s="58"/>
      <c r="CS6" s="58"/>
      <c r="CT6" s="58"/>
      <c r="CU6" s="58"/>
      <c r="CV6" s="58"/>
      <c r="CW6" s="58"/>
      <c r="CX6" s="58"/>
      <c r="CY6" s="58"/>
      <c r="CZ6" s="58"/>
      <c r="DA6" s="58"/>
      <c r="DB6" s="58"/>
      <c r="DC6" s="58"/>
      <c r="DD6" s="58"/>
      <c r="DE6" s="58"/>
      <c r="DF6" s="58"/>
      <c r="DG6" s="58"/>
      <c r="DH6" s="58"/>
      <c r="DI6" s="58"/>
      <c r="DJ6" s="58"/>
      <c r="DK6" s="58"/>
      <c r="DL6" s="58"/>
      <c r="DM6" s="58"/>
      <c r="DN6" s="58"/>
      <c r="DO6" s="58"/>
      <c r="DP6" s="58"/>
      <c r="DQ6" s="58"/>
      <c r="DR6" s="58"/>
      <c r="DS6" s="58"/>
      <c r="DT6" s="58"/>
      <c r="DU6" s="58"/>
      <c r="DV6" s="58"/>
      <c r="DW6" s="58"/>
      <c r="DX6" s="58"/>
      <c r="DY6" s="58"/>
      <c r="DZ6" s="58"/>
      <c r="EA6" s="58"/>
      <c r="EB6" s="58"/>
      <c r="EC6" s="58"/>
      <c r="ED6" s="58"/>
      <c r="EE6" s="58"/>
      <c r="EF6" s="58"/>
      <c r="EG6" s="58"/>
      <c r="EH6" s="58"/>
      <c r="EI6" s="58"/>
      <c r="EJ6" s="58"/>
      <c r="EK6" s="58"/>
      <c r="EL6" s="58"/>
      <c r="EM6" s="58"/>
      <c r="EN6" s="58"/>
      <c r="EO6" s="58"/>
      <c r="EP6" s="58"/>
      <c r="EQ6" s="58"/>
      <c r="ER6" s="58"/>
      <c r="ES6" s="58"/>
      <c r="ET6" s="58"/>
      <c r="EU6" s="58"/>
      <c r="EV6" s="58"/>
      <c r="EW6" s="58"/>
      <c r="EX6" s="58"/>
      <c r="EY6" s="58"/>
      <c r="EZ6" s="58"/>
      <c r="FA6" s="58"/>
      <c r="FB6" s="58"/>
      <c r="FC6" s="58"/>
      <c r="FD6" s="58"/>
      <c r="FE6" s="58"/>
    </row>
    <row r="7" spans="1:161" s="2" customFormat="1" ht="15.75" customHeight="1" x14ac:dyDescent="0.25">
      <c r="A7" s="58" t="s">
        <v>8</v>
      </c>
      <c r="B7" s="58"/>
      <c r="C7" s="58"/>
      <c r="D7" s="58"/>
      <c r="E7" s="58"/>
      <c r="F7" s="58"/>
      <c r="G7" s="58"/>
      <c r="H7" s="58"/>
      <c r="I7" s="58"/>
      <c r="J7" s="58"/>
      <c r="K7" s="58"/>
      <c r="L7" s="58"/>
      <c r="M7" s="58"/>
      <c r="N7" s="58"/>
      <c r="O7" s="58"/>
      <c r="P7" s="58"/>
      <c r="Q7" s="58"/>
      <c r="R7" s="58"/>
      <c r="S7" s="58"/>
      <c r="T7" s="58"/>
      <c r="U7" s="58"/>
      <c r="V7" s="58"/>
      <c r="W7" s="58"/>
      <c r="X7" s="58"/>
      <c r="Y7" s="58"/>
      <c r="Z7" s="58"/>
      <c r="AA7" s="58"/>
      <c r="AB7" s="58"/>
      <c r="AC7" s="58"/>
      <c r="AD7" s="58"/>
      <c r="AE7" s="58"/>
      <c r="AF7" s="58"/>
      <c r="AG7" s="58"/>
      <c r="AH7" s="58"/>
      <c r="AI7" s="58"/>
      <c r="AJ7" s="58"/>
      <c r="AK7" s="58"/>
      <c r="AL7" s="58"/>
      <c r="AM7" s="58"/>
      <c r="AN7" s="58"/>
      <c r="AO7" s="58"/>
      <c r="AP7" s="58"/>
      <c r="AQ7" s="58"/>
      <c r="AR7" s="58"/>
      <c r="AS7" s="58"/>
      <c r="AT7" s="58"/>
      <c r="AU7" s="58"/>
      <c r="AV7" s="58"/>
      <c r="AW7" s="58"/>
      <c r="AX7" s="58"/>
      <c r="AY7" s="58"/>
      <c r="AZ7" s="58"/>
      <c r="BA7" s="58"/>
      <c r="BB7" s="58"/>
      <c r="BC7" s="58"/>
      <c r="BD7" s="58"/>
      <c r="BE7" s="58"/>
      <c r="BF7" s="58"/>
      <c r="BG7" s="58"/>
      <c r="BH7" s="58"/>
      <c r="BI7" s="58"/>
      <c r="BJ7" s="58"/>
      <c r="BK7" s="58"/>
      <c r="BL7" s="58"/>
      <c r="BM7" s="58"/>
      <c r="BN7" s="58"/>
      <c r="BO7" s="58"/>
      <c r="BP7" s="58"/>
      <c r="BQ7" s="58"/>
      <c r="BR7" s="58"/>
      <c r="BS7" s="58"/>
      <c r="BT7" s="58"/>
      <c r="BU7" s="58"/>
      <c r="BV7" s="58"/>
      <c r="BW7" s="58"/>
      <c r="BX7" s="58"/>
      <c r="BY7" s="58"/>
      <c r="BZ7" s="58"/>
      <c r="CA7" s="58"/>
      <c r="CB7" s="58"/>
      <c r="CC7" s="58"/>
      <c r="CD7" s="58"/>
      <c r="CE7" s="58"/>
      <c r="CF7" s="58"/>
      <c r="CG7" s="58"/>
      <c r="CH7" s="58"/>
      <c r="CI7" s="58"/>
      <c r="CJ7" s="58"/>
      <c r="CK7" s="58"/>
      <c r="CL7" s="58"/>
      <c r="CM7" s="58"/>
      <c r="CN7" s="58"/>
      <c r="CO7" s="58"/>
      <c r="CP7" s="58"/>
      <c r="CQ7" s="58"/>
      <c r="CR7" s="58"/>
      <c r="CS7" s="58"/>
      <c r="CT7" s="58"/>
      <c r="CU7" s="58"/>
      <c r="CV7" s="58"/>
      <c r="CW7" s="58"/>
      <c r="CX7" s="58"/>
      <c r="CY7" s="58"/>
      <c r="CZ7" s="58"/>
      <c r="DA7" s="58"/>
      <c r="DB7" s="58"/>
      <c r="DC7" s="58"/>
      <c r="DD7" s="58"/>
      <c r="DE7" s="58"/>
      <c r="DF7" s="58"/>
      <c r="DG7" s="58"/>
      <c r="DH7" s="58"/>
      <c r="DI7" s="58"/>
      <c r="DJ7" s="58"/>
      <c r="DK7" s="58"/>
      <c r="DL7" s="58"/>
      <c r="DM7" s="58"/>
      <c r="DN7" s="58"/>
      <c r="DO7" s="58"/>
      <c r="DP7" s="58"/>
      <c r="DQ7" s="58"/>
      <c r="DR7" s="58"/>
      <c r="DS7" s="58"/>
      <c r="DT7" s="58"/>
      <c r="DU7" s="58"/>
      <c r="DV7" s="58"/>
      <c r="DW7" s="58"/>
      <c r="DX7" s="58"/>
      <c r="DY7" s="58"/>
      <c r="DZ7" s="58"/>
      <c r="EA7" s="58"/>
      <c r="EB7" s="58"/>
      <c r="EC7" s="58"/>
      <c r="ED7" s="58"/>
      <c r="EE7" s="58"/>
      <c r="EF7" s="58"/>
      <c r="EG7" s="58"/>
      <c r="EH7" s="58"/>
      <c r="EI7" s="58"/>
      <c r="EJ7" s="58"/>
      <c r="EK7" s="58"/>
      <c r="EL7" s="58"/>
      <c r="EM7" s="58"/>
      <c r="EN7" s="58"/>
      <c r="EO7" s="58"/>
      <c r="EP7" s="58"/>
      <c r="EQ7" s="58"/>
      <c r="ER7" s="58"/>
      <c r="ES7" s="58"/>
      <c r="ET7" s="58"/>
      <c r="EU7" s="58"/>
      <c r="EV7" s="58"/>
      <c r="EW7" s="58"/>
      <c r="EX7" s="58"/>
      <c r="EY7" s="58"/>
      <c r="EZ7" s="58"/>
      <c r="FA7" s="58"/>
      <c r="FB7" s="58"/>
      <c r="FC7" s="58"/>
      <c r="FD7" s="58"/>
      <c r="FE7" s="58"/>
    </row>
    <row r="8" spans="1:161" s="2" customFormat="1" ht="15.75" customHeight="1" x14ac:dyDescent="0.25">
      <c r="A8" s="58" t="s">
        <v>9</v>
      </c>
      <c r="B8" s="58"/>
      <c r="C8" s="58"/>
      <c r="D8" s="58"/>
      <c r="E8" s="58"/>
      <c r="F8" s="58"/>
      <c r="G8" s="58"/>
      <c r="H8" s="58"/>
      <c r="I8" s="58"/>
      <c r="J8" s="58"/>
      <c r="K8" s="58"/>
      <c r="L8" s="58"/>
      <c r="M8" s="58"/>
      <c r="N8" s="58"/>
      <c r="O8" s="58"/>
      <c r="P8" s="58"/>
      <c r="Q8" s="58"/>
      <c r="R8" s="58"/>
      <c r="S8" s="58"/>
      <c r="T8" s="58"/>
      <c r="U8" s="58"/>
      <c r="V8" s="58"/>
      <c r="W8" s="58"/>
      <c r="X8" s="58"/>
      <c r="Y8" s="58"/>
      <c r="Z8" s="58"/>
      <c r="AA8" s="58"/>
      <c r="AB8" s="58"/>
      <c r="AC8" s="58"/>
      <c r="AD8" s="58"/>
      <c r="AE8" s="58"/>
      <c r="AF8" s="58"/>
      <c r="AG8" s="58"/>
      <c r="AH8" s="58"/>
      <c r="AI8" s="58"/>
      <c r="AJ8" s="58"/>
      <c r="AK8" s="58"/>
      <c r="AL8" s="58"/>
      <c r="AM8" s="58"/>
      <c r="AN8" s="58"/>
      <c r="AO8" s="58"/>
      <c r="AP8" s="58"/>
      <c r="AQ8" s="58"/>
      <c r="AR8" s="58"/>
      <c r="AS8" s="58"/>
      <c r="AT8" s="58"/>
      <c r="AU8" s="58"/>
      <c r="AV8" s="58"/>
      <c r="AW8" s="58"/>
      <c r="AX8" s="58"/>
      <c r="AY8" s="58"/>
      <c r="AZ8" s="58"/>
      <c r="BA8" s="58"/>
      <c r="BB8" s="58"/>
      <c r="BC8" s="58"/>
      <c r="BD8" s="58"/>
      <c r="BE8" s="58"/>
      <c r="BF8" s="58"/>
      <c r="BG8" s="58"/>
      <c r="BH8" s="58"/>
      <c r="BI8" s="58"/>
      <c r="BJ8" s="58"/>
      <c r="BK8" s="58"/>
      <c r="BL8" s="58"/>
      <c r="BM8" s="58"/>
      <c r="BN8" s="58"/>
      <c r="BO8" s="58"/>
      <c r="BP8" s="58"/>
      <c r="BQ8" s="58"/>
      <c r="BR8" s="58"/>
      <c r="BS8" s="58"/>
      <c r="BT8" s="58"/>
      <c r="BU8" s="58"/>
      <c r="BV8" s="58"/>
      <c r="BW8" s="58"/>
      <c r="BX8" s="58"/>
      <c r="BY8" s="58"/>
      <c r="BZ8" s="58"/>
      <c r="CA8" s="58"/>
      <c r="CB8" s="58"/>
      <c r="CC8" s="58"/>
      <c r="CD8" s="58"/>
      <c r="CE8" s="58"/>
      <c r="CF8" s="58"/>
      <c r="CG8" s="58"/>
      <c r="CH8" s="58"/>
      <c r="CI8" s="58"/>
      <c r="CJ8" s="58"/>
      <c r="CK8" s="58"/>
      <c r="CL8" s="58"/>
      <c r="CM8" s="58"/>
      <c r="CN8" s="58"/>
      <c r="CO8" s="58"/>
      <c r="CP8" s="58"/>
      <c r="CQ8" s="58"/>
      <c r="CR8" s="58"/>
      <c r="CS8" s="58"/>
      <c r="CT8" s="58"/>
      <c r="CU8" s="58"/>
      <c r="CV8" s="58"/>
      <c r="CW8" s="58"/>
      <c r="CX8" s="58"/>
      <c r="CY8" s="58"/>
      <c r="CZ8" s="58"/>
      <c r="DA8" s="58"/>
      <c r="DB8" s="58"/>
      <c r="DC8" s="58"/>
      <c r="DD8" s="58"/>
      <c r="DE8" s="58"/>
      <c r="DF8" s="58"/>
      <c r="DG8" s="58"/>
      <c r="DH8" s="58"/>
      <c r="DI8" s="58"/>
      <c r="DJ8" s="58"/>
      <c r="DK8" s="58"/>
      <c r="DL8" s="58"/>
      <c r="DM8" s="58"/>
      <c r="DN8" s="58"/>
      <c r="DO8" s="58"/>
      <c r="DP8" s="58"/>
      <c r="DQ8" s="58"/>
      <c r="DR8" s="58"/>
      <c r="DS8" s="58"/>
      <c r="DT8" s="58"/>
      <c r="DU8" s="58"/>
      <c r="DV8" s="58"/>
      <c r="DW8" s="58"/>
      <c r="DX8" s="58"/>
      <c r="DY8" s="58"/>
      <c r="DZ8" s="58"/>
      <c r="EA8" s="58"/>
      <c r="EB8" s="58"/>
      <c r="EC8" s="58"/>
      <c r="ED8" s="58"/>
      <c r="EE8" s="58"/>
      <c r="EF8" s="58"/>
      <c r="EG8" s="58"/>
      <c r="EH8" s="58"/>
      <c r="EI8" s="58"/>
      <c r="EJ8" s="58"/>
      <c r="EK8" s="58"/>
      <c r="EL8" s="58"/>
      <c r="EM8" s="58"/>
      <c r="EN8" s="58"/>
      <c r="EO8" s="58"/>
      <c r="EP8" s="58"/>
      <c r="EQ8" s="58"/>
      <c r="ER8" s="58"/>
      <c r="ES8" s="58"/>
      <c r="ET8" s="58"/>
      <c r="EU8" s="58"/>
      <c r="EV8" s="58"/>
      <c r="EW8" s="58"/>
      <c r="EX8" s="58"/>
      <c r="EY8" s="58"/>
      <c r="EZ8" s="58"/>
      <c r="FA8" s="58"/>
      <c r="FB8" s="58"/>
      <c r="FC8" s="58"/>
      <c r="FD8" s="58"/>
      <c r="FE8" s="58"/>
    </row>
    <row r="10" spans="1:161" s="2" customFormat="1" ht="15.75" x14ac:dyDescent="0.25">
      <c r="A10" s="59" t="s">
        <v>10</v>
      </c>
      <c r="B10" s="59"/>
      <c r="C10" s="59"/>
      <c r="D10" s="59"/>
      <c r="E10" s="59"/>
      <c r="F10" s="59"/>
      <c r="G10" s="59"/>
      <c r="H10" s="59"/>
      <c r="I10" s="59"/>
      <c r="J10" s="59"/>
      <c r="K10" s="59"/>
      <c r="L10" s="59"/>
      <c r="M10" s="59"/>
      <c r="N10" s="59"/>
      <c r="O10" s="59"/>
      <c r="P10" s="59"/>
      <c r="Q10" s="59"/>
      <c r="R10" s="59"/>
      <c r="S10" s="59"/>
      <c r="T10" s="59"/>
      <c r="U10" s="59"/>
      <c r="V10" s="59"/>
      <c r="W10" s="59"/>
      <c r="X10" s="59"/>
      <c r="Y10" s="59"/>
      <c r="Z10" s="59"/>
      <c r="AA10" s="59"/>
      <c r="AB10" s="59"/>
      <c r="AC10" s="59"/>
      <c r="AD10" s="59"/>
      <c r="AE10" s="59"/>
      <c r="AF10" s="59"/>
      <c r="AG10" s="59"/>
      <c r="AH10" s="59"/>
      <c r="AI10" s="59"/>
      <c r="AJ10" s="59"/>
      <c r="AK10" s="59"/>
      <c r="AL10" s="59"/>
      <c r="AM10" s="59"/>
      <c r="AN10" s="59"/>
      <c r="AO10" s="59"/>
      <c r="AP10" s="59"/>
      <c r="AQ10" s="59"/>
      <c r="AR10" s="59"/>
      <c r="AS10" s="59"/>
      <c r="AT10" s="59"/>
      <c r="AU10" s="59"/>
      <c r="AV10" s="59"/>
      <c r="AW10" s="59"/>
      <c r="AX10" s="59"/>
      <c r="AY10" s="59"/>
      <c r="AZ10" s="59"/>
      <c r="BA10" s="59"/>
      <c r="BB10" s="59"/>
      <c r="BC10" s="59"/>
      <c r="BD10" s="59"/>
      <c r="BE10" s="59"/>
      <c r="BF10" s="59"/>
      <c r="BG10" s="59"/>
      <c r="BH10" s="59"/>
      <c r="BI10" s="59"/>
      <c r="BJ10" s="59"/>
      <c r="BK10" s="59"/>
      <c r="BL10" s="59"/>
      <c r="BM10" s="59"/>
      <c r="BN10" s="59"/>
      <c r="BO10" s="59"/>
      <c r="BP10" s="59"/>
      <c r="BQ10" s="59"/>
      <c r="BR10" s="59"/>
      <c r="BS10" s="59"/>
      <c r="BT10" s="59"/>
      <c r="BU10" s="59"/>
      <c r="BV10" s="59"/>
      <c r="BW10" s="59"/>
      <c r="BX10" s="59"/>
      <c r="BY10" s="59"/>
      <c r="BZ10" s="59"/>
      <c r="CA10" s="59"/>
      <c r="CB10" s="59"/>
      <c r="CC10" s="59"/>
      <c r="CD10" s="59"/>
      <c r="CE10" s="59"/>
      <c r="CF10" s="59"/>
      <c r="CG10" s="59"/>
      <c r="CH10" s="59"/>
      <c r="CI10" s="59"/>
      <c r="CJ10" s="59"/>
      <c r="CK10" s="59"/>
      <c r="CL10" s="59"/>
      <c r="CM10" s="59"/>
      <c r="CN10" s="59"/>
      <c r="CO10" s="59"/>
      <c r="CP10" s="59"/>
      <c r="CQ10" s="59"/>
      <c r="CR10" s="59"/>
      <c r="CS10" s="59"/>
      <c r="CT10" s="59"/>
      <c r="CU10" s="59"/>
      <c r="CV10" s="59"/>
      <c r="CW10" s="59"/>
      <c r="CX10" s="59"/>
      <c r="CY10" s="59"/>
      <c r="CZ10" s="59"/>
      <c r="DA10" s="59"/>
      <c r="DB10" s="59"/>
      <c r="DC10" s="59"/>
      <c r="DD10" s="59"/>
      <c r="DE10" s="59"/>
      <c r="DF10" s="59"/>
      <c r="DG10" s="59"/>
      <c r="DH10" s="59"/>
      <c r="DI10" s="59"/>
      <c r="DJ10" s="59"/>
      <c r="DK10" s="59"/>
      <c r="DL10" s="59"/>
      <c r="DM10" s="59"/>
      <c r="DN10" s="59"/>
      <c r="DO10" s="59"/>
      <c r="DP10" s="59"/>
      <c r="DQ10" s="59"/>
      <c r="DR10" s="59"/>
      <c r="DS10" s="59"/>
      <c r="DT10" s="59"/>
      <c r="DU10" s="59"/>
      <c r="DV10" s="59"/>
      <c r="DW10" s="59"/>
      <c r="DX10" s="59"/>
      <c r="DY10" s="59"/>
      <c r="DZ10" s="59"/>
      <c r="EA10" s="59"/>
      <c r="EB10" s="59"/>
      <c r="EC10" s="59"/>
      <c r="ED10" s="59"/>
      <c r="EE10" s="59"/>
      <c r="EF10" s="59"/>
      <c r="EG10" s="59"/>
      <c r="EH10" s="59"/>
      <c r="EI10" s="59"/>
      <c r="EJ10" s="59"/>
      <c r="EK10" s="59"/>
      <c r="EL10" s="59"/>
      <c r="EM10" s="59"/>
      <c r="EN10" s="59"/>
      <c r="EO10" s="59"/>
      <c r="EP10" s="59"/>
      <c r="EQ10" s="59"/>
      <c r="ER10" s="59"/>
      <c r="ES10" s="59"/>
      <c r="ET10" s="59"/>
      <c r="EU10" s="59"/>
      <c r="EV10" s="59"/>
      <c r="EW10" s="59"/>
      <c r="EX10" s="59"/>
      <c r="EY10" s="59"/>
      <c r="EZ10" s="59"/>
      <c r="FA10" s="59"/>
      <c r="FB10" s="59"/>
      <c r="FC10" s="59"/>
      <c r="FD10" s="59"/>
      <c r="FE10" s="59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60" t="s">
        <v>69</v>
      </c>
      <c r="AC12" s="60"/>
      <c r="AD12" s="60"/>
      <c r="AE12" s="60"/>
      <c r="AF12" s="60"/>
      <c r="AG12" s="60"/>
      <c r="AH12" s="60"/>
      <c r="AI12" s="60"/>
      <c r="AJ12" s="60"/>
      <c r="AK12" s="60"/>
      <c r="AL12" s="60"/>
      <c r="AM12" s="60"/>
      <c r="AN12" s="60"/>
      <c r="AO12" s="60"/>
      <c r="AP12" s="60"/>
      <c r="AQ12" s="60"/>
      <c r="AR12" s="60"/>
      <c r="AS12" s="60"/>
      <c r="AT12" s="60"/>
      <c r="AU12" s="60"/>
      <c r="AV12" s="60"/>
      <c r="AW12" s="60"/>
      <c r="AX12" s="60"/>
      <c r="AY12" s="60"/>
      <c r="AZ12" s="60"/>
      <c r="BA12" s="60"/>
      <c r="BB12" s="60"/>
      <c r="BC12" s="60"/>
      <c r="BD12" s="60"/>
      <c r="BE12" s="60"/>
      <c r="BF12" s="60"/>
      <c r="BG12" s="60"/>
      <c r="BH12" s="60"/>
      <c r="BI12" s="60"/>
      <c r="BJ12" s="60"/>
      <c r="BK12" s="60"/>
      <c r="BL12" s="60"/>
      <c r="BM12" s="60"/>
      <c r="BN12" s="60"/>
      <c r="BO12" s="60"/>
      <c r="BP12" s="60"/>
      <c r="BQ12" s="60"/>
      <c r="BR12" s="60"/>
      <c r="BS12" s="60"/>
      <c r="BT12" s="60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60" t="s">
        <v>31</v>
      </c>
      <c r="Z14" s="60"/>
      <c r="AA14" s="60"/>
      <c r="AB14" s="60"/>
      <c r="AC14" s="60"/>
      <c r="AD14" s="60"/>
      <c r="AE14" s="60"/>
      <c r="AF14" s="60"/>
      <c r="AG14" s="60"/>
      <c r="AH14" s="60"/>
      <c r="AI14" s="60"/>
      <c r="AJ14" s="60"/>
      <c r="AK14" s="60"/>
      <c r="AL14" s="60"/>
      <c r="AM14" s="60"/>
      <c r="AN14" s="60"/>
      <c r="AO14" s="60"/>
      <c r="AP14" s="60"/>
      <c r="AQ14" s="60"/>
      <c r="AR14" s="60"/>
      <c r="AS14" s="60"/>
      <c r="AT14" s="60"/>
      <c r="AU14" s="60"/>
      <c r="AV14" s="60"/>
      <c r="AW14" s="60"/>
      <c r="AX14" s="60"/>
      <c r="AY14" s="60"/>
      <c r="AZ14" s="60"/>
      <c r="BA14" s="60"/>
      <c r="BB14" s="60"/>
      <c r="BC14" s="60"/>
      <c r="BD14" s="60"/>
      <c r="BE14" s="60"/>
      <c r="BF14" s="60"/>
      <c r="BG14" s="60"/>
      <c r="BH14" s="60"/>
      <c r="BI14" s="60"/>
      <c r="BJ14" s="60"/>
      <c r="BK14" s="60"/>
      <c r="BL14" s="60"/>
      <c r="BM14" s="60"/>
      <c r="BN14" s="60"/>
      <c r="BO14" s="60"/>
      <c r="BP14" s="60"/>
      <c r="BQ14" s="60"/>
      <c r="BR14" s="60"/>
      <c r="BS14" s="60"/>
      <c r="BT14" s="60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48" t="s">
        <v>114</v>
      </c>
      <c r="U16" s="48"/>
      <c r="V16" s="48"/>
      <c r="W16" s="48"/>
      <c r="X16" s="48"/>
      <c r="Y16" s="48"/>
      <c r="Z16" s="48"/>
      <c r="AA16" s="48"/>
      <c r="AB16" s="48"/>
      <c r="AC16" s="48"/>
      <c r="AD16" s="48"/>
      <c r="AE16" s="48"/>
      <c r="AF16" s="48"/>
      <c r="AG16" s="48"/>
      <c r="AH16" s="48"/>
      <c r="AI16" s="48"/>
      <c r="AJ16" s="48"/>
      <c r="AK16" s="48"/>
      <c r="AL16" s="48"/>
      <c r="AM16" s="48"/>
      <c r="AN16" s="48"/>
      <c r="AO16" s="48"/>
      <c r="AP16" s="48"/>
      <c r="AQ16" s="48"/>
      <c r="AR16" s="48"/>
      <c r="AS16" s="48"/>
      <c r="AT16" s="48"/>
      <c r="AU16" s="48"/>
      <c r="AV16" s="48"/>
      <c r="AW16" s="48"/>
      <c r="AX16" s="48"/>
      <c r="AY16" s="48"/>
      <c r="AZ16" s="48"/>
      <c r="BA16" s="48"/>
      <c r="BB16" s="48"/>
      <c r="BC16" s="48"/>
      <c r="BD16" s="48"/>
      <c r="BE16" s="48"/>
      <c r="BF16" s="48"/>
      <c r="BG16" s="48"/>
      <c r="BH16" s="48"/>
      <c r="BI16" s="48"/>
      <c r="BJ16" s="48"/>
      <c r="BK16" s="48"/>
      <c r="BL16" s="48"/>
      <c r="BM16" s="48"/>
      <c r="BN16" s="48"/>
      <c r="BO16" s="48"/>
      <c r="BP16" s="48"/>
      <c r="BQ16" s="48"/>
      <c r="BR16" s="48"/>
      <c r="BS16" s="48"/>
      <c r="BT16" s="48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49"/>
      <c r="B18" s="50"/>
      <c r="C18" s="50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1"/>
      <c r="R18" s="26"/>
      <c r="S18" s="27"/>
      <c r="T18" s="27"/>
      <c r="U18" s="27"/>
      <c r="V18" s="27"/>
      <c r="W18" s="27"/>
      <c r="X18" s="27"/>
      <c r="Y18" s="27"/>
      <c r="Z18" s="27"/>
      <c r="AA18" s="27"/>
      <c r="AB18" s="27"/>
      <c r="AC18" s="27"/>
      <c r="AD18" s="27"/>
      <c r="AE18" s="27"/>
      <c r="AF18" s="27"/>
      <c r="AG18" s="27"/>
      <c r="AH18" s="27"/>
      <c r="AI18" s="28"/>
      <c r="AJ18" s="26" t="s">
        <v>15</v>
      </c>
      <c r="AK18" s="27"/>
      <c r="AL18" s="27"/>
      <c r="AM18" s="27"/>
      <c r="AN18" s="27"/>
      <c r="AO18" s="27"/>
      <c r="AP18" s="27"/>
      <c r="AQ18" s="27"/>
      <c r="AR18" s="27"/>
      <c r="AS18" s="27"/>
      <c r="AT18" s="27"/>
      <c r="AU18" s="27"/>
      <c r="AV18" s="27"/>
      <c r="AW18" s="27"/>
      <c r="AX18" s="27"/>
      <c r="AY18" s="27"/>
      <c r="AZ18" s="27"/>
      <c r="BA18" s="28"/>
      <c r="BB18" s="35" t="s">
        <v>20</v>
      </c>
      <c r="BC18" s="36"/>
      <c r="BD18" s="36"/>
      <c r="BE18" s="36"/>
      <c r="BF18" s="36"/>
      <c r="BG18" s="36"/>
      <c r="BH18" s="36"/>
      <c r="BI18" s="36"/>
      <c r="BJ18" s="36"/>
      <c r="BK18" s="36"/>
      <c r="BL18" s="36"/>
      <c r="BM18" s="36"/>
      <c r="BN18" s="36"/>
      <c r="BO18" s="36"/>
      <c r="BP18" s="36"/>
      <c r="BQ18" s="36"/>
      <c r="BR18" s="36"/>
      <c r="BS18" s="36"/>
      <c r="BT18" s="36"/>
      <c r="BU18" s="36"/>
      <c r="BV18" s="36"/>
      <c r="BW18" s="36"/>
      <c r="BX18" s="36"/>
      <c r="BY18" s="36"/>
      <c r="BZ18" s="36"/>
      <c r="CA18" s="36"/>
      <c r="CB18" s="36"/>
      <c r="CC18" s="36"/>
      <c r="CD18" s="36"/>
      <c r="CE18" s="36"/>
      <c r="CF18" s="36"/>
      <c r="CG18" s="37"/>
      <c r="CH18" s="26" t="s">
        <v>21</v>
      </c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27"/>
      <c r="CW18" s="27"/>
      <c r="CX18" s="27"/>
      <c r="CY18" s="27"/>
      <c r="CZ18" s="27"/>
      <c r="DA18" s="27"/>
      <c r="DB18" s="28"/>
      <c r="DC18" s="26" t="s">
        <v>22</v>
      </c>
      <c r="DD18" s="27"/>
      <c r="DE18" s="27"/>
      <c r="DF18" s="27"/>
      <c r="DG18" s="27"/>
      <c r="DH18" s="27"/>
      <c r="DI18" s="27"/>
      <c r="DJ18" s="27"/>
      <c r="DK18" s="27"/>
      <c r="DL18" s="27"/>
      <c r="DM18" s="27"/>
      <c r="DN18" s="27"/>
      <c r="DO18" s="27"/>
      <c r="DP18" s="27"/>
      <c r="DQ18" s="27"/>
      <c r="DR18" s="27"/>
      <c r="DS18" s="27"/>
      <c r="DT18" s="28"/>
      <c r="DU18" s="35" t="s">
        <v>23</v>
      </c>
      <c r="DV18" s="36"/>
      <c r="DW18" s="36"/>
      <c r="DX18" s="36"/>
      <c r="DY18" s="36"/>
      <c r="DZ18" s="36"/>
      <c r="EA18" s="36"/>
      <c r="EB18" s="36"/>
      <c r="EC18" s="36"/>
      <c r="ED18" s="36"/>
      <c r="EE18" s="36"/>
      <c r="EF18" s="36"/>
      <c r="EG18" s="36"/>
      <c r="EH18" s="36"/>
      <c r="EI18" s="36"/>
      <c r="EJ18" s="36"/>
      <c r="EK18" s="36"/>
      <c r="EL18" s="36"/>
      <c r="EM18" s="36"/>
      <c r="EN18" s="37"/>
      <c r="EO18" s="26" t="s">
        <v>24</v>
      </c>
      <c r="EP18" s="27"/>
      <c r="EQ18" s="27"/>
      <c r="ER18" s="27"/>
      <c r="ES18" s="27"/>
      <c r="ET18" s="27"/>
      <c r="EU18" s="27"/>
      <c r="EV18" s="27"/>
      <c r="EW18" s="27"/>
      <c r="EX18" s="27"/>
      <c r="EY18" s="27"/>
      <c r="EZ18" s="27"/>
      <c r="FA18" s="27"/>
      <c r="FB18" s="27"/>
      <c r="FC18" s="27"/>
      <c r="FD18" s="27"/>
      <c r="FE18" s="28"/>
    </row>
    <row r="19" spans="1:161" s="9" customFormat="1" ht="15" customHeight="1" x14ac:dyDescent="0.2">
      <c r="A19" s="52"/>
      <c r="B19" s="53"/>
      <c r="C19" s="53"/>
      <c r="D19" s="53"/>
      <c r="E19" s="53"/>
      <c r="F19" s="53"/>
      <c r="G19" s="53"/>
      <c r="H19" s="53"/>
      <c r="I19" s="53"/>
      <c r="J19" s="53"/>
      <c r="K19" s="53"/>
      <c r="L19" s="53"/>
      <c r="M19" s="53"/>
      <c r="N19" s="53"/>
      <c r="O19" s="53"/>
      <c r="P19" s="53"/>
      <c r="Q19" s="54"/>
      <c r="R19" s="29"/>
      <c r="S19" s="30"/>
      <c r="T19" s="30"/>
      <c r="U19" s="30"/>
      <c r="V19" s="30"/>
      <c r="W19" s="30"/>
      <c r="X19" s="30"/>
      <c r="Y19" s="30"/>
      <c r="Z19" s="30"/>
      <c r="AA19" s="30"/>
      <c r="AB19" s="30"/>
      <c r="AC19" s="30"/>
      <c r="AD19" s="30"/>
      <c r="AE19" s="30"/>
      <c r="AF19" s="30"/>
      <c r="AG19" s="30"/>
      <c r="AH19" s="30"/>
      <c r="AI19" s="31"/>
      <c r="AJ19" s="29"/>
      <c r="AK19" s="30"/>
      <c r="AL19" s="30"/>
      <c r="AM19" s="30"/>
      <c r="AN19" s="30"/>
      <c r="AO19" s="30"/>
      <c r="AP19" s="30"/>
      <c r="AQ19" s="30"/>
      <c r="AR19" s="30"/>
      <c r="AS19" s="30"/>
      <c r="AT19" s="30"/>
      <c r="AU19" s="30"/>
      <c r="AV19" s="30"/>
      <c r="AW19" s="30"/>
      <c r="AX19" s="30"/>
      <c r="AY19" s="30"/>
      <c r="AZ19" s="30"/>
      <c r="BA19" s="31"/>
      <c r="BB19" s="38" t="s">
        <v>16</v>
      </c>
      <c r="BC19" s="39"/>
      <c r="BD19" s="39"/>
      <c r="BE19" s="39"/>
      <c r="BF19" s="39"/>
      <c r="BG19" s="39"/>
      <c r="BH19" s="39"/>
      <c r="BI19" s="39"/>
      <c r="BJ19" s="39"/>
      <c r="BK19" s="39"/>
      <c r="BL19" s="39"/>
      <c r="BM19" s="39"/>
      <c r="BN19" s="39"/>
      <c r="BO19" s="39"/>
      <c r="BP19" s="39"/>
      <c r="BQ19" s="40"/>
      <c r="BR19" s="38" t="s">
        <v>17</v>
      </c>
      <c r="BS19" s="39"/>
      <c r="BT19" s="39"/>
      <c r="BU19" s="39"/>
      <c r="BV19" s="39"/>
      <c r="BW19" s="39"/>
      <c r="BX19" s="39"/>
      <c r="BY19" s="39"/>
      <c r="BZ19" s="39"/>
      <c r="CA19" s="39"/>
      <c r="CB19" s="39"/>
      <c r="CC19" s="39"/>
      <c r="CD19" s="39"/>
      <c r="CE19" s="39"/>
      <c r="CF19" s="39"/>
      <c r="CG19" s="40"/>
      <c r="CH19" s="29"/>
      <c r="CI19" s="30"/>
      <c r="CJ19" s="30"/>
      <c r="CK19" s="30"/>
      <c r="CL19" s="30"/>
      <c r="CM19" s="30"/>
      <c r="CN19" s="30"/>
      <c r="CO19" s="30"/>
      <c r="CP19" s="30"/>
      <c r="CQ19" s="30"/>
      <c r="CR19" s="30"/>
      <c r="CS19" s="30"/>
      <c r="CT19" s="30"/>
      <c r="CU19" s="30"/>
      <c r="CV19" s="30"/>
      <c r="CW19" s="30"/>
      <c r="CX19" s="30"/>
      <c r="CY19" s="30"/>
      <c r="CZ19" s="30"/>
      <c r="DA19" s="30"/>
      <c r="DB19" s="31"/>
      <c r="DC19" s="29"/>
      <c r="DD19" s="30"/>
      <c r="DE19" s="30"/>
      <c r="DF19" s="30"/>
      <c r="DG19" s="30"/>
      <c r="DH19" s="30"/>
      <c r="DI19" s="30"/>
      <c r="DJ19" s="30"/>
      <c r="DK19" s="30"/>
      <c r="DL19" s="30"/>
      <c r="DM19" s="30"/>
      <c r="DN19" s="30"/>
      <c r="DO19" s="30"/>
      <c r="DP19" s="30"/>
      <c r="DQ19" s="30"/>
      <c r="DR19" s="30"/>
      <c r="DS19" s="30"/>
      <c r="DT19" s="31"/>
      <c r="DU19" s="41" t="s">
        <v>18</v>
      </c>
      <c r="DV19" s="42"/>
      <c r="DW19" s="42"/>
      <c r="DX19" s="42"/>
      <c r="DY19" s="42"/>
      <c r="DZ19" s="42"/>
      <c r="EA19" s="42"/>
      <c r="EB19" s="42"/>
      <c r="EC19" s="42"/>
      <c r="ED19" s="43"/>
      <c r="EE19" s="41" t="s">
        <v>19</v>
      </c>
      <c r="EF19" s="42"/>
      <c r="EG19" s="42"/>
      <c r="EH19" s="42"/>
      <c r="EI19" s="42"/>
      <c r="EJ19" s="42"/>
      <c r="EK19" s="42"/>
      <c r="EL19" s="42"/>
      <c r="EM19" s="42"/>
      <c r="EN19" s="43"/>
      <c r="EO19" s="29"/>
      <c r="EP19" s="30"/>
      <c r="EQ19" s="30"/>
      <c r="ER19" s="30"/>
      <c r="ES19" s="30"/>
      <c r="ET19" s="30"/>
      <c r="EU19" s="30"/>
      <c r="EV19" s="30"/>
      <c r="EW19" s="30"/>
      <c r="EX19" s="30"/>
      <c r="EY19" s="30"/>
      <c r="EZ19" s="30"/>
      <c r="FA19" s="30"/>
      <c r="FB19" s="30"/>
      <c r="FC19" s="30"/>
      <c r="FD19" s="30"/>
      <c r="FE19" s="31"/>
    </row>
    <row r="20" spans="1:161" s="9" customFormat="1" ht="19.5" customHeight="1" x14ac:dyDescent="0.2">
      <c r="A20" s="55"/>
      <c r="B20" s="56"/>
      <c r="C20" s="56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7"/>
      <c r="R20" s="32"/>
      <c r="S20" s="33"/>
      <c r="T20" s="33"/>
      <c r="U20" s="33"/>
      <c r="V20" s="33"/>
      <c r="W20" s="33"/>
      <c r="X20" s="33"/>
      <c r="Y20" s="33"/>
      <c r="Z20" s="33"/>
      <c r="AA20" s="33"/>
      <c r="AB20" s="33"/>
      <c r="AC20" s="33"/>
      <c r="AD20" s="33"/>
      <c r="AE20" s="33"/>
      <c r="AF20" s="33"/>
      <c r="AG20" s="33"/>
      <c r="AH20" s="33"/>
      <c r="AI20" s="34"/>
      <c r="AJ20" s="32"/>
      <c r="AK20" s="33"/>
      <c r="AL20" s="33"/>
      <c r="AM20" s="33"/>
      <c r="AN20" s="33"/>
      <c r="AO20" s="33"/>
      <c r="AP20" s="33"/>
      <c r="AQ20" s="33"/>
      <c r="AR20" s="33"/>
      <c r="AS20" s="33"/>
      <c r="AT20" s="33"/>
      <c r="AU20" s="33"/>
      <c r="AV20" s="33"/>
      <c r="AW20" s="33"/>
      <c r="AX20" s="33"/>
      <c r="AY20" s="33"/>
      <c r="AZ20" s="33"/>
      <c r="BA20" s="34"/>
      <c r="BB20" s="47" t="s">
        <v>18</v>
      </c>
      <c r="BC20" s="47"/>
      <c r="BD20" s="47"/>
      <c r="BE20" s="47"/>
      <c r="BF20" s="47"/>
      <c r="BG20" s="47"/>
      <c r="BH20" s="47"/>
      <c r="BI20" s="47"/>
      <c r="BJ20" s="47" t="s">
        <v>19</v>
      </c>
      <c r="BK20" s="47"/>
      <c r="BL20" s="47"/>
      <c r="BM20" s="47"/>
      <c r="BN20" s="47"/>
      <c r="BO20" s="47"/>
      <c r="BP20" s="47"/>
      <c r="BQ20" s="47"/>
      <c r="BR20" s="47" t="s">
        <v>18</v>
      </c>
      <c r="BS20" s="47"/>
      <c r="BT20" s="47"/>
      <c r="BU20" s="47"/>
      <c r="BV20" s="47"/>
      <c r="BW20" s="47"/>
      <c r="BX20" s="47"/>
      <c r="BY20" s="47"/>
      <c r="BZ20" s="47" t="s">
        <v>19</v>
      </c>
      <c r="CA20" s="47"/>
      <c r="CB20" s="47"/>
      <c r="CC20" s="47"/>
      <c r="CD20" s="47"/>
      <c r="CE20" s="47"/>
      <c r="CF20" s="47"/>
      <c r="CG20" s="47"/>
      <c r="CH20" s="32"/>
      <c r="CI20" s="33"/>
      <c r="CJ20" s="33"/>
      <c r="CK20" s="33"/>
      <c r="CL20" s="33"/>
      <c r="CM20" s="33"/>
      <c r="CN20" s="33"/>
      <c r="CO20" s="33"/>
      <c r="CP20" s="33"/>
      <c r="CQ20" s="33"/>
      <c r="CR20" s="33"/>
      <c r="CS20" s="33"/>
      <c r="CT20" s="33"/>
      <c r="CU20" s="33"/>
      <c r="CV20" s="33"/>
      <c r="CW20" s="33"/>
      <c r="CX20" s="33"/>
      <c r="CY20" s="33"/>
      <c r="CZ20" s="33"/>
      <c r="DA20" s="33"/>
      <c r="DB20" s="34"/>
      <c r="DC20" s="32"/>
      <c r="DD20" s="33"/>
      <c r="DE20" s="33"/>
      <c r="DF20" s="33"/>
      <c r="DG20" s="33"/>
      <c r="DH20" s="33"/>
      <c r="DI20" s="33"/>
      <c r="DJ20" s="33"/>
      <c r="DK20" s="33"/>
      <c r="DL20" s="33"/>
      <c r="DM20" s="33"/>
      <c r="DN20" s="33"/>
      <c r="DO20" s="33"/>
      <c r="DP20" s="33"/>
      <c r="DQ20" s="33"/>
      <c r="DR20" s="33"/>
      <c r="DS20" s="33"/>
      <c r="DT20" s="34"/>
      <c r="DU20" s="44"/>
      <c r="DV20" s="45"/>
      <c r="DW20" s="45"/>
      <c r="DX20" s="45"/>
      <c r="DY20" s="45"/>
      <c r="DZ20" s="45"/>
      <c r="EA20" s="45"/>
      <c r="EB20" s="45"/>
      <c r="EC20" s="45"/>
      <c r="ED20" s="46"/>
      <c r="EE20" s="44"/>
      <c r="EF20" s="45"/>
      <c r="EG20" s="45"/>
      <c r="EH20" s="45"/>
      <c r="EI20" s="45"/>
      <c r="EJ20" s="45"/>
      <c r="EK20" s="45"/>
      <c r="EL20" s="45"/>
      <c r="EM20" s="45"/>
      <c r="EN20" s="46"/>
      <c r="EO20" s="32"/>
      <c r="EP20" s="33"/>
      <c r="EQ20" s="33"/>
      <c r="ER20" s="33"/>
      <c r="ES20" s="33"/>
      <c r="ET20" s="33"/>
      <c r="EU20" s="33"/>
      <c r="EV20" s="33"/>
      <c r="EW20" s="33"/>
      <c r="EX20" s="33"/>
      <c r="EY20" s="33"/>
      <c r="EZ20" s="33"/>
      <c r="FA20" s="33"/>
      <c r="FB20" s="33"/>
      <c r="FC20" s="33"/>
      <c r="FD20" s="33"/>
      <c r="FE20" s="34"/>
    </row>
    <row r="21" spans="1:161" s="9" customFormat="1" ht="14.25" customHeight="1" x14ac:dyDescent="0.2">
      <c r="A21" s="23">
        <v>1</v>
      </c>
      <c r="B21" s="24"/>
      <c r="C21" s="24"/>
      <c r="D21" s="24"/>
      <c r="E21" s="24"/>
      <c r="F21" s="24"/>
      <c r="G21" s="24"/>
      <c r="H21" s="24"/>
      <c r="I21" s="24"/>
      <c r="J21" s="24"/>
      <c r="K21" s="24"/>
      <c r="L21" s="24"/>
      <c r="M21" s="24"/>
      <c r="N21" s="24"/>
      <c r="O21" s="24"/>
      <c r="P21" s="24"/>
      <c r="Q21" s="25"/>
      <c r="R21" s="23">
        <v>2</v>
      </c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5"/>
      <c r="AJ21" s="16">
        <v>3</v>
      </c>
      <c r="AK21" s="16"/>
      <c r="AL21" s="16"/>
      <c r="AM21" s="16"/>
      <c r="AN21" s="16"/>
      <c r="AO21" s="16"/>
      <c r="AP21" s="16"/>
      <c r="AQ21" s="16"/>
      <c r="AR21" s="16"/>
      <c r="AS21" s="16"/>
      <c r="AT21" s="16"/>
      <c r="AU21" s="16"/>
      <c r="AV21" s="16"/>
      <c r="AW21" s="16"/>
      <c r="AX21" s="16"/>
      <c r="AY21" s="16"/>
      <c r="AZ21" s="16"/>
      <c r="BA21" s="16"/>
      <c r="BB21" s="16">
        <v>4</v>
      </c>
      <c r="BC21" s="16"/>
      <c r="BD21" s="16"/>
      <c r="BE21" s="16"/>
      <c r="BF21" s="16"/>
      <c r="BG21" s="16"/>
      <c r="BH21" s="16"/>
      <c r="BI21" s="16"/>
      <c r="BJ21" s="16">
        <v>5</v>
      </c>
      <c r="BK21" s="16"/>
      <c r="BL21" s="16"/>
      <c r="BM21" s="16"/>
      <c r="BN21" s="16"/>
      <c r="BO21" s="16"/>
      <c r="BP21" s="16"/>
      <c r="BQ21" s="16"/>
      <c r="BR21" s="16">
        <v>6</v>
      </c>
      <c r="BS21" s="16"/>
      <c r="BT21" s="16"/>
      <c r="BU21" s="16"/>
      <c r="BV21" s="16"/>
      <c r="BW21" s="16"/>
      <c r="BX21" s="16"/>
      <c r="BY21" s="16"/>
      <c r="BZ21" s="16">
        <v>7</v>
      </c>
      <c r="CA21" s="16"/>
      <c r="CB21" s="16"/>
      <c r="CC21" s="16"/>
      <c r="CD21" s="16"/>
      <c r="CE21" s="16"/>
      <c r="CF21" s="16"/>
      <c r="CG21" s="16"/>
      <c r="CH21" s="16">
        <v>8</v>
      </c>
      <c r="CI21" s="16"/>
      <c r="CJ21" s="16"/>
      <c r="CK21" s="16"/>
      <c r="CL21" s="16"/>
      <c r="CM21" s="16"/>
      <c r="CN21" s="16"/>
      <c r="CO21" s="16"/>
      <c r="CP21" s="16"/>
      <c r="CQ21" s="16"/>
      <c r="CR21" s="16"/>
      <c r="CS21" s="16"/>
      <c r="CT21" s="16"/>
      <c r="CU21" s="16"/>
      <c r="CV21" s="16"/>
      <c r="CW21" s="16"/>
      <c r="CX21" s="16"/>
      <c r="CY21" s="16"/>
      <c r="CZ21" s="16"/>
      <c r="DA21" s="16"/>
      <c r="DB21" s="16"/>
      <c r="DC21" s="16">
        <v>9</v>
      </c>
      <c r="DD21" s="16"/>
      <c r="DE21" s="16"/>
      <c r="DF21" s="16"/>
      <c r="DG21" s="16"/>
      <c r="DH21" s="16"/>
      <c r="DI21" s="16"/>
      <c r="DJ21" s="16"/>
      <c r="DK21" s="16"/>
      <c r="DL21" s="16"/>
      <c r="DM21" s="16"/>
      <c r="DN21" s="16"/>
      <c r="DO21" s="16"/>
      <c r="DP21" s="16"/>
      <c r="DQ21" s="16"/>
      <c r="DR21" s="16"/>
      <c r="DS21" s="16"/>
      <c r="DT21" s="16"/>
      <c r="DU21" s="16">
        <v>10</v>
      </c>
      <c r="DV21" s="16"/>
      <c r="DW21" s="16"/>
      <c r="DX21" s="16"/>
      <c r="DY21" s="16"/>
      <c r="DZ21" s="16"/>
      <c r="EA21" s="16"/>
      <c r="EB21" s="16"/>
      <c r="EC21" s="16"/>
      <c r="ED21" s="16"/>
      <c r="EE21" s="16">
        <v>11</v>
      </c>
      <c r="EF21" s="16"/>
      <c r="EG21" s="16"/>
      <c r="EH21" s="16"/>
      <c r="EI21" s="16"/>
      <c r="EJ21" s="16"/>
      <c r="EK21" s="16"/>
      <c r="EL21" s="16"/>
      <c r="EM21" s="16"/>
      <c r="EN21" s="16"/>
      <c r="EO21" s="16">
        <v>12</v>
      </c>
      <c r="EP21" s="16"/>
      <c r="EQ21" s="16"/>
      <c r="ER21" s="16"/>
      <c r="ES21" s="16"/>
      <c r="ET21" s="16"/>
      <c r="EU21" s="16"/>
      <c r="EV21" s="16"/>
      <c r="EW21" s="16"/>
      <c r="EX21" s="16"/>
      <c r="EY21" s="16"/>
      <c r="EZ21" s="16"/>
      <c r="FA21" s="16"/>
      <c r="FB21" s="16"/>
      <c r="FC21" s="16"/>
      <c r="FD21" s="16"/>
      <c r="FE21" s="16"/>
    </row>
    <row r="22" spans="1:161" s="9" customFormat="1" ht="13.5" customHeight="1" x14ac:dyDescent="0.2">
      <c r="A22" s="10"/>
      <c r="B22" s="17" t="s">
        <v>11</v>
      </c>
      <c r="C22" s="17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  <c r="O22" s="17"/>
      <c r="P22" s="17"/>
      <c r="Q22" s="18"/>
      <c r="R22" s="10"/>
      <c r="S22" s="19" t="s">
        <v>12</v>
      </c>
      <c r="T22" s="19"/>
      <c r="U22" s="19"/>
      <c r="V22" s="19"/>
      <c r="W22" s="19"/>
      <c r="X22" s="19"/>
      <c r="Y22" s="19"/>
      <c r="Z22" s="19"/>
      <c r="AA22" s="19"/>
      <c r="AB22" s="19"/>
      <c r="AC22" s="19"/>
      <c r="AD22" s="19"/>
      <c r="AE22" s="19"/>
      <c r="AF22" s="19"/>
      <c r="AG22" s="19"/>
      <c r="AH22" s="19"/>
      <c r="AI22" s="20"/>
      <c r="AJ22" s="61">
        <v>4.3</v>
      </c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16"/>
      <c r="BC22" s="16"/>
      <c r="BD22" s="16"/>
      <c r="BE22" s="16"/>
      <c r="BF22" s="16"/>
      <c r="BG22" s="16"/>
      <c r="BH22" s="16"/>
      <c r="BI22" s="16"/>
      <c r="BJ22" s="16"/>
      <c r="BK22" s="16"/>
      <c r="BL22" s="16"/>
      <c r="BM22" s="16"/>
      <c r="BN22" s="16"/>
      <c r="BO22" s="16"/>
      <c r="BP22" s="16"/>
      <c r="BQ22" s="16"/>
      <c r="BR22" s="61">
        <v>21.1</v>
      </c>
      <c r="BS22" s="61"/>
      <c r="BT22" s="61"/>
      <c r="BU22" s="61"/>
      <c r="BV22" s="61"/>
      <c r="BW22" s="61"/>
      <c r="BX22" s="61"/>
      <c r="BY22" s="61"/>
      <c r="BZ22" s="61">
        <v>21.1</v>
      </c>
      <c r="CA22" s="61"/>
      <c r="CB22" s="61"/>
      <c r="CC22" s="61"/>
      <c r="CD22" s="61"/>
      <c r="CE22" s="61"/>
      <c r="CF22" s="61"/>
      <c r="CG22" s="61"/>
      <c r="CH22" s="61">
        <v>4.3</v>
      </c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>
        <v>21.1</v>
      </c>
      <c r="DD22" s="61"/>
      <c r="DE22" s="61"/>
      <c r="DF22" s="61"/>
      <c r="DG22" s="61"/>
      <c r="DH22" s="61"/>
      <c r="DI22" s="61"/>
      <c r="DJ22" s="61"/>
      <c r="DK22" s="61"/>
      <c r="DL22" s="61"/>
      <c r="DM22" s="61"/>
      <c r="DN22" s="61"/>
      <c r="DO22" s="61"/>
      <c r="DP22" s="61"/>
      <c r="DQ22" s="61"/>
      <c r="DR22" s="61"/>
      <c r="DS22" s="61"/>
      <c r="DT22" s="61"/>
      <c r="DU22" s="16">
        <v>3</v>
      </c>
      <c r="DV22" s="16"/>
      <c r="DW22" s="16"/>
      <c r="DX22" s="16"/>
      <c r="DY22" s="16"/>
      <c r="DZ22" s="16"/>
      <c r="EA22" s="16"/>
      <c r="EB22" s="16"/>
      <c r="EC22" s="16"/>
      <c r="ED22" s="16"/>
      <c r="EE22" s="61">
        <f>2901/744</f>
        <v>3.899193548387097</v>
      </c>
      <c r="EF22" s="61"/>
      <c r="EG22" s="61"/>
      <c r="EH22" s="61"/>
      <c r="EI22" s="61"/>
      <c r="EJ22" s="61"/>
      <c r="EK22" s="61"/>
      <c r="EL22" s="61"/>
      <c r="EM22" s="61"/>
      <c r="EN22" s="61"/>
      <c r="EO22" s="61">
        <f>AJ22+EE22</f>
        <v>8.1991935483870968</v>
      </c>
      <c r="EP22" s="16"/>
      <c r="EQ22" s="16"/>
      <c r="ER22" s="16"/>
      <c r="ES22" s="16"/>
      <c r="ET22" s="16"/>
      <c r="EU22" s="16"/>
      <c r="EV22" s="16"/>
      <c r="EW22" s="16"/>
      <c r="EX22" s="16"/>
      <c r="EY22" s="16"/>
      <c r="EZ22" s="16"/>
      <c r="FA22" s="16"/>
      <c r="FB22" s="16"/>
      <c r="FC22" s="16"/>
      <c r="FD22" s="16"/>
      <c r="FE22" s="16"/>
    </row>
    <row r="23" spans="1:161" s="9" customFormat="1" ht="39.75" customHeight="1" x14ac:dyDescent="0.2">
      <c r="A23" s="10"/>
      <c r="B23" s="17" t="s">
        <v>33</v>
      </c>
      <c r="C23" s="17"/>
      <c r="D23" s="17"/>
      <c r="E23" s="17"/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8"/>
      <c r="R23" s="10"/>
      <c r="S23" s="19" t="s">
        <v>13</v>
      </c>
      <c r="T23" s="19"/>
      <c r="U23" s="19"/>
      <c r="V23" s="19"/>
      <c r="W23" s="19"/>
      <c r="X23" s="19"/>
      <c r="Y23" s="19"/>
      <c r="Z23" s="19"/>
      <c r="AA23" s="19"/>
      <c r="AB23" s="19"/>
      <c r="AC23" s="19"/>
      <c r="AD23" s="19"/>
      <c r="AE23" s="19"/>
      <c r="AF23" s="19"/>
      <c r="AG23" s="19"/>
      <c r="AH23" s="19"/>
      <c r="AI23" s="20"/>
      <c r="AJ23" s="62">
        <f>1597/744</f>
        <v>2.146505376344086</v>
      </c>
      <c r="AK23" s="62"/>
      <c r="AL23" s="62"/>
      <c r="AM23" s="62"/>
      <c r="AN23" s="62"/>
      <c r="AO23" s="62"/>
      <c r="AP23" s="62"/>
      <c r="AQ23" s="62"/>
      <c r="AR23" s="62"/>
      <c r="AS23" s="62"/>
      <c r="AT23" s="62"/>
      <c r="AU23" s="62"/>
      <c r="AV23" s="62"/>
      <c r="AW23" s="62"/>
      <c r="AX23" s="62"/>
      <c r="AY23" s="62"/>
      <c r="AZ23" s="62"/>
      <c r="BA23" s="62"/>
      <c r="BB23" s="16"/>
      <c r="BC23" s="16"/>
      <c r="BD23" s="16"/>
      <c r="BE23" s="16"/>
      <c r="BF23" s="16"/>
      <c r="BG23" s="16"/>
      <c r="BH23" s="16"/>
      <c r="BI23" s="16"/>
      <c r="BJ23" s="16"/>
      <c r="BK23" s="16"/>
      <c r="BL23" s="16"/>
      <c r="BM23" s="16"/>
      <c r="BN23" s="16"/>
      <c r="BO23" s="16"/>
      <c r="BP23" s="16"/>
      <c r="BQ23" s="16"/>
      <c r="BR23" s="16"/>
      <c r="BS23" s="16"/>
      <c r="BT23" s="16"/>
      <c r="BU23" s="16"/>
      <c r="BV23" s="16"/>
      <c r="BW23" s="16"/>
      <c r="BX23" s="16"/>
      <c r="BY23" s="16"/>
      <c r="BZ23" s="16"/>
      <c r="CA23" s="16"/>
      <c r="CB23" s="16"/>
      <c r="CC23" s="16"/>
      <c r="CD23" s="16"/>
      <c r="CE23" s="16"/>
      <c r="CF23" s="16"/>
      <c r="CG23" s="16"/>
      <c r="CH23" s="16"/>
      <c r="CI23" s="16"/>
      <c r="CJ23" s="16"/>
      <c r="CK23" s="16"/>
      <c r="CL23" s="16"/>
      <c r="CM23" s="16"/>
      <c r="CN23" s="16"/>
      <c r="CO23" s="16"/>
      <c r="CP23" s="16"/>
      <c r="CQ23" s="16"/>
      <c r="CR23" s="16"/>
      <c r="CS23" s="16"/>
      <c r="CT23" s="16"/>
      <c r="CU23" s="16"/>
      <c r="CV23" s="16"/>
      <c r="CW23" s="16"/>
      <c r="CX23" s="16"/>
      <c r="CY23" s="16"/>
      <c r="CZ23" s="16"/>
      <c r="DA23" s="16"/>
      <c r="DB23" s="16"/>
      <c r="DC23" s="16"/>
      <c r="DD23" s="16"/>
      <c r="DE23" s="16"/>
      <c r="DF23" s="16"/>
      <c r="DG23" s="16"/>
      <c r="DH23" s="16"/>
      <c r="DI23" s="16"/>
      <c r="DJ23" s="16"/>
      <c r="DK23" s="16"/>
      <c r="DL23" s="16"/>
      <c r="DM23" s="16"/>
      <c r="DN23" s="16"/>
      <c r="DO23" s="16"/>
      <c r="DP23" s="16"/>
      <c r="DQ23" s="16"/>
      <c r="DR23" s="16"/>
      <c r="DS23" s="16"/>
      <c r="DT23" s="16"/>
      <c r="DU23" s="62">
        <f>692/744</f>
        <v>0.93010752688172038</v>
      </c>
      <c r="DV23" s="62"/>
      <c r="DW23" s="62"/>
      <c r="DX23" s="62"/>
      <c r="DY23" s="62"/>
      <c r="DZ23" s="62"/>
      <c r="EA23" s="62"/>
      <c r="EB23" s="62"/>
      <c r="EC23" s="62"/>
      <c r="ED23" s="62"/>
      <c r="EE23" s="62">
        <f>692/744</f>
        <v>0.93010752688172038</v>
      </c>
      <c r="EF23" s="62"/>
      <c r="EG23" s="62"/>
      <c r="EH23" s="62"/>
      <c r="EI23" s="62"/>
      <c r="EJ23" s="62"/>
      <c r="EK23" s="62"/>
      <c r="EL23" s="62"/>
      <c r="EM23" s="62"/>
      <c r="EN23" s="62"/>
      <c r="EO23" s="61">
        <f>AJ23+EE23</f>
        <v>3.0766129032258065</v>
      </c>
      <c r="EP23" s="61"/>
      <c r="EQ23" s="61"/>
      <c r="ER23" s="61"/>
      <c r="ES23" s="61"/>
      <c r="ET23" s="61"/>
      <c r="EU23" s="61"/>
      <c r="EV23" s="61"/>
      <c r="EW23" s="61"/>
      <c r="EX23" s="61"/>
      <c r="EY23" s="61"/>
      <c r="EZ23" s="61"/>
      <c r="FA23" s="61"/>
      <c r="FB23" s="61"/>
      <c r="FC23" s="61"/>
      <c r="FD23" s="61"/>
      <c r="FE23" s="61"/>
    </row>
    <row r="24" spans="1:161" s="9" customFormat="1" ht="39.75" customHeight="1" x14ac:dyDescent="0.2">
      <c r="A24" s="10"/>
      <c r="B24" s="17"/>
      <c r="C24" s="17"/>
      <c r="D24" s="17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8"/>
      <c r="R24" s="10"/>
      <c r="S24" s="19" t="s">
        <v>14</v>
      </c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  <c r="AE24" s="19"/>
      <c r="AF24" s="19"/>
      <c r="AG24" s="19"/>
      <c r="AH24" s="19"/>
      <c r="AI24" s="20"/>
      <c r="AJ24" s="16"/>
      <c r="AK24" s="16"/>
      <c r="AL24" s="16"/>
      <c r="AM24" s="16"/>
      <c r="AN24" s="16"/>
      <c r="AO24" s="16"/>
      <c r="AP24" s="16"/>
      <c r="AQ24" s="16"/>
      <c r="AR24" s="16"/>
      <c r="AS24" s="16"/>
      <c r="AT24" s="16"/>
      <c r="AU24" s="16"/>
      <c r="AV24" s="16"/>
      <c r="AW24" s="16"/>
      <c r="AX24" s="16"/>
      <c r="AY24" s="16"/>
      <c r="AZ24" s="16"/>
      <c r="BA24" s="16"/>
      <c r="BB24" s="16"/>
      <c r="BC24" s="16"/>
      <c r="BD24" s="16"/>
      <c r="BE24" s="16"/>
      <c r="BF24" s="16"/>
      <c r="BG24" s="16"/>
      <c r="BH24" s="16"/>
      <c r="BI24" s="16"/>
      <c r="BJ24" s="16"/>
      <c r="BK24" s="16"/>
      <c r="BL24" s="16"/>
      <c r="BM24" s="16"/>
      <c r="BN24" s="16"/>
      <c r="BO24" s="16"/>
      <c r="BP24" s="16"/>
      <c r="BQ24" s="16"/>
      <c r="BR24" s="16"/>
      <c r="BS24" s="16"/>
      <c r="BT24" s="16"/>
      <c r="BU24" s="16"/>
      <c r="BV24" s="16"/>
      <c r="BW24" s="16"/>
      <c r="BX24" s="16"/>
      <c r="BY24" s="16"/>
      <c r="BZ24" s="16"/>
      <c r="CA24" s="16"/>
      <c r="CB24" s="16"/>
      <c r="CC24" s="16"/>
      <c r="CD24" s="16"/>
      <c r="CE24" s="16"/>
      <c r="CF24" s="16"/>
      <c r="CG24" s="16"/>
      <c r="CH24" s="16"/>
      <c r="CI24" s="16"/>
      <c r="CJ24" s="16"/>
      <c r="CK24" s="16"/>
      <c r="CL24" s="16"/>
      <c r="CM24" s="16"/>
      <c r="CN24" s="16"/>
      <c r="CO24" s="16"/>
      <c r="CP24" s="16"/>
      <c r="CQ24" s="16"/>
      <c r="CR24" s="16"/>
      <c r="CS24" s="16"/>
      <c r="CT24" s="16"/>
      <c r="CU24" s="16"/>
      <c r="CV24" s="16"/>
      <c r="CW24" s="16"/>
      <c r="CX24" s="16"/>
      <c r="CY24" s="16"/>
      <c r="CZ24" s="16"/>
      <c r="DA24" s="16"/>
      <c r="DB24" s="16"/>
      <c r="DC24" s="16"/>
      <c r="DD24" s="16"/>
      <c r="DE24" s="16"/>
      <c r="DF24" s="16"/>
      <c r="DG24" s="16"/>
      <c r="DH24" s="16"/>
      <c r="DI24" s="16"/>
      <c r="DJ24" s="16"/>
      <c r="DK24" s="16"/>
      <c r="DL24" s="16"/>
      <c r="DM24" s="16"/>
      <c r="DN24" s="16"/>
      <c r="DO24" s="16"/>
      <c r="DP24" s="16"/>
      <c r="DQ24" s="16"/>
      <c r="DR24" s="16"/>
      <c r="DS24" s="16"/>
      <c r="DT24" s="16"/>
      <c r="DU24" s="16"/>
      <c r="DV24" s="16"/>
      <c r="DW24" s="16"/>
      <c r="DX24" s="16"/>
      <c r="DY24" s="16"/>
      <c r="DZ24" s="16"/>
      <c r="EA24" s="16"/>
      <c r="EB24" s="16"/>
      <c r="EC24" s="16"/>
      <c r="ED24" s="16"/>
      <c r="EE24" s="16"/>
      <c r="EF24" s="16"/>
      <c r="EG24" s="16"/>
      <c r="EH24" s="16"/>
      <c r="EI24" s="16"/>
      <c r="EJ24" s="16"/>
      <c r="EK24" s="16"/>
      <c r="EL24" s="16"/>
      <c r="EM24" s="16"/>
      <c r="EN24" s="16"/>
      <c r="EO24" s="16"/>
      <c r="EP24" s="16"/>
      <c r="EQ24" s="16"/>
      <c r="ER24" s="16"/>
      <c r="ES24" s="16"/>
      <c r="ET24" s="16"/>
      <c r="EU24" s="16"/>
      <c r="EV24" s="16"/>
      <c r="EW24" s="16"/>
      <c r="EX24" s="16"/>
      <c r="EY24" s="16"/>
      <c r="EZ24" s="16"/>
      <c r="FA24" s="16"/>
      <c r="FB24" s="16"/>
      <c r="FC24" s="16"/>
      <c r="FD24" s="16"/>
      <c r="FE24" s="16"/>
    </row>
    <row r="25" spans="1:161" s="9" customFormat="1" ht="53.25" customHeight="1" x14ac:dyDescent="0.2">
      <c r="A25" s="10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8"/>
      <c r="R25" s="10"/>
      <c r="S25" s="19" t="s">
        <v>25</v>
      </c>
      <c r="T25" s="19"/>
      <c r="U25" s="19"/>
      <c r="V25" s="19"/>
      <c r="W25" s="19"/>
      <c r="X25" s="19"/>
      <c r="Y25" s="19"/>
      <c r="Z25" s="19"/>
      <c r="AA25" s="19"/>
      <c r="AB25" s="19"/>
      <c r="AC25" s="19"/>
      <c r="AD25" s="19"/>
      <c r="AE25" s="19"/>
      <c r="AF25" s="19"/>
      <c r="AG25" s="19"/>
      <c r="AH25" s="19"/>
      <c r="AI25" s="20"/>
      <c r="AJ25" s="16"/>
      <c r="AK25" s="16"/>
      <c r="AL25" s="16"/>
      <c r="AM25" s="16"/>
      <c r="AN25" s="16"/>
      <c r="AO25" s="16"/>
      <c r="AP25" s="16"/>
      <c r="AQ25" s="16"/>
      <c r="AR25" s="16"/>
      <c r="AS25" s="16"/>
      <c r="AT25" s="16"/>
      <c r="AU25" s="16"/>
      <c r="AV25" s="16"/>
      <c r="AW25" s="16"/>
      <c r="AX25" s="16"/>
      <c r="AY25" s="16"/>
      <c r="AZ25" s="16"/>
      <c r="BA25" s="16"/>
      <c r="BB25" s="16"/>
      <c r="BC25" s="16"/>
      <c r="BD25" s="16"/>
      <c r="BE25" s="16"/>
      <c r="BF25" s="16"/>
      <c r="BG25" s="16"/>
      <c r="BH25" s="16"/>
      <c r="BI25" s="16"/>
      <c r="BJ25" s="16"/>
      <c r="BK25" s="16"/>
      <c r="BL25" s="16"/>
      <c r="BM25" s="16"/>
      <c r="BN25" s="16"/>
      <c r="BO25" s="16"/>
      <c r="BP25" s="16"/>
      <c r="BQ25" s="16"/>
      <c r="BR25" s="16"/>
      <c r="BS25" s="16"/>
      <c r="BT25" s="16"/>
      <c r="BU25" s="16"/>
      <c r="BV25" s="16"/>
      <c r="BW25" s="16"/>
      <c r="BX25" s="16"/>
      <c r="BY25" s="16"/>
      <c r="BZ25" s="16"/>
      <c r="CA25" s="16"/>
      <c r="CB25" s="16"/>
      <c r="CC25" s="16"/>
      <c r="CD25" s="16"/>
      <c r="CE25" s="16"/>
      <c r="CF25" s="16"/>
      <c r="CG25" s="16"/>
      <c r="CH25" s="16"/>
      <c r="CI25" s="16"/>
      <c r="CJ25" s="16"/>
      <c r="CK25" s="16"/>
      <c r="CL25" s="16"/>
      <c r="CM25" s="16"/>
      <c r="CN25" s="16"/>
      <c r="CO25" s="16"/>
      <c r="CP25" s="16"/>
      <c r="CQ25" s="16"/>
      <c r="CR25" s="16"/>
      <c r="CS25" s="16"/>
      <c r="CT25" s="16"/>
      <c r="CU25" s="16"/>
      <c r="CV25" s="16"/>
      <c r="CW25" s="16"/>
      <c r="CX25" s="16"/>
      <c r="CY25" s="16"/>
      <c r="CZ25" s="16"/>
      <c r="DA25" s="16"/>
      <c r="DB25" s="16"/>
      <c r="DC25" s="16"/>
      <c r="DD25" s="16"/>
      <c r="DE25" s="16"/>
      <c r="DF25" s="16"/>
      <c r="DG25" s="16"/>
      <c r="DH25" s="16"/>
      <c r="DI25" s="16"/>
      <c r="DJ25" s="16"/>
      <c r="DK25" s="16"/>
      <c r="DL25" s="16"/>
      <c r="DM25" s="16"/>
      <c r="DN25" s="16"/>
      <c r="DO25" s="16"/>
      <c r="DP25" s="16"/>
      <c r="DQ25" s="16"/>
      <c r="DR25" s="16"/>
      <c r="DS25" s="16"/>
      <c r="DT25" s="16"/>
      <c r="DU25" s="16"/>
      <c r="DV25" s="16"/>
      <c r="DW25" s="16"/>
      <c r="DX25" s="16"/>
      <c r="DY25" s="16"/>
      <c r="DZ25" s="16"/>
      <c r="EA25" s="16"/>
      <c r="EB25" s="16"/>
      <c r="EC25" s="16"/>
      <c r="ED25" s="16"/>
      <c r="EE25" s="16"/>
      <c r="EF25" s="16"/>
      <c r="EG25" s="16"/>
      <c r="EH25" s="16"/>
      <c r="EI25" s="16"/>
      <c r="EJ25" s="16"/>
      <c r="EK25" s="16"/>
      <c r="EL25" s="16"/>
      <c r="EM25" s="16"/>
      <c r="EN25" s="16"/>
      <c r="EO25" s="16"/>
      <c r="EP25" s="16"/>
      <c r="EQ25" s="16"/>
      <c r="ER25" s="16"/>
      <c r="ES25" s="16"/>
      <c r="ET25" s="16"/>
      <c r="EU25" s="16"/>
      <c r="EV25" s="16"/>
      <c r="EW25" s="16"/>
      <c r="EX25" s="16"/>
      <c r="EY25" s="16"/>
      <c r="EZ25" s="16"/>
      <c r="FA25" s="16"/>
      <c r="FB25" s="16"/>
      <c r="FC25" s="16"/>
      <c r="FD25" s="16"/>
      <c r="FE25" s="16"/>
    </row>
    <row r="26" spans="1:161" s="9" customFormat="1" ht="57" customHeight="1" x14ac:dyDescent="0.2">
      <c r="A26" s="10"/>
      <c r="B26" s="21" t="s">
        <v>26</v>
      </c>
      <c r="C26" s="21"/>
      <c r="D26" s="21"/>
      <c r="E26" s="21"/>
      <c r="F26" s="21"/>
      <c r="G26" s="21"/>
      <c r="H26" s="21"/>
      <c r="I26" s="21"/>
      <c r="J26" s="21"/>
      <c r="K26" s="21"/>
      <c r="L26" s="21"/>
      <c r="M26" s="21"/>
      <c r="N26" s="21"/>
      <c r="O26" s="21"/>
      <c r="P26" s="21"/>
      <c r="Q26" s="22"/>
      <c r="R26" s="10"/>
      <c r="S26" s="19" t="s">
        <v>12</v>
      </c>
      <c r="T26" s="19"/>
      <c r="U26" s="19"/>
      <c r="V26" s="19"/>
      <c r="W26" s="19"/>
      <c r="X26" s="19"/>
      <c r="Y26" s="19"/>
      <c r="Z26" s="19"/>
      <c r="AA26" s="19"/>
      <c r="AB26" s="19"/>
      <c r="AC26" s="19"/>
      <c r="AD26" s="19"/>
      <c r="AE26" s="19"/>
      <c r="AF26" s="19"/>
      <c r="AG26" s="19"/>
      <c r="AH26" s="19"/>
      <c r="AI26" s="20"/>
      <c r="AJ26" s="16"/>
      <c r="AK26" s="16"/>
      <c r="AL26" s="16"/>
      <c r="AM26" s="16"/>
      <c r="AN26" s="16"/>
      <c r="AO26" s="16"/>
      <c r="AP26" s="16"/>
      <c r="AQ26" s="16"/>
      <c r="AR26" s="16"/>
      <c r="AS26" s="16"/>
      <c r="AT26" s="16"/>
      <c r="AU26" s="16"/>
      <c r="AV26" s="16"/>
      <c r="AW26" s="16"/>
      <c r="AX26" s="16"/>
      <c r="AY26" s="16"/>
      <c r="AZ26" s="16"/>
      <c r="BA26" s="16"/>
      <c r="BB26" s="16"/>
      <c r="BC26" s="16"/>
      <c r="BD26" s="16"/>
      <c r="BE26" s="16"/>
      <c r="BF26" s="16"/>
      <c r="BG26" s="16"/>
      <c r="BH26" s="16"/>
      <c r="BI26" s="16"/>
      <c r="BJ26" s="16"/>
      <c r="BK26" s="16"/>
      <c r="BL26" s="16"/>
      <c r="BM26" s="16"/>
      <c r="BN26" s="16"/>
      <c r="BO26" s="16"/>
      <c r="BP26" s="16"/>
      <c r="BQ26" s="16"/>
      <c r="BR26" s="16"/>
      <c r="BS26" s="16"/>
      <c r="BT26" s="16"/>
      <c r="BU26" s="16"/>
      <c r="BV26" s="16"/>
      <c r="BW26" s="16"/>
      <c r="BX26" s="16"/>
      <c r="BY26" s="16"/>
      <c r="BZ26" s="16"/>
      <c r="CA26" s="16"/>
      <c r="CB26" s="16"/>
      <c r="CC26" s="16"/>
      <c r="CD26" s="16"/>
      <c r="CE26" s="16"/>
      <c r="CF26" s="16"/>
      <c r="CG26" s="16"/>
      <c r="CH26" s="16"/>
      <c r="CI26" s="16"/>
      <c r="CJ26" s="16"/>
      <c r="CK26" s="16"/>
      <c r="CL26" s="16"/>
      <c r="CM26" s="16"/>
      <c r="CN26" s="16"/>
      <c r="CO26" s="16"/>
      <c r="CP26" s="16"/>
      <c r="CQ26" s="16"/>
      <c r="CR26" s="16"/>
      <c r="CS26" s="16"/>
      <c r="CT26" s="16"/>
      <c r="CU26" s="16"/>
      <c r="CV26" s="16"/>
      <c r="CW26" s="16"/>
      <c r="CX26" s="16"/>
      <c r="CY26" s="16"/>
      <c r="CZ26" s="16"/>
      <c r="DA26" s="16"/>
      <c r="DB26" s="16"/>
      <c r="DC26" s="16"/>
      <c r="DD26" s="16"/>
      <c r="DE26" s="16"/>
      <c r="DF26" s="16"/>
      <c r="DG26" s="16"/>
      <c r="DH26" s="16"/>
      <c r="DI26" s="16"/>
      <c r="DJ26" s="16"/>
      <c r="DK26" s="16"/>
      <c r="DL26" s="16"/>
      <c r="DM26" s="16"/>
      <c r="DN26" s="16"/>
      <c r="DO26" s="16"/>
      <c r="DP26" s="16"/>
      <c r="DQ26" s="16"/>
      <c r="DR26" s="16"/>
      <c r="DS26" s="16"/>
      <c r="DT26" s="16"/>
      <c r="DU26" s="16"/>
      <c r="DV26" s="16"/>
      <c r="DW26" s="16"/>
      <c r="DX26" s="16"/>
      <c r="DY26" s="16"/>
      <c r="DZ26" s="16"/>
      <c r="EA26" s="16"/>
      <c r="EB26" s="16"/>
      <c r="EC26" s="16"/>
      <c r="ED26" s="16"/>
      <c r="EE26" s="16"/>
      <c r="EF26" s="16"/>
      <c r="EG26" s="16"/>
      <c r="EH26" s="16"/>
      <c r="EI26" s="16"/>
      <c r="EJ26" s="16"/>
      <c r="EK26" s="16"/>
      <c r="EL26" s="16"/>
      <c r="EM26" s="16"/>
      <c r="EN26" s="16"/>
      <c r="EO26" s="16"/>
      <c r="EP26" s="16"/>
      <c r="EQ26" s="16"/>
      <c r="ER26" s="16"/>
      <c r="ES26" s="16"/>
      <c r="ET26" s="16"/>
      <c r="EU26" s="16"/>
      <c r="EV26" s="16"/>
      <c r="EW26" s="16"/>
      <c r="EX26" s="16"/>
      <c r="EY26" s="16"/>
      <c r="EZ26" s="16"/>
      <c r="FA26" s="16"/>
      <c r="FB26" s="16"/>
      <c r="FC26" s="16"/>
      <c r="FD26" s="16"/>
      <c r="FE26" s="16"/>
    </row>
    <row r="27" spans="1:161" s="9" customFormat="1" ht="39.75" customHeight="1" x14ac:dyDescent="0.2">
      <c r="A27" s="10"/>
      <c r="B27" s="17"/>
      <c r="C27" s="17"/>
      <c r="D27" s="17"/>
      <c r="E27" s="17"/>
      <c r="F27" s="17"/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8"/>
      <c r="R27" s="10"/>
      <c r="S27" s="19" t="s">
        <v>13</v>
      </c>
      <c r="T27" s="19"/>
      <c r="U27" s="19"/>
      <c r="V27" s="19"/>
      <c r="W27" s="19"/>
      <c r="X27" s="19"/>
      <c r="Y27" s="19"/>
      <c r="Z27" s="19"/>
      <c r="AA27" s="19"/>
      <c r="AB27" s="19"/>
      <c r="AC27" s="19"/>
      <c r="AD27" s="19"/>
      <c r="AE27" s="19"/>
      <c r="AF27" s="19"/>
      <c r="AG27" s="19"/>
      <c r="AH27" s="19"/>
      <c r="AI27" s="20"/>
      <c r="AJ27" s="16"/>
      <c r="AK27" s="16"/>
      <c r="AL27" s="16"/>
      <c r="AM27" s="16"/>
      <c r="AN27" s="16"/>
      <c r="AO27" s="16"/>
      <c r="AP27" s="16"/>
      <c r="AQ27" s="16"/>
      <c r="AR27" s="16"/>
      <c r="AS27" s="16"/>
      <c r="AT27" s="16"/>
      <c r="AU27" s="16"/>
      <c r="AV27" s="16"/>
      <c r="AW27" s="16"/>
      <c r="AX27" s="16"/>
      <c r="AY27" s="16"/>
      <c r="AZ27" s="16"/>
      <c r="BA27" s="16"/>
      <c r="BB27" s="16"/>
      <c r="BC27" s="16"/>
      <c r="BD27" s="16"/>
      <c r="BE27" s="16"/>
      <c r="BF27" s="16"/>
      <c r="BG27" s="16"/>
      <c r="BH27" s="16"/>
      <c r="BI27" s="16"/>
      <c r="BJ27" s="16"/>
      <c r="BK27" s="16"/>
      <c r="BL27" s="16"/>
      <c r="BM27" s="16"/>
      <c r="BN27" s="16"/>
      <c r="BO27" s="16"/>
      <c r="BP27" s="16"/>
      <c r="BQ27" s="16"/>
      <c r="BR27" s="16"/>
      <c r="BS27" s="16"/>
      <c r="BT27" s="16"/>
      <c r="BU27" s="16"/>
      <c r="BV27" s="16"/>
      <c r="BW27" s="16"/>
      <c r="BX27" s="16"/>
      <c r="BY27" s="16"/>
      <c r="BZ27" s="16"/>
      <c r="CA27" s="16"/>
      <c r="CB27" s="16"/>
      <c r="CC27" s="16"/>
      <c r="CD27" s="16"/>
      <c r="CE27" s="16"/>
      <c r="CF27" s="16"/>
      <c r="CG27" s="16"/>
      <c r="CH27" s="16"/>
      <c r="CI27" s="16"/>
      <c r="CJ27" s="16"/>
      <c r="CK27" s="16"/>
      <c r="CL27" s="16"/>
      <c r="CM27" s="16"/>
      <c r="CN27" s="16"/>
      <c r="CO27" s="16"/>
      <c r="CP27" s="16"/>
      <c r="CQ27" s="16"/>
      <c r="CR27" s="16"/>
      <c r="CS27" s="16"/>
      <c r="CT27" s="16"/>
      <c r="CU27" s="16"/>
      <c r="CV27" s="16"/>
      <c r="CW27" s="16"/>
      <c r="CX27" s="16"/>
      <c r="CY27" s="16"/>
      <c r="CZ27" s="16"/>
      <c r="DA27" s="16"/>
      <c r="DB27" s="16"/>
      <c r="DC27" s="16"/>
      <c r="DD27" s="16"/>
      <c r="DE27" s="16"/>
      <c r="DF27" s="16"/>
      <c r="DG27" s="16"/>
      <c r="DH27" s="16"/>
      <c r="DI27" s="16"/>
      <c r="DJ27" s="16"/>
      <c r="DK27" s="16"/>
      <c r="DL27" s="16"/>
      <c r="DM27" s="16"/>
      <c r="DN27" s="16"/>
      <c r="DO27" s="16"/>
      <c r="DP27" s="16"/>
      <c r="DQ27" s="16"/>
      <c r="DR27" s="16"/>
      <c r="DS27" s="16"/>
      <c r="DT27" s="16"/>
      <c r="DU27" s="16"/>
      <c r="DV27" s="16"/>
      <c r="DW27" s="16"/>
      <c r="DX27" s="16"/>
      <c r="DY27" s="16"/>
      <c r="DZ27" s="16"/>
      <c r="EA27" s="16"/>
      <c r="EB27" s="16"/>
      <c r="EC27" s="16"/>
      <c r="ED27" s="16"/>
      <c r="EE27" s="16"/>
      <c r="EF27" s="16"/>
      <c r="EG27" s="16"/>
      <c r="EH27" s="16"/>
      <c r="EI27" s="16"/>
      <c r="EJ27" s="16"/>
      <c r="EK27" s="16"/>
      <c r="EL27" s="16"/>
      <c r="EM27" s="16"/>
      <c r="EN27" s="16"/>
      <c r="EO27" s="16"/>
      <c r="EP27" s="16"/>
      <c r="EQ27" s="16"/>
      <c r="ER27" s="16"/>
      <c r="ES27" s="16"/>
      <c r="ET27" s="16"/>
      <c r="EU27" s="16"/>
      <c r="EV27" s="16"/>
      <c r="EW27" s="16"/>
      <c r="EX27" s="16"/>
      <c r="EY27" s="16"/>
      <c r="EZ27" s="16"/>
      <c r="FA27" s="16"/>
      <c r="FB27" s="16"/>
      <c r="FC27" s="16"/>
      <c r="FD27" s="16"/>
      <c r="FE27" s="16"/>
    </row>
    <row r="28" spans="1:161" s="9" customFormat="1" ht="39.75" customHeight="1" x14ac:dyDescent="0.2">
      <c r="A28" s="10"/>
      <c r="B28" s="17"/>
      <c r="C28" s="17"/>
      <c r="D28" s="17"/>
      <c r="E28" s="17"/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8"/>
      <c r="R28" s="10"/>
      <c r="S28" s="19" t="s">
        <v>14</v>
      </c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20"/>
      <c r="AJ28" s="16"/>
      <c r="AK28" s="16"/>
      <c r="AL28" s="16"/>
      <c r="AM28" s="16"/>
      <c r="AN28" s="16"/>
      <c r="AO28" s="16"/>
      <c r="AP28" s="16"/>
      <c r="AQ28" s="16"/>
      <c r="AR28" s="16"/>
      <c r="AS28" s="16"/>
      <c r="AT28" s="16"/>
      <c r="AU28" s="16"/>
      <c r="AV28" s="16"/>
      <c r="AW28" s="16"/>
      <c r="AX28" s="16"/>
      <c r="AY28" s="16"/>
      <c r="AZ28" s="16"/>
      <c r="BA28" s="16"/>
      <c r="BB28" s="16"/>
      <c r="BC28" s="16"/>
      <c r="BD28" s="16"/>
      <c r="BE28" s="16"/>
      <c r="BF28" s="16"/>
      <c r="BG28" s="16"/>
      <c r="BH28" s="16"/>
      <c r="BI28" s="16"/>
      <c r="BJ28" s="16"/>
      <c r="BK28" s="16"/>
      <c r="BL28" s="16"/>
      <c r="BM28" s="16"/>
      <c r="BN28" s="16"/>
      <c r="BO28" s="16"/>
      <c r="BP28" s="16"/>
      <c r="BQ28" s="16"/>
      <c r="BR28" s="16"/>
      <c r="BS28" s="16"/>
      <c r="BT28" s="16"/>
      <c r="BU28" s="16"/>
      <c r="BV28" s="16"/>
      <c r="BW28" s="16"/>
      <c r="BX28" s="16"/>
      <c r="BY28" s="16"/>
      <c r="BZ28" s="16"/>
      <c r="CA28" s="16"/>
      <c r="CB28" s="16"/>
      <c r="CC28" s="16"/>
      <c r="CD28" s="16"/>
      <c r="CE28" s="16"/>
      <c r="CF28" s="16"/>
      <c r="CG28" s="16"/>
      <c r="CH28" s="16"/>
      <c r="CI28" s="16"/>
      <c r="CJ28" s="16"/>
      <c r="CK28" s="16"/>
      <c r="CL28" s="16"/>
      <c r="CM28" s="16"/>
      <c r="CN28" s="16"/>
      <c r="CO28" s="16"/>
      <c r="CP28" s="16"/>
      <c r="CQ28" s="16"/>
      <c r="CR28" s="16"/>
      <c r="CS28" s="16"/>
      <c r="CT28" s="16"/>
      <c r="CU28" s="16"/>
      <c r="CV28" s="16"/>
      <c r="CW28" s="16"/>
      <c r="CX28" s="16"/>
      <c r="CY28" s="16"/>
      <c r="CZ28" s="16"/>
      <c r="DA28" s="16"/>
      <c r="DB28" s="16"/>
      <c r="DC28" s="16"/>
      <c r="DD28" s="16"/>
      <c r="DE28" s="16"/>
      <c r="DF28" s="16"/>
      <c r="DG28" s="16"/>
      <c r="DH28" s="16"/>
      <c r="DI28" s="16"/>
      <c r="DJ28" s="16"/>
      <c r="DK28" s="16"/>
      <c r="DL28" s="16"/>
      <c r="DM28" s="16"/>
      <c r="DN28" s="16"/>
      <c r="DO28" s="16"/>
      <c r="DP28" s="16"/>
      <c r="DQ28" s="16"/>
      <c r="DR28" s="16"/>
      <c r="DS28" s="16"/>
      <c r="DT28" s="16"/>
      <c r="DU28" s="16"/>
      <c r="DV28" s="16"/>
      <c r="DW28" s="16"/>
      <c r="DX28" s="16"/>
      <c r="DY28" s="16"/>
      <c r="DZ28" s="16"/>
      <c r="EA28" s="16"/>
      <c r="EB28" s="16"/>
      <c r="EC28" s="16"/>
      <c r="ED28" s="16"/>
      <c r="EE28" s="16"/>
      <c r="EF28" s="16"/>
      <c r="EG28" s="16"/>
      <c r="EH28" s="16"/>
      <c r="EI28" s="16"/>
      <c r="EJ28" s="16"/>
      <c r="EK28" s="16"/>
      <c r="EL28" s="16"/>
      <c r="EM28" s="16"/>
      <c r="EN28" s="16"/>
      <c r="EO28" s="16"/>
      <c r="EP28" s="16"/>
      <c r="EQ28" s="16"/>
      <c r="ER28" s="16"/>
      <c r="ES28" s="16"/>
      <c r="ET28" s="16"/>
      <c r="EU28" s="16"/>
      <c r="EV28" s="16"/>
      <c r="EW28" s="16"/>
      <c r="EX28" s="16"/>
      <c r="EY28" s="16"/>
      <c r="EZ28" s="16"/>
      <c r="FA28" s="16"/>
      <c r="FB28" s="16"/>
      <c r="FC28" s="16"/>
      <c r="FD28" s="16"/>
      <c r="FE28" s="16"/>
    </row>
    <row r="29" spans="1:161" s="9" customFormat="1" ht="53.25" customHeight="1" x14ac:dyDescent="0.2">
      <c r="A29" s="10"/>
      <c r="B29" s="17"/>
      <c r="C29" s="17"/>
      <c r="D29" s="17"/>
      <c r="E29" s="17"/>
      <c r="F29" s="17"/>
      <c r="G29" s="17"/>
      <c r="H29" s="17"/>
      <c r="I29" s="17"/>
      <c r="J29" s="17"/>
      <c r="K29" s="17"/>
      <c r="L29" s="17"/>
      <c r="M29" s="17"/>
      <c r="N29" s="17"/>
      <c r="O29" s="17"/>
      <c r="P29" s="17"/>
      <c r="Q29" s="18"/>
      <c r="R29" s="10"/>
      <c r="S29" s="19" t="s">
        <v>25</v>
      </c>
      <c r="T29" s="19"/>
      <c r="U29" s="19"/>
      <c r="V29" s="19"/>
      <c r="W29" s="19"/>
      <c r="X29" s="19"/>
      <c r="Y29" s="19"/>
      <c r="Z29" s="19"/>
      <c r="AA29" s="19"/>
      <c r="AB29" s="19"/>
      <c r="AC29" s="19"/>
      <c r="AD29" s="19"/>
      <c r="AE29" s="19"/>
      <c r="AF29" s="19"/>
      <c r="AG29" s="19"/>
      <c r="AH29" s="19"/>
      <c r="AI29" s="20"/>
      <c r="AJ29" s="16"/>
      <c r="AK29" s="16"/>
      <c r="AL29" s="16"/>
      <c r="AM29" s="16"/>
      <c r="AN29" s="16"/>
      <c r="AO29" s="16"/>
      <c r="AP29" s="16"/>
      <c r="AQ29" s="16"/>
      <c r="AR29" s="16"/>
      <c r="AS29" s="16"/>
      <c r="AT29" s="16"/>
      <c r="AU29" s="16"/>
      <c r="AV29" s="16"/>
      <c r="AW29" s="16"/>
      <c r="AX29" s="16"/>
      <c r="AY29" s="16"/>
      <c r="AZ29" s="16"/>
      <c r="BA29" s="16"/>
      <c r="BB29" s="16"/>
      <c r="BC29" s="16"/>
      <c r="BD29" s="16"/>
      <c r="BE29" s="16"/>
      <c r="BF29" s="16"/>
      <c r="BG29" s="16"/>
      <c r="BH29" s="16"/>
      <c r="BI29" s="16"/>
      <c r="BJ29" s="16"/>
      <c r="BK29" s="16"/>
      <c r="BL29" s="16"/>
      <c r="BM29" s="16"/>
      <c r="BN29" s="16"/>
      <c r="BO29" s="16"/>
      <c r="BP29" s="16"/>
      <c r="BQ29" s="16"/>
      <c r="BR29" s="16"/>
      <c r="BS29" s="16"/>
      <c r="BT29" s="16"/>
      <c r="BU29" s="16"/>
      <c r="BV29" s="16"/>
      <c r="BW29" s="16"/>
      <c r="BX29" s="16"/>
      <c r="BY29" s="16"/>
      <c r="BZ29" s="16"/>
      <c r="CA29" s="16"/>
      <c r="CB29" s="16"/>
      <c r="CC29" s="16"/>
      <c r="CD29" s="16"/>
      <c r="CE29" s="16"/>
      <c r="CF29" s="16"/>
      <c r="CG29" s="16"/>
      <c r="CH29" s="16"/>
      <c r="CI29" s="16"/>
      <c r="CJ29" s="16"/>
      <c r="CK29" s="16"/>
      <c r="CL29" s="16"/>
      <c r="CM29" s="16"/>
      <c r="CN29" s="16"/>
      <c r="CO29" s="16"/>
      <c r="CP29" s="16"/>
      <c r="CQ29" s="16"/>
      <c r="CR29" s="16"/>
      <c r="CS29" s="16"/>
      <c r="CT29" s="16"/>
      <c r="CU29" s="16"/>
      <c r="CV29" s="16"/>
      <c r="CW29" s="16"/>
      <c r="CX29" s="16"/>
      <c r="CY29" s="16"/>
      <c r="CZ29" s="16"/>
      <c r="DA29" s="16"/>
      <c r="DB29" s="16"/>
      <c r="DC29" s="16"/>
      <c r="DD29" s="16"/>
      <c r="DE29" s="16"/>
      <c r="DF29" s="16"/>
      <c r="DG29" s="16"/>
      <c r="DH29" s="16"/>
      <c r="DI29" s="16"/>
      <c r="DJ29" s="16"/>
      <c r="DK29" s="16"/>
      <c r="DL29" s="16"/>
      <c r="DM29" s="16"/>
      <c r="DN29" s="16"/>
      <c r="DO29" s="16"/>
      <c r="DP29" s="16"/>
      <c r="DQ29" s="16"/>
      <c r="DR29" s="16"/>
      <c r="DS29" s="16"/>
      <c r="DT29" s="16"/>
      <c r="DU29" s="16"/>
      <c r="DV29" s="16"/>
      <c r="DW29" s="16"/>
      <c r="DX29" s="16"/>
      <c r="DY29" s="16"/>
      <c r="DZ29" s="16"/>
      <c r="EA29" s="16"/>
      <c r="EB29" s="16"/>
      <c r="EC29" s="16"/>
      <c r="ED29" s="16"/>
      <c r="EE29" s="16"/>
      <c r="EF29" s="16"/>
      <c r="EG29" s="16"/>
      <c r="EH29" s="16"/>
      <c r="EI29" s="16"/>
      <c r="EJ29" s="16"/>
      <c r="EK29" s="16"/>
      <c r="EL29" s="16"/>
      <c r="EM29" s="16"/>
      <c r="EN29" s="16"/>
      <c r="EO29" s="16"/>
      <c r="EP29" s="16"/>
      <c r="EQ29" s="16"/>
      <c r="ER29" s="16"/>
      <c r="ES29" s="16"/>
      <c r="ET29" s="16"/>
      <c r="EU29" s="16"/>
      <c r="EV29" s="16"/>
      <c r="EW29" s="16"/>
      <c r="EX29" s="16"/>
      <c r="EY29" s="16"/>
      <c r="EZ29" s="16"/>
      <c r="FA29" s="16"/>
      <c r="FB29" s="16"/>
      <c r="FC29" s="16"/>
      <c r="FD29" s="16"/>
      <c r="FE29" s="16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4" t="s">
        <v>27</v>
      </c>
      <c r="B32" s="15"/>
      <c r="C32" s="15"/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/>
      <c r="BA32" s="15"/>
      <c r="BB32" s="15"/>
      <c r="BC32" s="15"/>
      <c r="BD32" s="15"/>
      <c r="BE32" s="15"/>
      <c r="BF32" s="15"/>
      <c r="BG32" s="15"/>
      <c r="BH32" s="15"/>
      <c r="BI32" s="15"/>
      <c r="BJ32" s="15"/>
      <c r="BK32" s="15"/>
      <c r="BL32" s="15"/>
      <c r="BM32" s="15"/>
      <c r="BN32" s="15"/>
      <c r="BO32" s="15"/>
      <c r="BP32" s="15"/>
      <c r="BQ32" s="15"/>
      <c r="BR32" s="15"/>
      <c r="BS32" s="15"/>
      <c r="BT32" s="15"/>
      <c r="BU32" s="15"/>
      <c r="BV32" s="15"/>
      <c r="BW32" s="15"/>
      <c r="BX32" s="15"/>
      <c r="BY32" s="15"/>
      <c r="BZ32" s="15"/>
      <c r="CA32" s="15"/>
      <c r="CB32" s="15"/>
      <c r="CC32" s="15"/>
      <c r="CD32" s="15"/>
      <c r="CE32" s="15"/>
      <c r="CF32" s="15"/>
      <c r="CG32" s="15"/>
      <c r="CH32" s="15"/>
      <c r="CI32" s="15"/>
      <c r="CJ32" s="15"/>
      <c r="CK32" s="15"/>
      <c r="CL32" s="15"/>
      <c r="CM32" s="15"/>
      <c r="CN32" s="15"/>
      <c r="CO32" s="15"/>
      <c r="CP32" s="15"/>
      <c r="CQ32" s="15"/>
      <c r="CR32" s="15"/>
      <c r="CS32" s="15"/>
      <c r="CT32" s="15"/>
      <c r="CU32" s="15"/>
      <c r="CV32" s="15"/>
      <c r="CW32" s="15"/>
      <c r="CX32" s="15"/>
      <c r="CY32" s="15"/>
      <c r="CZ32" s="15"/>
      <c r="DA32" s="15"/>
      <c r="DB32" s="15"/>
      <c r="DC32" s="15"/>
      <c r="DD32" s="15"/>
      <c r="DE32" s="15"/>
      <c r="DF32" s="15"/>
      <c r="DG32" s="15"/>
      <c r="DH32" s="15"/>
      <c r="DI32" s="15"/>
      <c r="DJ32" s="15"/>
      <c r="DK32" s="15"/>
      <c r="DL32" s="15"/>
      <c r="DM32" s="15"/>
      <c r="DN32" s="15"/>
      <c r="DO32" s="15"/>
      <c r="DP32" s="15"/>
      <c r="DQ32" s="15"/>
      <c r="DR32" s="15"/>
      <c r="DS32" s="15"/>
      <c r="DT32" s="15"/>
      <c r="DU32" s="15"/>
      <c r="DV32" s="15"/>
      <c r="DW32" s="15"/>
      <c r="DX32" s="15"/>
      <c r="DY32" s="15"/>
      <c r="DZ32" s="15"/>
      <c r="EA32" s="15"/>
      <c r="EB32" s="15"/>
      <c r="EC32" s="15"/>
      <c r="ED32" s="15"/>
      <c r="EE32" s="15"/>
      <c r="EF32" s="15"/>
      <c r="EG32" s="15"/>
      <c r="EH32" s="15"/>
      <c r="EI32" s="15"/>
      <c r="EJ32" s="15"/>
      <c r="EK32" s="15"/>
      <c r="EL32" s="15"/>
      <c r="EM32" s="15"/>
      <c r="EN32" s="15"/>
      <c r="EO32" s="15"/>
      <c r="EP32" s="15"/>
      <c r="EQ32" s="15"/>
      <c r="ER32" s="15"/>
      <c r="ES32" s="15"/>
      <c r="ET32" s="15"/>
      <c r="EU32" s="15"/>
      <c r="EV32" s="15"/>
      <c r="EW32" s="15"/>
      <c r="EX32" s="15"/>
      <c r="EY32" s="15"/>
      <c r="EZ32" s="15"/>
      <c r="FA32" s="15"/>
      <c r="FB32" s="15"/>
      <c r="FC32" s="15"/>
      <c r="FD32" s="15"/>
      <c r="FE32" s="15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</mergeCells>
  <pageMargins left="0.7" right="0.7" top="0.75" bottom="0.75" header="0.3" footer="0.3"/>
  <pageSetup paperSize="9" orientation="portrait" horizontalDpi="0" verticalDpi="0"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0" workbookViewId="0">
      <selection activeCell="EE22" sqref="EE22:EN22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58" t="s">
        <v>7</v>
      </c>
      <c r="B6" s="58"/>
      <c r="C6" s="58"/>
      <c r="D6" s="58"/>
      <c r="E6" s="58"/>
      <c r="F6" s="58"/>
      <c r="G6" s="58"/>
      <c r="H6" s="58"/>
      <c r="I6" s="58"/>
      <c r="J6" s="58"/>
      <c r="K6" s="58"/>
      <c r="L6" s="58"/>
      <c r="M6" s="58"/>
      <c r="N6" s="58"/>
      <c r="O6" s="58"/>
      <c r="P6" s="58"/>
      <c r="Q6" s="58"/>
      <c r="R6" s="58"/>
      <c r="S6" s="58"/>
      <c r="T6" s="58"/>
      <c r="U6" s="58"/>
      <c r="V6" s="58"/>
      <c r="W6" s="58"/>
      <c r="X6" s="58"/>
      <c r="Y6" s="58"/>
      <c r="Z6" s="58"/>
      <c r="AA6" s="58"/>
      <c r="AB6" s="58"/>
      <c r="AC6" s="58"/>
      <c r="AD6" s="58"/>
      <c r="AE6" s="58"/>
      <c r="AF6" s="58"/>
      <c r="AG6" s="58"/>
      <c r="AH6" s="58"/>
      <c r="AI6" s="58"/>
      <c r="AJ6" s="58"/>
      <c r="AK6" s="58"/>
      <c r="AL6" s="58"/>
      <c r="AM6" s="58"/>
      <c r="AN6" s="58"/>
      <c r="AO6" s="58"/>
      <c r="AP6" s="58"/>
      <c r="AQ6" s="58"/>
      <c r="AR6" s="58"/>
      <c r="AS6" s="58"/>
      <c r="AT6" s="58"/>
      <c r="AU6" s="58"/>
      <c r="AV6" s="58"/>
      <c r="AW6" s="58"/>
      <c r="AX6" s="58"/>
      <c r="AY6" s="58"/>
      <c r="AZ6" s="58"/>
      <c r="BA6" s="58"/>
      <c r="BB6" s="58"/>
      <c r="BC6" s="58"/>
      <c r="BD6" s="58"/>
      <c r="BE6" s="58"/>
      <c r="BF6" s="58"/>
      <c r="BG6" s="58"/>
      <c r="BH6" s="58"/>
      <c r="BI6" s="58"/>
      <c r="BJ6" s="58"/>
      <c r="BK6" s="58"/>
      <c r="BL6" s="58"/>
      <c r="BM6" s="58"/>
      <c r="BN6" s="58"/>
      <c r="BO6" s="58"/>
      <c r="BP6" s="58"/>
      <c r="BQ6" s="58"/>
      <c r="BR6" s="58"/>
      <c r="BS6" s="58"/>
      <c r="BT6" s="58"/>
      <c r="BU6" s="58"/>
      <c r="BV6" s="58"/>
      <c r="BW6" s="58"/>
      <c r="BX6" s="58"/>
      <c r="BY6" s="58"/>
      <c r="BZ6" s="58"/>
      <c r="CA6" s="58"/>
      <c r="CB6" s="58"/>
      <c r="CC6" s="58"/>
      <c r="CD6" s="58"/>
      <c r="CE6" s="58"/>
      <c r="CF6" s="58"/>
      <c r="CG6" s="58"/>
      <c r="CH6" s="58"/>
      <c r="CI6" s="58"/>
      <c r="CJ6" s="58"/>
      <c r="CK6" s="58"/>
      <c r="CL6" s="58"/>
      <c r="CM6" s="58"/>
      <c r="CN6" s="58"/>
      <c r="CO6" s="58"/>
      <c r="CP6" s="58"/>
      <c r="CQ6" s="58"/>
      <c r="CR6" s="58"/>
      <c r="CS6" s="58"/>
      <c r="CT6" s="58"/>
      <c r="CU6" s="58"/>
      <c r="CV6" s="58"/>
      <c r="CW6" s="58"/>
      <c r="CX6" s="58"/>
      <c r="CY6" s="58"/>
      <c r="CZ6" s="58"/>
      <c r="DA6" s="58"/>
      <c r="DB6" s="58"/>
      <c r="DC6" s="58"/>
      <c r="DD6" s="58"/>
      <c r="DE6" s="58"/>
      <c r="DF6" s="58"/>
      <c r="DG6" s="58"/>
      <c r="DH6" s="58"/>
      <c r="DI6" s="58"/>
      <c r="DJ6" s="58"/>
      <c r="DK6" s="58"/>
      <c r="DL6" s="58"/>
      <c r="DM6" s="58"/>
      <c r="DN6" s="58"/>
      <c r="DO6" s="58"/>
      <c r="DP6" s="58"/>
      <c r="DQ6" s="58"/>
      <c r="DR6" s="58"/>
      <c r="DS6" s="58"/>
      <c r="DT6" s="58"/>
      <c r="DU6" s="58"/>
      <c r="DV6" s="58"/>
      <c r="DW6" s="58"/>
      <c r="DX6" s="58"/>
      <c r="DY6" s="58"/>
      <c r="DZ6" s="58"/>
      <c r="EA6" s="58"/>
      <c r="EB6" s="58"/>
      <c r="EC6" s="58"/>
      <c r="ED6" s="58"/>
      <c r="EE6" s="58"/>
      <c r="EF6" s="58"/>
      <c r="EG6" s="58"/>
      <c r="EH6" s="58"/>
      <c r="EI6" s="58"/>
      <c r="EJ6" s="58"/>
      <c r="EK6" s="58"/>
      <c r="EL6" s="58"/>
      <c r="EM6" s="58"/>
      <c r="EN6" s="58"/>
      <c r="EO6" s="58"/>
      <c r="EP6" s="58"/>
      <c r="EQ6" s="58"/>
      <c r="ER6" s="58"/>
      <c r="ES6" s="58"/>
      <c r="ET6" s="58"/>
      <c r="EU6" s="58"/>
      <c r="EV6" s="58"/>
      <c r="EW6" s="58"/>
      <c r="EX6" s="58"/>
      <c r="EY6" s="58"/>
      <c r="EZ6" s="58"/>
      <c r="FA6" s="58"/>
      <c r="FB6" s="58"/>
      <c r="FC6" s="58"/>
      <c r="FD6" s="58"/>
      <c r="FE6" s="58"/>
    </row>
    <row r="7" spans="1:161" s="2" customFormat="1" ht="15.75" customHeight="1" x14ac:dyDescent="0.25">
      <c r="A7" s="58" t="s">
        <v>8</v>
      </c>
      <c r="B7" s="58"/>
      <c r="C7" s="58"/>
      <c r="D7" s="58"/>
      <c r="E7" s="58"/>
      <c r="F7" s="58"/>
      <c r="G7" s="58"/>
      <c r="H7" s="58"/>
      <c r="I7" s="58"/>
      <c r="J7" s="58"/>
      <c r="K7" s="58"/>
      <c r="L7" s="58"/>
      <c r="M7" s="58"/>
      <c r="N7" s="58"/>
      <c r="O7" s="58"/>
      <c r="P7" s="58"/>
      <c r="Q7" s="58"/>
      <c r="R7" s="58"/>
      <c r="S7" s="58"/>
      <c r="T7" s="58"/>
      <c r="U7" s="58"/>
      <c r="V7" s="58"/>
      <c r="W7" s="58"/>
      <c r="X7" s="58"/>
      <c r="Y7" s="58"/>
      <c r="Z7" s="58"/>
      <c r="AA7" s="58"/>
      <c r="AB7" s="58"/>
      <c r="AC7" s="58"/>
      <c r="AD7" s="58"/>
      <c r="AE7" s="58"/>
      <c r="AF7" s="58"/>
      <c r="AG7" s="58"/>
      <c r="AH7" s="58"/>
      <c r="AI7" s="58"/>
      <c r="AJ7" s="58"/>
      <c r="AK7" s="58"/>
      <c r="AL7" s="58"/>
      <c r="AM7" s="58"/>
      <c r="AN7" s="58"/>
      <c r="AO7" s="58"/>
      <c r="AP7" s="58"/>
      <c r="AQ7" s="58"/>
      <c r="AR7" s="58"/>
      <c r="AS7" s="58"/>
      <c r="AT7" s="58"/>
      <c r="AU7" s="58"/>
      <c r="AV7" s="58"/>
      <c r="AW7" s="58"/>
      <c r="AX7" s="58"/>
      <c r="AY7" s="58"/>
      <c r="AZ7" s="58"/>
      <c r="BA7" s="58"/>
      <c r="BB7" s="58"/>
      <c r="BC7" s="58"/>
      <c r="BD7" s="58"/>
      <c r="BE7" s="58"/>
      <c r="BF7" s="58"/>
      <c r="BG7" s="58"/>
      <c r="BH7" s="58"/>
      <c r="BI7" s="58"/>
      <c r="BJ7" s="58"/>
      <c r="BK7" s="58"/>
      <c r="BL7" s="58"/>
      <c r="BM7" s="58"/>
      <c r="BN7" s="58"/>
      <c r="BO7" s="58"/>
      <c r="BP7" s="58"/>
      <c r="BQ7" s="58"/>
      <c r="BR7" s="58"/>
      <c r="BS7" s="58"/>
      <c r="BT7" s="58"/>
      <c r="BU7" s="58"/>
      <c r="BV7" s="58"/>
      <c r="BW7" s="58"/>
      <c r="BX7" s="58"/>
      <c r="BY7" s="58"/>
      <c r="BZ7" s="58"/>
      <c r="CA7" s="58"/>
      <c r="CB7" s="58"/>
      <c r="CC7" s="58"/>
      <c r="CD7" s="58"/>
      <c r="CE7" s="58"/>
      <c r="CF7" s="58"/>
      <c r="CG7" s="58"/>
      <c r="CH7" s="58"/>
      <c r="CI7" s="58"/>
      <c r="CJ7" s="58"/>
      <c r="CK7" s="58"/>
      <c r="CL7" s="58"/>
      <c r="CM7" s="58"/>
      <c r="CN7" s="58"/>
      <c r="CO7" s="58"/>
      <c r="CP7" s="58"/>
      <c r="CQ7" s="58"/>
      <c r="CR7" s="58"/>
      <c r="CS7" s="58"/>
      <c r="CT7" s="58"/>
      <c r="CU7" s="58"/>
      <c r="CV7" s="58"/>
      <c r="CW7" s="58"/>
      <c r="CX7" s="58"/>
      <c r="CY7" s="58"/>
      <c r="CZ7" s="58"/>
      <c r="DA7" s="58"/>
      <c r="DB7" s="58"/>
      <c r="DC7" s="58"/>
      <c r="DD7" s="58"/>
      <c r="DE7" s="58"/>
      <c r="DF7" s="58"/>
      <c r="DG7" s="58"/>
      <c r="DH7" s="58"/>
      <c r="DI7" s="58"/>
      <c r="DJ7" s="58"/>
      <c r="DK7" s="58"/>
      <c r="DL7" s="58"/>
      <c r="DM7" s="58"/>
      <c r="DN7" s="58"/>
      <c r="DO7" s="58"/>
      <c r="DP7" s="58"/>
      <c r="DQ7" s="58"/>
      <c r="DR7" s="58"/>
      <c r="DS7" s="58"/>
      <c r="DT7" s="58"/>
      <c r="DU7" s="58"/>
      <c r="DV7" s="58"/>
      <c r="DW7" s="58"/>
      <c r="DX7" s="58"/>
      <c r="DY7" s="58"/>
      <c r="DZ7" s="58"/>
      <c r="EA7" s="58"/>
      <c r="EB7" s="58"/>
      <c r="EC7" s="58"/>
      <c r="ED7" s="58"/>
      <c r="EE7" s="58"/>
      <c r="EF7" s="58"/>
      <c r="EG7" s="58"/>
      <c r="EH7" s="58"/>
      <c r="EI7" s="58"/>
      <c r="EJ7" s="58"/>
      <c r="EK7" s="58"/>
      <c r="EL7" s="58"/>
      <c r="EM7" s="58"/>
      <c r="EN7" s="58"/>
      <c r="EO7" s="58"/>
      <c r="EP7" s="58"/>
      <c r="EQ7" s="58"/>
      <c r="ER7" s="58"/>
      <c r="ES7" s="58"/>
      <c r="ET7" s="58"/>
      <c r="EU7" s="58"/>
      <c r="EV7" s="58"/>
      <c r="EW7" s="58"/>
      <c r="EX7" s="58"/>
      <c r="EY7" s="58"/>
      <c r="EZ7" s="58"/>
      <c r="FA7" s="58"/>
      <c r="FB7" s="58"/>
      <c r="FC7" s="58"/>
      <c r="FD7" s="58"/>
      <c r="FE7" s="58"/>
    </row>
    <row r="8" spans="1:161" s="2" customFormat="1" ht="15.75" customHeight="1" x14ac:dyDescent="0.25">
      <c r="A8" s="58" t="s">
        <v>9</v>
      </c>
      <c r="B8" s="58"/>
      <c r="C8" s="58"/>
      <c r="D8" s="58"/>
      <c r="E8" s="58"/>
      <c r="F8" s="58"/>
      <c r="G8" s="58"/>
      <c r="H8" s="58"/>
      <c r="I8" s="58"/>
      <c r="J8" s="58"/>
      <c r="K8" s="58"/>
      <c r="L8" s="58"/>
      <c r="M8" s="58"/>
      <c r="N8" s="58"/>
      <c r="O8" s="58"/>
      <c r="P8" s="58"/>
      <c r="Q8" s="58"/>
      <c r="R8" s="58"/>
      <c r="S8" s="58"/>
      <c r="T8" s="58"/>
      <c r="U8" s="58"/>
      <c r="V8" s="58"/>
      <c r="W8" s="58"/>
      <c r="X8" s="58"/>
      <c r="Y8" s="58"/>
      <c r="Z8" s="58"/>
      <c r="AA8" s="58"/>
      <c r="AB8" s="58"/>
      <c r="AC8" s="58"/>
      <c r="AD8" s="58"/>
      <c r="AE8" s="58"/>
      <c r="AF8" s="58"/>
      <c r="AG8" s="58"/>
      <c r="AH8" s="58"/>
      <c r="AI8" s="58"/>
      <c r="AJ8" s="58"/>
      <c r="AK8" s="58"/>
      <c r="AL8" s="58"/>
      <c r="AM8" s="58"/>
      <c r="AN8" s="58"/>
      <c r="AO8" s="58"/>
      <c r="AP8" s="58"/>
      <c r="AQ8" s="58"/>
      <c r="AR8" s="58"/>
      <c r="AS8" s="58"/>
      <c r="AT8" s="58"/>
      <c r="AU8" s="58"/>
      <c r="AV8" s="58"/>
      <c r="AW8" s="58"/>
      <c r="AX8" s="58"/>
      <c r="AY8" s="58"/>
      <c r="AZ8" s="58"/>
      <c r="BA8" s="58"/>
      <c r="BB8" s="58"/>
      <c r="BC8" s="58"/>
      <c r="BD8" s="58"/>
      <c r="BE8" s="58"/>
      <c r="BF8" s="58"/>
      <c r="BG8" s="58"/>
      <c r="BH8" s="58"/>
      <c r="BI8" s="58"/>
      <c r="BJ8" s="58"/>
      <c r="BK8" s="58"/>
      <c r="BL8" s="58"/>
      <c r="BM8" s="58"/>
      <c r="BN8" s="58"/>
      <c r="BO8" s="58"/>
      <c r="BP8" s="58"/>
      <c r="BQ8" s="58"/>
      <c r="BR8" s="58"/>
      <c r="BS8" s="58"/>
      <c r="BT8" s="58"/>
      <c r="BU8" s="58"/>
      <c r="BV8" s="58"/>
      <c r="BW8" s="58"/>
      <c r="BX8" s="58"/>
      <c r="BY8" s="58"/>
      <c r="BZ8" s="58"/>
      <c r="CA8" s="58"/>
      <c r="CB8" s="58"/>
      <c r="CC8" s="58"/>
      <c r="CD8" s="58"/>
      <c r="CE8" s="58"/>
      <c r="CF8" s="58"/>
      <c r="CG8" s="58"/>
      <c r="CH8" s="58"/>
      <c r="CI8" s="58"/>
      <c r="CJ8" s="58"/>
      <c r="CK8" s="58"/>
      <c r="CL8" s="58"/>
      <c r="CM8" s="58"/>
      <c r="CN8" s="58"/>
      <c r="CO8" s="58"/>
      <c r="CP8" s="58"/>
      <c r="CQ8" s="58"/>
      <c r="CR8" s="58"/>
      <c r="CS8" s="58"/>
      <c r="CT8" s="58"/>
      <c r="CU8" s="58"/>
      <c r="CV8" s="58"/>
      <c r="CW8" s="58"/>
      <c r="CX8" s="58"/>
      <c r="CY8" s="58"/>
      <c r="CZ8" s="58"/>
      <c r="DA8" s="58"/>
      <c r="DB8" s="58"/>
      <c r="DC8" s="58"/>
      <c r="DD8" s="58"/>
      <c r="DE8" s="58"/>
      <c r="DF8" s="58"/>
      <c r="DG8" s="58"/>
      <c r="DH8" s="58"/>
      <c r="DI8" s="58"/>
      <c r="DJ8" s="58"/>
      <c r="DK8" s="58"/>
      <c r="DL8" s="58"/>
      <c r="DM8" s="58"/>
      <c r="DN8" s="58"/>
      <c r="DO8" s="58"/>
      <c r="DP8" s="58"/>
      <c r="DQ8" s="58"/>
      <c r="DR8" s="58"/>
      <c r="DS8" s="58"/>
      <c r="DT8" s="58"/>
      <c r="DU8" s="58"/>
      <c r="DV8" s="58"/>
      <c r="DW8" s="58"/>
      <c r="DX8" s="58"/>
      <c r="DY8" s="58"/>
      <c r="DZ8" s="58"/>
      <c r="EA8" s="58"/>
      <c r="EB8" s="58"/>
      <c r="EC8" s="58"/>
      <c r="ED8" s="58"/>
      <c r="EE8" s="58"/>
      <c r="EF8" s="58"/>
      <c r="EG8" s="58"/>
      <c r="EH8" s="58"/>
      <c r="EI8" s="58"/>
      <c r="EJ8" s="58"/>
      <c r="EK8" s="58"/>
      <c r="EL8" s="58"/>
      <c r="EM8" s="58"/>
      <c r="EN8" s="58"/>
      <c r="EO8" s="58"/>
      <c r="EP8" s="58"/>
      <c r="EQ8" s="58"/>
      <c r="ER8" s="58"/>
      <c r="ES8" s="58"/>
      <c r="ET8" s="58"/>
      <c r="EU8" s="58"/>
      <c r="EV8" s="58"/>
      <c r="EW8" s="58"/>
      <c r="EX8" s="58"/>
      <c r="EY8" s="58"/>
      <c r="EZ8" s="58"/>
      <c r="FA8" s="58"/>
      <c r="FB8" s="58"/>
      <c r="FC8" s="58"/>
      <c r="FD8" s="58"/>
      <c r="FE8" s="58"/>
    </row>
    <row r="10" spans="1:161" s="2" customFormat="1" ht="15.75" x14ac:dyDescent="0.25">
      <c r="A10" s="59" t="s">
        <v>10</v>
      </c>
      <c r="B10" s="59"/>
      <c r="C10" s="59"/>
      <c r="D10" s="59"/>
      <c r="E10" s="59"/>
      <c r="F10" s="59"/>
      <c r="G10" s="59"/>
      <c r="H10" s="59"/>
      <c r="I10" s="59"/>
      <c r="J10" s="59"/>
      <c r="K10" s="59"/>
      <c r="L10" s="59"/>
      <c r="M10" s="59"/>
      <c r="N10" s="59"/>
      <c r="O10" s="59"/>
      <c r="P10" s="59"/>
      <c r="Q10" s="59"/>
      <c r="R10" s="59"/>
      <c r="S10" s="59"/>
      <c r="T10" s="59"/>
      <c r="U10" s="59"/>
      <c r="V10" s="59"/>
      <c r="W10" s="59"/>
      <c r="X10" s="59"/>
      <c r="Y10" s="59"/>
      <c r="Z10" s="59"/>
      <c r="AA10" s="59"/>
      <c r="AB10" s="59"/>
      <c r="AC10" s="59"/>
      <c r="AD10" s="59"/>
      <c r="AE10" s="59"/>
      <c r="AF10" s="59"/>
      <c r="AG10" s="59"/>
      <c r="AH10" s="59"/>
      <c r="AI10" s="59"/>
      <c r="AJ10" s="59"/>
      <c r="AK10" s="59"/>
      <c r="AL10" s="59"/>
      <c r="AM10" s="59"/>
      <c r="AN10" s="59"/>
      <c r="AO10" s="59"/>
      <c r="AP10" s="59"/>
      <c r="AQ10" s="59"/>
      <c r="AR10" s="59"/>
      <c r="AS10" s="59"/>
      <c r="AT10" s="59"/>
      <c r="AU10" s="59"/>
      <c r="AV10" s="59"/>
      <c r="AW10" s="59"/>
      <c r="AX10" s="59"/>
      <c r="AY10" s="59"/>
      <c r="AZ10" s="59"/>
      <c r="BA10" s="59"/>
      <c r="BB10" s="59"/>
      <c r="BC10" s="59"/>
      <c r="BD10" s="59"/>
      <c r="BE10" s="59"/>
      <c r="BF10" s="59"/>
      <c r="BG10" s="59"/>
      <c r="BH10" s="59"/>
      <c r="BI10" s="59"/>
      <c r="BJ10" s="59"/>
      <c r="BK10" s="59"/>
      <c r="BL10" s="59"/>
      <c r="BM10" s="59"/>
      <c r="BN10" s="59"/>
      <c r="BO10" s="59"/>
      <c r="BP10" s="59"/>
      <c r="BQ10" s="59"/>
      <c r="BR10" s="59"/>
      <c r="BS10" s="59"/>
      <c r="BT10" s="59"/>
      <c r="BU10" s="59"/>
      <c r="BV10" s="59"/>
      <c r="BW10" s="59"/>
      <c r="BX10" s="59"/>
      <c r="BY10" s="59"/>
      <c r="BZ10" s="59"/>
      <c r="CA10" s="59"/>
      <c r="CB10" s="59"/>
      <c r="CC10" s="59"/>
      <c r="CD10" s="59"/>
      <c r="CE10" s="59"/>
      <c r="CF10" s="59"/>
      <c r="CG10" s="59"/>
      <c r="CH10" s="59"/>
      <c r="CI10" s="59"/>
      <c r="CJ10" s="59"/>
      <c r="CK10" s="59"/>
      <c r="CL10" s="59"/>
      <c r="CM10" s="59"/>
      <c r="CN10" s="59"/>
      <c r="CO10" s="59"/>
      <c r="CP10" s="59"/>
      <c r="CQ10" s="59"/>
      <c r="CR10" s="59"/>
      <c r="CS10" s="59"/>
      <c r="CT10" s="59"/>
      <c r="CU10" s="59"/>
      <c r="CV10" s="59"/>
      <c r="CW10" s="59"/>
      <c r="CX10" s="59"/>
      <c r="CY10" s="59"/>
      <c r="CZ10" s="59"/>
      <c r="DA10" s="59"/>
      <c r="DB10" s="59"/>
      <c r="DC10" s="59"/>
      <c r="DD10" s="59"/>
      <c r="DE10" s="59"/>
      <c r="DF10" s="59"/>
      <c r="DG10" s="59"/>
      <c r="DH10" s="59"/>
      <c r="DI10" s="59"/>
      <c r="DJ10" s="59"/>
      <c r="DK10" s="59"/>
      <c r="DL10" s="59"/>
      <c r="DM10" s="59"/>
      <c r="DN10" s="59"/>
      <c r="DO10" s="59"/>
      <c r="DP10" s="59"/>
      <c r="DQ10" s="59"/>
      <c r="DR10" s="59"/>
      <c r="DS10" s="59"/>
      <c r="DT10" s="59"/>
      <c r="DU10" s="59"/>
      <c r="DV10" s="59"/>
      <c r="DW10" s="59"/>
      <c r="DX10" s="59"/>
      <c r="DY10" s="59"/>
      <c r="DZ10" s="59"/>
      <c r="EA10" s="59"/>
      <c r="EB10" s="59"/>
      <c r="EC10" s="59"/>
      <c r="ED10" s="59"/>
      <c r="EE10" s="59"/>
      <c r="EF10" s="59"/>
      <c r="EG10" s="59"/>
      <c r="EH10" s="59"/>
      <c r="EI10" s="59"/>
      <c r="EJ10" s="59"/>
      <c r="EK10" s="59"/>
      <c r="EL10" s="59"/>
      <c r="EM10" s="59"/>
      <c r="EN10" s="59"/>
      <c r="EO10" s="59"/>
      <c r="EP10" s="59"/>
      <c r="EQ10" s="59"/>
      <c r="ER10" s="59"/>
      <c r="ES10" s="59"/>
      <c r="ET10" s="59"/>
      <c r="EU10" s="59"/>
      <c r="EV10" s="59"/>
      <c r="EW10" s="59"/>
      <c r="EX10" s="59"/>
      <c r="EY10" s="59"/>
      <c r="EZ10" s="59"/>
      <c r="FA10" s="59"/>
      <c r="FB10" s="59"/>
      <c r="FC10" s="59"/>
      <c r="FD10" s="59"/>
      <c r="FE10" s="59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60" t="s">
        <v>69</v>
      </c>
      <c r="AC12" s="60"/>
      <c r="AD12" s="60"/>
      <c r="AE12" s="60"/>
      <c r="AF12" s="60"/>
      <c r="AG12" s="60"/>
      <c r="AH12" s="60"/>
      <c r="AI12" s="60"/>
      <c r="AJ12" s="60"/>
      <c r="AK12" s="60"/>
      <c r="AL12" s="60"/>
      <c r="AM12" s="60"/>
      <c r="AN12" s="60"/>
      <c r="AO12" s="60"/>
      <c r="AP12" s="60"/>
      <c r="AQ12" s="60"/>
      <c r="AR12" s="60"/>
      <c r="AS12" s="60"/>
      <c r="AT12" s="60"/>
      <c r="AU12" s="60"/>
      <c r="AV12" s="60"/>
      <c r="AW12" s="60"/>
      <c r="AX12" s="60"/>
      <c r="AY12" s="60"/>
      <c r="AZ12" s="60"/>
      <c r="BA12" s="60"/>
      <c r="BB12" s="60"/>
      <c r="BC12" s="60"/>
      <c r="BD12" s="60"/>
      <c r="BE12" s="60"/>
      <c r="BF12" s="60"/>
      <c r="BG12" s="60"/>
      <c r="BH12" s="60"/>
      <c r="BI12" s="60"/>
      <c r="BJ12" s="60"/>
      <c r="BK12" s="60"/>
      <c r="BL12" s="60"/>
      <c r="BM12" s="60"/>
      <c r="BN12" s="60"/>
      <c r="BO12" s="60"/>
      <c r="BP12" s="60"/>
      <c r="BQ12" s="60"/>
      <c r="BR12" s="60"/>
      <c r="BS12" s="60"/>
      <c r="BT12" s="60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60" t="s">
        <v>31</v>
      </c>
      <c r="Z14" s="60"/>
      <c r="AA14" s="60"/>
      <c r="AB14" s="60"/>
      <c r="AC14" s="60"/>
      <c r="AD14" s="60"/>
      <c r="AE14" s="60"/>
      <c r="AF14" s="60"/>
      <c r="AG14" s="60"/>
      <c r="AH14" s="60"/>
      <c r="AI14" s="60"/>
      <c r="AJ14" s="60"/>
      <c r="AK14" s="60"/>
      <c r="AL14" s="60"/>
      <c r="AM14" s="60"/>
      <c r="AN14" s="60"/>
      <c r="AO14" s="60"/>
      <c r="AP14" s="60"/>
      <c r="AQ14" s="60"/>
      <c r="AR14" s="60"/>
      <c r="AS14" s="60"/>
      <c r="AT14" s="60"/>
      <c r="AU14" s="60"/>
      <c r="AV14" s="60"/>
      <c r="AW14" s="60"/>
      <c r="AX14" s="60"/>
      <c r="AY14" s="60"/>
      <c r="AZ14" s="60"/>
      <c r="BA14" s="60"/>
      <c r="BB14" s="60"/>
      <c r="BC14" s="60"/>
      <c r="BD14" s="60"/>
      <c r="BE14" s="60"/>
      <c r="BF14" s="60"/>
      <c r="BG14" s="60"/>
      <c r="BH14" s="60"/>
      <c r="BI14" s="60"/>
      <c r="BJ14" s="60"/>
      <c r="BK14" s="60"/>
      <c r="BL14" s="60"/>
      <c r="BM14" s="60"/>
      <c r="BN14" s="60"/>
      <c r="BO14" s="60"/>
      <c r="BP14" s="60"/>
      <c r="BQ14" s="60"/>
      <c r="BR14" s="60"/>
      <c r="BS14" s="60"/>
      <c r="BT14" s="60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48" t="s">
        <v>115</v>
      </c>
      <c r="U16" s="48"/>
      <c r="V16" s="48"/>
      <c r="W16" s="48"/>
      <c r="X16" s="48"/>
      <c r="Y16" s="48"/>
      <c r="Z16" s="48"/>
      <c r="AA16" s="48"/>
      <c r="AB16" s="48"/>
      <c r="AC16" s="48"/>
      <c r="AD16" s="48"/>
      <c r="AE16" s="48"/>
      <c r="AF16" s="48"/>
      <c r="AG16" s="48"/>
      <c r="AH16" s="48"/>
      <c r="AI16" s="48"/>
      <c r="AJ16" s="48"/>
      <c r="AK16" s="48"/>
      <c r="AL16" s="48"/>
      <c r="AM16" s="48"/>
      <c r="AN16" s="48"/>
      <c r="AO16" s="48"/>
      <c r="AP16" s="48"/>
      <c r="AQ16" s="48"/>
      <c r="AR16" s="48"/>
      <c r="AS16" s="48"/>
      <c r="AT16" s="48"/>
      <c r="AU16" s="48"/>
      <c r="AV16" s="48"/>
      <c r="AW16" s="48"/>
      <c r="AX16" s="48"/>
      <c r="AY16" s="48"/>
      <c r="AZ16" s="48"/>
      <c r="BA16" s="48"/>
      <c r="BB16" s="48"/>
      <c r="BC16" s="48"/>
      <c r="BD16" s="48"/>
      <c r="BE16" s="48"/>
      <c r="BF16" s="48"/>
      <c r="BG16" s="48"/>
      <c r="BH16" s="48"/>
      <c r="BI16" s="48"/>
      <c r="BJ16" s="48"/>
      <c r="BK16" s="48"/>
      <c r="BL16" s="48"/>
      <c r="BM16" s="48"/>
      <c r="BN16" s="48"/>
      <c r="BO16" s="48"/>
      <c r="BP16" s="48"/>
      <c r="BQ16" s="48"/>
      <c r="BR16" s="48"/>
      <c r="BS16" s="48"/>
      <c r="BT16" s="48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49"/>
      <c r="B18" s="50"/>
      <c r="C18" s="50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1"/>
      <c r="R18" s="26"/>
      <c r="S18" s="27"/>
      <c r="T18" s="27"/>
      <c r="U18" s="27"/>
      <c r="V18" s="27"/>
      <c r="W18" s="27"/>
      <c r="X18" s="27"/>
      <c r="Y18" s="27"/>
      <c r="Z18" s="27"/>
      <c r="AA18" s="27"/>
      <c r="AB18" s="27"/>
      <c r="AC18" s="27"/>
      <c r="AD18" s="27"/>
      <c r="AE18" s="27"/>
      <c r="AF18" s="27"/>
      <c r="AG18" s="27"/>
      <c r="AH18" s="27"/>
      <c r="AI18" s="28"/>
      <c r="AJ18" s="26" t="s">
        <v>15</v>
      </c>
      <c r="AK18" s="27"/>
      <c r="AL18" s="27"/>
      <c r="AM18" s="27"/>
      <c r="AN18" s="27"/>
      <c r="AO18" s="27"/>
      <c r="AP18" s="27"/>
      <c r="AQ18" s="27"/>
      <c r="AR18" s="27"/>
      <c r="AS18" s="27"/>
      <c r="AT18" s="27"/>
      <c r="AU18" s="27"/>
      <c r="AV18" s="27"/>
      <c r="AW18" s="27"/>
      <c r="AX18" s="27"/>
      <c r="AY18" s="27"/>
      <c r="AZ18" s="27"/>
      <c r="BA18" s="28"/>
      <c r="BB18" s="35" t="s">
        <v>20</v>
      </c>
      <c r="BC18" s="36"/>
      <c r="BD18" s="36"/>
      <c r="BE18" s="36"/>
      <c r="BF18" s="36"/>
      <c r="BG18" s="36"/>
      <c r="BH18" s="36"/>
      <c r="BI18" s="36"/>
      <c r="BJ18" s="36"/>
      <c r="BK18" s="36"/>
      <c r="BL18" s="36"/>
      <c r="BM18" s="36"/>
      <c r="BN18" s="36"/>
      <c r="BO18" s="36"/>
      <c r="BP18" s="36"/>
      <c r="BQ18" s="36"/>
      <c r="BR18" s="36"/>
      <c r="BS18" s="36"/>
      <c r="BT18" s="36"/>
      <c r="BU18" s="36"/>
      <c r="BV18" s="36"/>
      <c r="BW18" s="36"/>
      <c r="BX18" s="36"/>
      <c r="BY18" s="36"/>
      <c r="BZ18" s="36"/>
      <c r="CA18" s="36"/>
      <c r="CB18" s="36"/>
      <c r="CC18" s="36"/>
      <c r="CD18" s="36"/>
      <c r="CE18" s="36"/>
      <c r="CF18" s="36"/>
      <c r="CG18" s="37"/>
      <c r="CH18" s="26" t="s">
        <v>21</v>
      </c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27"/>
      <c r="CW18" s="27"/>
      <c r="CX18" s="27"/>
      <c r="CY18" s="27"/>
      <c r="CZ18" s="27"/>
      <c r="DA18" s="27"/>
      <c r="DB18" s="28"/>
      <c r="DC18" s="26" t="s">
        <v>22</v>
      </c>
      <c r="DD18" s="27"/>
      <c r="DE18" s="27"/>
      <c r="DF18" s="27"/>
      <c r="DG18" s="27"/>
      <c r="DH18" s="27"/>
      <c r="DI18" s="27"/>
      <c r="DJ18" s="27"/>
      <c r="DK18" s="27"/>
      <c r="DL18" s="27"/>
      <c r="DM18" s="27"/>
      <c r="DN18" s="27"/>
      <c r="DO18" s="27"/>
      <c r="DP18" s="27"/>
      <c r="DQ18" s="27"/>
      <c r="DR18" s="27"/>
      <c r="DS18" s="27"/>
      <c r="DT18" s="28"/>
      <c r="DU18" s="35" t="s">
        <v>23</v>
      </c>
      <c r="DV18" s="36"/>
      <c r="DW18" s="36"/>
      <c r="DX18" s="36"/>
      <c r="DY18" s="36"/>
      <c r="DZ18" s="36"/>
      <c r="EA18" s="36"/>
      <c r="EB18" s="36"/>
      <c r="EC18" s="36"/>
      <c r="ED18" s="36"/>
      <c r="EE18" s="36"/>
      <c r="EF18" s="36"/>
      <c r="EG18" s="36"/>
      <c r="EH18" s="36"/>
      <c r="EI18" s="36"/>
      <c r="EJ18" s="36"/>
      <c r="EK18" s="36"/>
      <c r="EL18" s="36"/>
      <c r="EM18" s="36"/>
      <c r="EN18" s="37"/>
      <c r="EO18" s="26" t="s">
        <v>24</v>
      </c>
      <c r="EP18" s="27"/>
      <c r="EQ18" s="27"/>
      <c r="ER18" s="27"/>
      <c r="ES18" s="27"/>
      <c r="ET18" s="27"/>
      <c r="EU18" s="27"/>
      <c r="EV18" s="27"/>
      <c r="EW18" s="27"/>
      <c r="EX18" s="27"/>
      <c r="EY18" s="27"/>
      <c r="EZ18" s="27"/>
      <c r="FA18" s="27"/>
      <c r="FB18" s="27"/>
      <c r="FC18" s="27"/>
      <c r="FD18" s="27"/>
      <c r="FE18" s="28"/>
    </row>
    <row r="19" spans="1:161" s="9" customFormat="1" ht="15" customHeight="1" x14ac:dyDescent="0.2">
      <c r="A19" s="52"/>
      <c r="B19" s="53"/>
      <c r="C19" s="53"/>
      <c r="D19" s="53"/>
      <c r="E19" s="53"/>
      <c r="F19" s="53"/>
      <c r="G19" s="53"/>
      <c r="H19" s="53"/>
      <c r="I19" s="53"/>
      <c r="J19" s="53"/>
      <c r="K19" s="53"/>
      <c r="L19" s="53"/>
      <c r="M19" s="53"/>
      <c r="N19" s="53"/>
      <c r="O19" s="53"/>
      <c r="P19" s="53"/>
      <c r="Q19" s="54"/>
      <c r="R19" s="29"/>
      <c r="S19" s="30"/>
      <c r="T19" s="30"/>
      <c r="U19" s="30"/>
      <c r="V19" s="30"/>
      <c r="W19" s="30"/>
      <c r="X19" s="30"/>
      <c r="Y19" s="30"/>
      <c r="Z19" s="30"/>
      <c r="AA19" s="30"/>
      <c r="AB19" s="30"/>
      <c r="AC19" s="30"/>
      <c r="AD19" s="30"/>
      <c r="AE19" s="30"/>
      <c r="AF19" s="30"/>
      <c r="AG19" s="30"/>
      <c r="AH19" s="30"/>
      <c r="AI19" s="31"/>
      <c r="AJ19" s="29"/>
      <c r="AK19" s="30"/>
      <c r="AL19" s="30"/>
      <c r="AM19" s="30"/>
      <c r="AN19" s="30"/>
      <c r="AO19" s="30"/>
      <c r="AP19" s="30"/>
      <c r="AQ19" s="30"/>
      <c r="AR19" s="30"/>
      <c r="AS19" s="30"/>
      <c r="AT19" s="30"/>
      <c r="AU19" s="30"/>
      <c r="AV19" s="30"/>
      <c r="AW19" s="30"/>
      <c r="AX19" s="30"/>
      <c r="AY19" s="30"/>
      <c r="AZ19" s="30"/>
      <c r="BA19" s="31"/>
      <c r="BB19" s="38" t="s">
        <v>16</v>
      </c>
      <c r="BC19" s="39"/>
      <c r="BD19" s="39"/>
      <c r="BE19" s="39"/>
      <c r="BF19" s="39"/>
      <c r="BG19" s="39"/>
      <c r="BH19" s="39"/>
      <c r="BI19" s="39"/>
      <c r="BJ19" s="39"/>
      <c r="BK19" s="39"/>
      <c r="BL19" s="39"/>
      <c r="BM19" s="39"/>
      <c r="BN19" s="39"/>
      <c r="BO19" s="39"/>
      <c r="BP19" s="39"/>
      <c r="BQ19" s="40"/>
      <c r="BR19" s="38" t="s">
        <v>17</v>
      </c>
      <c r="BS19" s="39"/>
      <c r="BT19" s="39"/>
      <c r="BU19" s="39"/>
      <c r="BV19" s="39"/>
      <c r="BW19" s="39"/>
      <c r="BX19" s="39"/>
      <c r="BY19" s="39"/>
      <c r="BZ19" s="39"/>
      <c r="CA19" s="39"/>
      <c r="CB19" s="39"/>
      <c r="CC19" s="39"/>
      <c r="CD19" s="39"/>
      <c r="CE19" s="39"/>
      <c r="CF19" s="39"/>
      <c r="CG19" s="40"/>
      <c r="CH19" s="29"/>
      <c r="CI19" s="30"/>
      <c r="CJ19" s="30"/>
      <c r="CK19" s="30"/>
      <c r="CL19" s="30"/>
      <c r="CM19" s="30"/>
      <c r="CN19" s="30"/>
      <c r="CO19" s="30"/>
      <c r="CP19" s="30"/>
      <c r="CQ19" s="30"/>
      <c r="CR19" s="30"/>
      <c r="CS19" s="30"/>
      <c r="CT19" s="30"/>
      <c r="CU19" s="30"/>
      <c r="CV19" s="30"/>
      <c r="CW19" s="30"/>
      <c r="CX19" s="30"/>
      <c r="CY19" s="30"/>
      <c r="CZ19" s="30"/>
      <c r="DA19" s="30"/>
      <c r="DB19" s="31"/>
      <c r="DC19" s="29"/>
      <c r="DD19" s="30"/>
      <c r="DE19" s="30"/>
      <c r="DF19" s="30"/>
      <c r="DG19" s="30"/>
      <c r="DH19" s="30"/>
      <c r="DI19" s="30"/>
      <c r="DJ19" s="30"/>
      <c r="DK19" s="30"/>
      <c r="DL19" s="30"/>
      <c r="DM19" s="30"/>
      <c r="DN19" s="30"/>
      <c r="DO19" s="30"/>
      <c r="DP19" s="30"/>
      <c r="DQ19" s="30"/>
      <c r="DR19" s="30"/>
      <c r="DS19" s="30"/>
      <c r="DT19" s="31"/>
      <c r="DU19" s="41" t="s">
        <v>18</v>
      </c>
      <c r="DV19" s="42"/>
      <c r="DW19" s="42"/>
      <c r="DX19" s="42"/>
      <c r="DY19" s="42"/>
      <c r="DZ19" s="42"/>
      <c r="EA19" s="42"/>
      <c r="EB19" s="42"/>
      <c r="EC19" s="42"/>
      <c r="ED19" s="43"/>
      <c r="EE19" s="41" t="s">
        <v>19</v>
      </c>
      <c r="EF19" s="42"/>
      <c r="EG19" s="42"/>
      <c r="EH19" s="42"/>
      <c r="EI19" s="42"/>
      <c r="EJ19" s="42"/>
      <c r="EK19" s="42"/>
      <c r="EL19" s="42"/>
      <c r="EM19" s="42"/>
      <c r="EN19" s="43"/>
      <c r="EO19" s="29"/>
      <c r="EP19" s="30"/>
      <c r="EQ19" s="30"/>
      <c r="ER19" s="30"/>
      <c r="ES19" s="30"/>
      <c r="ET19" s="30"/>
      <c r="EU19" s="30"/>
      <c r="EV19" s="30"/>
      <c r="EW19" s="30"/>
      <c r="EX19" s="30"/>
      <c r="EY19" s="30"/>
      <c r="EZ19" s="30"/>
      <c r="FA19" s="30"/>
      <c r="FB19" s="30"/>
      <c r="FC19" s="30"/>
      <c r="FD19" s="30"/>
      <c r="FE19" s="31"/>
    </row>
    <row r="20" spans="1:161" s="9" customFormat="1" ht="19.5" customHeight="1" x14ac:dyDescent="0.2">
      <c r="A20" s="55"/>
      <c r="B20" s="56"/>
      <c r="C20" s="56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7"/>
      <c r="R20" s="32"/>
      <c r="S20" s="33"/>
      <c r="T20" s="33"/>
      <c r="U20" s="33"/>
      <c r="V20" s="33"/>
      <c r="W20" s="33"/>
      <c r="X20" s="33"/>
      <c r="Y20" s="33"/>
      <c r="Z20" s="33"/>
      <c r="AA20" s="33"/>
      <c r="AB20" s="33"/>
      <c r="AC20" s="33"/>
      <c r="AD20" s="33"/>
      <c r="AE20" s="33"/>
      <c r="AF20" s="33"/>
      <c r="AG20" s="33"/>
      <c r="AH20" s="33"/>
      <c r="AI20" s="34"/>
      <c r="AJ20" s="32"/>
      <c r="AK20" s="33"/>
      <c r="AL20" s="33"/>
      <c r="AM20" s="33"/>
      <c r="AN20" s="33"/>
      <c r="AO20" s="33"/>
      <c r="AP20" s="33"/>
      <c r="AQ20" s="33"/>
      <c r="AR20" s="33"/>
      <c r="AS20" s="33"/>
      <c r="AT20" s="33"/>
      <c r="AU20" s="33"/>
      <c r="AV20" s="33"/>
      <c r="AW20" s="33"/>
      <c r="AX20" s="33"/>
      <c r="AY20" s="33"/>
      <c r="AZ20" s="33"/>
      <c r="BA20" s="34"/>
      <c r="BB20" s="47" t="s">
        <v>18</v>
      </c>
      <c r="BC20" s="47"/>
      <c r="BD20" s="47"/>
      <c r="BE20" s="47"/>
      <c r="BF20" s="47"/>
      <c r="BG20" s="47"/>
      <c r="BH20" s="47"/>
      <c r="BI20" s="47"/>
      <c r="BJ20" s="47" t="s">
        <v>19</v>
      </c>
      <c r="BK20" s="47"/>
      <c r="BL20" s="47"/>
      <c r="BM20" s="47"/>
      <c r="BN20" s="47"/>
      <c r="BO20" s="47"/>
      <c r="BP20" s="47"/>
      <c r="BQ20" s="47"/>
      <c r="BR20" s="47" t="s">
        <v>18</v>
      </c>
      <c r="BS20" s="47"/>
      <c r="BT20" s="47"/>
      <c r="BU20" s="47"/>
      <c r="BV20" s="47"/>
      <c r="BW20" s="47"/>
      <c r="BX20" s="47"/>
      <c r="BY20" s="47"/>
      <c r="BZ20" s="47" t="s">
        <v>19</v>
      </c>
      <c r="CA20" s="47"/>
      <c r="CB20" s="47"/>
      <c r="CC20" s="47"/>
      <c r="CD20" s="47"/>
      <c r="CE20" s="47"/>
      <c r="CF20" s="47"/>
      <c r="CG20" s="47"/>
      <c r="CH20" s="32"/>
      <c r="CI20" s="33"/>
      <c r="CJ20" s="33"/>
      <c r="CK20" s="33"/>
      <c r="CL20" s="33"/>
      <c r="CM20" s="33"/>
      <c r="CN20" s="33"/>
      <c r="CO20" s="33"/>
      <c r="CP20" s="33"/>
      <c r="CQ20" s="33"/>
      <c r="CR20" s="33"/>
      <c r="CS20" s="33"/>
      <c r="CT20" s="33"/>
      <c r="CU20" s="33"/>
      <c r="CV20" s="33"/>
      <c r="CW20" s="33"/>
      <c r="CX20" s="33"/>
      <c r="CY20" s="33"/>
      <c r="CZ20" s="33"/>
      <c r="DA20" s="33"/>
      <c r="DB20" s="34"/>
      <c r="DC20" s="32"/>
      <c r="DD20" s="33"/>
      <c r="DE20" s="33"/>
      <c r="DF20" s="33"/>
      <c r="DG20" s="33"/>
      <c r="DH20" s="33"/>
      <c r="DI20" s="33"/>
      <c r="DJ20" s="33"/>
      <c r="DK20" s="33"/>
      <c r="DL20" s="33"/>
      <c r="DM20" s="33"/>
      <c r="DN20" s="33"/>
      <c r="DO20" s="33"/>
      <c r="DP20" s="33"/>
      <c r="DQ20" s="33"/>
      <c r="DR20" s="33"/>
      <c r="DS20" s="33"/>
      <c r="DT20" s="34"/>
      <c r="DU20" s="44"/>
      <c r="DV20" s="45"/>
      <c r="DW20" s="45"/>
      <c r="DX20" s="45"/>
      <c r="DY20" s="45"/>
      <c r="DZ20" s="45"/>
      <c r="EA20" s="45"/>
      <c r="EB20" s="45"/>
      <c r="EC20" s="45"/>
      <c r="ED20" s="46"/>
      <c r="EE20" s="44"/>
      <c r="EF20" s="45"/>
      <c r="EG20" s="45"/>
      <c r="EH20" s="45"/>
      <c r="EI20" s="45"/>
      <c r="EJ20" s="45"/>
      <c r="EK20" s="45"/>
      <c r="EL20" s="45"/>
      <c r="EM20" s="45"/>
      <c r="EN20" s="46"/>
      <c r="EO20" s="32"/>
      <c r="EP20" s="33"/>
      <c r="EQ20" s="33"/>
      <c r="ER20" s="33"/>
      <c r="ES20" s="33"/>
      <c r="ET20" s="33"/>
      <c r="EU20" s="33"/>
      <c r="EV20" s="33"/>
      <c r="EW20" s="33"/>
      <c r="EX20" s="33"/>
      <c r="EY20" s="33"/>
      <c r="EZ20" s="33"/>
      <c r="FA20" s="33"/>
      <c r="FB20" s="33"/>
      <c r="FC20" s="33"/>
      <c r="FD20" s="33"/>
      <c r="FE20" s="34"/>
    </row>
    <row r="21" spans="1:161" s="9" customFormat="1" ht="14.25" customHeight="1" x14ac:dyDescent="0.2">
      <c r="A21" s="23">
        <v>1</v>
      </c>
      <c r="B21" s="24"/>
      <c r="C21" s="24"/>
      <c r="D21" s="24"/>
      <c r="E21" s="24"/>
      <c r="F21" s="24"/>
      <c r="G21" s="24"/>
      <c r="H21" s="24"/>
      <c r="I21" s="24"/>
      <c r="J21" s="24"/>
      <c r="K21" s="24"/>
      <c r="L21" s="24"/>
      <c r="M21" s="24"/>
      <c r="N21" s="24"/>
      <c r="O21" s="24"/>
      <c r="P21" s="24"/>
      <c r="Q21" s="25"/>
      <c r="R21" s="23">
        <v>2</v>
      </c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5"/>
      <c r="AJ21" s="16">
        <v>3</v>
      </c>
      <c r="AK21" s="16"/>
      <c r="AL21" s="16"/>
      <c r="AM21" s="16"/>
      <c r="AN21" s="16"/>
      <c r="AO21" s="16"/>
      <c r="AP21" s="16"/>
      <c r="AQ21" s="16"/>
      <c r="AR21" s="16"/>
      <c r="AS21" s="16"/>
      <c r="AT21" s="16"/>
      <c r="AU21" s="16"/>
      <c r="AV21" s="16"/>
      <c r="AW21" s="16"/>
      <c r="AX21" s="16"/>
      <c r="AY21" s="16"/>
      <c r="AZ21" s="16"/>
      <c r="BA21" s="16"/>
      <c r="BB21" s="16">
        <v>4</v>
      </c>
      <c r="BC21" s="16"/>
      <c r="BD21" s="16"/>
      <c r="BE21" s="16"/>
      <c r="BF21" s="16"/>
      <c r="BG21" s="16"/>
      <c r="BH21" s="16"/>
      <c r="BI21" s="16"/>
      <c r="BJ21" s="16">
        <v>5</v>
      </c>
      <c r="BK21" s="16"/>
      <c r="BL21" s="16"/>
      <c r="BM21" s="16"/>
      <c r="BN21" s="16"/>
      <c r="BO21" s="16"/>
      <c r="BP21" s="16"/>
      <c r="BQ21" s="16"/>
      <c r="BR21" s="16">
        <v>6</v>
      </c>
      <c r="BS21" s="16"/>
      <c r="BT21" s="16"/>
      <c r="BU21" s="16"/>
      <c r="BV21" s="16"/>
      <c r="BW21" s="16"/>
      <c r="BX21" s="16"/>
      <c r="BY21" s="16"/>
      <c r="BZ21" s="16">
        <v>7</v>
      </c>
      <c r="CA21" s="16"/>
      <c r="CB21" s="16"/>
      <c r="CC21" s="16"/>
      <c r="CD21" s="16"/>
      <c r="CE21" s="16"/>
      <c r="CF21" s="16"/>
      <c r="CG21" s="16"/>
      <c r="CH21" s="16">
        <v>8</v>
      </c>
      <c r="CI21" s="16"/>
      <c r="CJ21" s="16"/>
      <c r="CK21" s="16"/>
      <c r="CL21" s="16"/>
      <c r="CM21" s="16"/>
      <c r="CN21" s="16"/>
      <c r="CO21" s="16"/>
      <c r="CP21" s="16"/>
      <c r="CQ21" s="16"/>
      <c r="CR21" s="16"/>
      <c r="CS21" s="16"/>
      <c r="CT21" s="16"/>
      <c r="CU21" s="16"/>
      <c r="CV21" s="16"/>
      <c r="CW21" s="16"/>
      <c r="CX21" s="16"/>
      <c r="CY21" s="16"/>
      <c r="CZ21" s="16"/>
      <c r="DA21" s="16"/>
      <c r="DB21" s="16"/>
      <c r="DC21" s="16">
        <v>9</v>
      </c>
      <c r="DD21" s="16"/>
      <c r="DE21" s="16"/>
      <c r="DF21" s="16"/>
      <c r="DG21" s="16"/>
      <c r="DH21" s="16"/>
      <c r="DI21" s="16"/>
      <c r="DJ21" s="16"/>
      <c r="DK21" s="16"/>
      <c r="DL21" s="16"/>
      <c r="DM21" s="16"/>
      <c r="DN21" s="16"/>
      <c r="DO21" s="16"/>
      <c r="DP21" s="16"/>
      <c r="DQ21" s="16"/>
      <c r="DR21" s="16"/>
      <c r="DS21" s="16"/>
      <c r="DT21" s="16"/>
      <c r="DU21" s="16">
        <v>10</v>
      </c>
      <c r="DV21" s="16"/>
      <c r="DW21" s="16"/>
      <c r="DX21" s="16"/>
      <c r="DY21" s="16"/>
      <c r="DZ21" s="16"/>
      <c r="EA21" s="16"/>
      <c r="EB21" s="16"/>
      <c r="EC21" s="16"/>
      <c r="ED21" s="16"/>
      <c r="EE21" s="16">
        <v>11</v>
      </c>
      <c r="EF21" s="16"/>
      <c r="EG21" s="16"/>
      <c r="EH21" s="16"/>
      <c r="EI21" s="16"/>
      <c r="EJ21" s="16"/>
      <c r="EK21" s="16"/>
      <c r="EL21" s="16"/>
      <c r="EM21" s="16"/>
      <c r="EN21" s="16"/>
      <c r="EO21" s="16">
        <v>12</v>
      </c>
      <c r="EP21" s="16"/>
      <c r="EQ21" s="16"/>
      <c r="ER21" s="16"/>
      <c r="ES21" s="16"/>
      <c r="ET21" s="16"/>
      <c r="EU21" s="16"/>
      <c r="EV21" s="16"/>
      <c r="EW21" s="16"/>
      <c r="EX21" s="16"/>
      <c r="EY21" s="16"/>
      <c r="EZ21" s="16"/>
      <c r="FA21" s="16"/>
      <c r="FB21" s="16"/>
      <c r="FC21" s="16"/>
      <c r="FD21" s="16"/>
      <c r="FE21" s="16"/>
    </row>
    <row r="22" spans="1:161" s="9" customFormat="1" ht="13.5" customHeight="1" x14ac:dyDescent="0.2">
      <c r="A22" s="10"/>
      <c r="B22" s="17" t="s">
        <v>11</v>
      </c>
      <c r="C22" s="17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  <c r="O22" s="17"/>
      <c r="P22" s="17"/>
      <c r="Q22" s="18"/>
      <c r="R22" s="10"/>
      <c r="S22" s="19" t="s">
        <v>12</v>
      </c>
      <c r="T22" s="19"/>
      <c r="U22" s="19"/>
      <c r="V22" s="19"/>
      <c r="W22" s="19"/>
      <c r="X22" s="19"/>
      <c r="Y22" s="19"/>
      <c r="Z22" s="19"/>
      <c r="AA22" s="19"/>
      <c r="AB22" s="19"/>
      <c r="AC22" s="19"/>
      <c r="AD22" s="19"/>
      <c r="AE22" s="19"/>
      <c r="AF22" s="19"/>
      <c r="AG22" s="19"/>
      <c r="AH22" s="19"/>
      <c r="AI22" s="20"/>
      <c r="AJ22" s="61">
        <v>5.0999999999999996</v>
      </c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16"/>
      <c r="BC22" s="16"/>
      <c r="BD22" s="16"/>
      <c r="BE22" s="16"/>
      <c r="BF22" s="16"/>
      <c r="BG22" s="16"/>
      <c r="BH22" s="16"/>
      <c r="BI22" s="16"/>
      <c r="BJ22" s="16"/>
      <c r="BK22" s="16"/>
      <c r="BL22" s="16"/>
      <c r="BM22" s="16"/>
      <c r="BN22" s="16"/>
      <c r="BO22" s="16"/>
      <c r="BP22" s="16"/>
      <c r="BQ22" s="16"/>
      <c r="BR22" s="61">
        <v>22.4</v>
      </c>
      <c r="BS22" s="61"/>
      <c r="BT22" s="61"/>
      <c r="BU22" s="61"/>
      <c r="BV22" s="61"/>
      <c r="BW22" s="61"/>
      <c r="BX22" s="61"/>
      <c r="BY22" s="61"/>
      <c r="BZ22" s="61">
        <v>22.4</v>
      </c>
      <c r="CA22" s="61"/>
      <c r="CB22" s="61"/>
      <c r="CC22" s="61"/>
      <c r="CD22" s="61"/>
      <c r="CE22" s="61"/>
      <c r="CF22" s="61"/>
      <c r="CG22" s="61"/>
      <c r="CH22" s="61">
        <v>5.0999999999999996</v>
      </c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>
        <v>22.4</v>
      </c>
      <c r="DD22" s="61"/>
      <c r="DE22" s="61"/>
      <c r="DF22" s="61"/>
      <c r="DG22" s="61"/>
      <c r="DH22" s="61"/>
      <c r="DI22" s="61"/>
      <c r="DJ22" s="61"/>
      <c r="DK22" s="61"/>
      <c r="DL22" s="61"/>
      <c r="DM22" s="61"/>
      <c r="DN22" s="61"/>
      <c r="DO22" s="61"/>
      <c r="DP22" s="61"/>
      <c r="DQ22" s="61"/>
      <c r="DR22" s="61"/>
      <c r="DS22" s="61"/>
      <c r="DT22" s="61"/>
      <c r="DU22" s="16">
        <v>3</v>
      </c>
      <c r="DV22" s="16"/>
      <c r="DW22" s="16"/>
      <c r="DX22" s="16"/>
      <c r="DY22" s="16"/>
      <c r="DZ22" s="16"/>
      <c r="EA22" s="16"/>
      <c r="EB22" s="16"/>
      <c r="EC22" s="16"/>
      <c r="ED22" s="16"/>
      <c r="EE22" s="61">
        <f>2966/720</f>
        <v>4.1194444444444445</v>
      </c>
      <c r="EF22" s="61"/>
      <c r="EG22" s="61"/>
      <c r="EH22" s="61"/>
      <c r="EI22" s="61"/>
      <c r="EJ22" s="61"/>
      <c r="EK22" s="61"/>
      <c r="EL22" s="61"/>
      <c r="EM22" s="61"/>
      <c r="EN22" s="61"/>
      <c r="EO22" s="61">
        <f>AJ22+EE22</f>
        <v>9.219444444444445</v>
      </c>
      <c r="EP22" s="16"/>
      <c r="EQ22" s="16"/>
      <c r="ER22" s="16"/>
      <c r="ES22" s="16"/>
      <c r="ET22" s="16"/>
      <c r="EU22" s="16"/>
      <c r="EV22" s="16"/>
      <c r="EW22" s="16"/>
      <c r="EX22" s="16"/>
      <c r="EY22" s="16"/>
      <c r="EZ22" s="16"/>
      <c r="FA22" s="16"/>
      <c r="FB22" s="16"/>
      <c r="FC22" s="16"/>
      <c r="FD22" s="16"/>
      <c r="FE22" s="16"/>
    </row>
    <row r="23" spans="1:161" s="9" customFormat="1" ht="39.75" customHeight="1" x14ac:dyDescent="0.2">
      <c r="A23" s="10"/>
      <c r="B23" s="17" t="s">
        <v>33</v>
      </c>
      <c r="C23" s="17"/>
      <c r="D23" s="17"/>
      <c r="E23" s="17"/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8"/>
      <c r="R23" s="10"/>
      <c r="S23" s="19" t="s">
        <v>13</v>
      </c>
      <c r="T23" s="19"/>
      <c r="U23" s="19"/>
      <c r="V23" s="19"/>
      <c r="W23" s="19"/>
      <c r="X23" s="19"/>
      <c r="Y23" s="19"/>
      <c r="Z23" s="19"/>
      <c r="AA23" s="19"/>
      <c r="AB23" s="19"/>
      <c r="AC23" s="19"/>
      <c r="AD23" s="19"/>
      <c r="AE23" s="19"/>
      <c r="AF23" s="19"/>
      <c r="AG23" s="19"/>
      <c r="AH23" s="19"/>
      <c r="AI23" s="20"/>
      <c r="AJ23" s="62">
        <f>1806/720</f>
        <v>2.5083333333333333</v>
      </c>
      <c r="AK23" s="62"/>
      <c r="AL23" s="62"/>
      <c r="AM23" s="62"/>
      <c r="AN23" s="62"/>
      <c r="AO23" s="62"/>
      <c r="AP23" s="62"/>
      <c r="AQ23" s="62"/>
      <c r="AR23" s="62"/>
      <c r="AS23" s="62"/>
      <c r="AT23" s="62"/>
      <c r="AU23" s="62"/>
      <c r="AV23" s="62"/>
      <c r="AW23" s="62"/>
      <c r="AX23" s="62"/>
      <c r="AY23" s="62"/>
      <c r="AZ23" s="62"/>
      <c r="BA23" s="62"/>
      <c r="BB23" s="16"/>
      <c r="BC23" s="16"/>
      <c r="BD23" s="16"/>
      <c r="BE23" s="16"/>
      <c r="BF23" s="16"/>
      <c r="BG23" s="16"/>
      <c r="BH23" s="16"/>
      <c r="BI23" s="16"/>
      <c r="BJ23" s="16"/>
      <c r="BK23" s="16"/>
      <c r="BL23" s="16"/>
      <c r="BM23" s="16"/>
      <c r="BN23" s="16"/>
      <c r="BO23" s="16"/>
      <c r="BP23" s="16"/>
      <c r="BQ23" s="16"/>
      <c r="BR23" s="16"/>
      <c r="BS23" s="16"/>
      <c r="BT23" s="16"/>
      <c r="BU23" s="16"/>
      <c r="BV23" s="16"/>
      <c r="BW23" s="16"/>
      <c r="BX23" s="16"/>
      <c r="BY23" s="16"/>
      <c r="BZ23" s="16"/>
      <c r="CA23" s="16"/>
      <c r="CB23" s="16"/>
      <c r="CC23" s="16"/>
      <c r="CD23" s="16"/>
      <c r="CE23" s="16"/>
      <c r="CF23" s="16"/>
      <c r="CG23" s="16"/>
      <c r="CH23" s="16"/>
      <c r="CI23" s="16"/>
      <c r="CJ23" s="16"/>
      <c r="CK23" s="16"/>
      <c r="CL23" s="16"/>
      <c r="CM23" s="16"/>
      <c r="CN23" s="16"/>
      <c r="CO23" s="16"/>
      <c r="CP23" s="16"/>
      <c r="CQ23" s="16"/>
      <c r="CR23" s="16"/>
      <c r="CS23" s="16"/>
      <c r="CT23" s="16"/>
      <c r="CU23" s="16"/>
      <c r="CV23" s="16"/>
      <c r="CW23" s="16"/>
      <c r="CX23" s="16"/>
      <c r="CY23" s="16"/>
      <c r="CZ23" s="16"/>
      <c r="DA23" s="16"/>
      <c r="DB23" s="16"/>
      <c r="DC23" s="16"/>
      <c r="DD23" s="16"/>
      <c r="DE23" s="16"/>
      <c r="DF23" s="16"/>
      <c r="DG23" s="16"/>
      <c r="DH23" s="16"/>
      <c r="DI23" s="16"/>
      <c r="DJ23" s="16"/>
      <c r="DK23" s="16"/>
      <c r="DL23" s="16"/>
      <c r="DM23" s="16"/>
      <c r="DN23" s="16"/>
      <c r="DO23" s="16"/>
      <c r="DP23" s="16"/>
      <c r="DQ23" s="16"/>
      <c r="DR23" s="16"/>
      <c r="DS23" s="16"/>
      <c r="DT23" s="16"/>
      <c r="DU23" s="62">
        <f>972/720</f>
        <v>1.35</v>
      </c>
      <c r="DV23" s="62"/>
      <c r="DW23" s="62"/>
      <c r="DX23" s="62"/>
      <c r="DY23" s="62"/>
      <c r="DZ23" s="62"/>
      <c r="EA23" s="62"/>
      <c r="EB23" s="62"/>
      <c r="EC23" s="62"/>
      <c r="ED23" s="62"/>
      <c r="EE23" s="62">
        <f>972/720</f>
        <v>1.35</v>
      </c>
      <c r="EF23" s="62"/>
      <c r="EG23" s="62"/>
      <c r="EH23" s="62"/>
      <c r="EI23" s="62"/>
      <c r="EJ23" s="62"/>
      <c r="EK23" s="62"/>
      <c r="EL23" s="62"/>
      <c r="EM23" s="62"/>
      <c r="EN23" s="62"/>
      <c r="EO23" s="61">
        <f>AJ23+EE23</f>
        <v>3.8583333333333334</v>
      </c>
      <c r="EP23" s="61"/>
      <c r="EQ23" s="61"/>
      <c r="ER23" s="61"/>
      <c r="ES23" s="61"/>
      <c r="ET23" s="61"/>
      <c r="EU23" s="61"/>
      <c r="EV23" s="61"/>
      <c r="EW23" s="61"/>
      <c r="EX23" s="61"/>
      <c r="EY23" s="61"/>
      <c r="EZ23" s="61"/>
      <c r="FA23" s="61"/>
      <c r="FB23" s="61"/>
      <c r="FC23" s="61"/>
      <c r="FD23" s="61"/>
      <c r="FE23" s="61"/>
    </row>
    <row r="24" spans="1:161" s="9" customFormat="1" ht="39.75" customHeight="1" x14ac:dyDescent="0.2">
      <c r="A24" s="10"/>
      <c r="B24" s="17"/>
      <c r="C24" s="17"/>
      <c r="D24" s="17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8"/>
      <c r="R24" s="10"/>
      <c r="S24" s="19" t="s">
        <v>14</v>
      </c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  <c r="AE24" s="19"/>
      <c r="AF24" s="19"/>
      <c r="AG24" s="19"/>
      <c r="AH24" s="19"/>
      <c r="AI24" s="20"/>
      <c r="AJ24" s="16"/>
      <c r="AK24" s="16"/>
      <c r="AL24" s="16"/>
      <c r="AM24" s="16"/>
      <c r="AN24" s="16"/>
      <c r="AO24" s="16"/>
      <c r="AP24" s="16"/>
      <c r="AQ24" s="16"/>
      <c r="AR24" s="16"/>
      <c r="AS24" s="16"/>
      <c r="AT24" s="16"/>
      <c r="AU24" s="16"/>
      <c r="AV24" s="16"/>
      <c r="AW24" s="16"/>
      <c r="AX24" s="16"/>
      <c r="AY24" s="16"/>
      <c r="AZ24" s="16"/>
      <c r="BA24" s="16"/>
      <c r="BB24" s="16"/>
      <c r="BC24" s="16"/>
      <c r="BD24" s="16"/>
      <c r="BE24" s="16"/>
      <c r="BF24" s="16"/>
      <c r="BG24" s="16"/>
      <c r="BH24" s="16"/>
      <c r="BI24" s="16"/>
      <c r="BJ24" s="16"/>
      <c r="BK24" s="16"/>
      <c r="BL24" s="16"/>
      <c r="BM24" s="16"/>
      <c r="BN24" s="16"/>
      <c r="BO24" s="16"/>
      <c r="BP24" s="16"/>
      <c r="BQ24" s="16"/>
      <c r="BR24" s="16"/>
      <c r="BS24" s="16"/>
      <c r="BT24" s="16"/>
      <c r="BU24" s="16"/>
      <c r="BV24" s="16"/>
      <c r="BW24" s="16"/>
      <c r="BX24" s="16"/>
      <c r="BY24" s="16"/>
      <c r="BZ24" s="16"/>
      <c r="CA24" s="16"/>
      <c r="CB24" s="16"/>
      <c r="CC24" s="16"/>
      <c r="CD24" s="16"/>
      <c r="CE24" s="16"/>
      <c r="CF24" s="16"/>
      <c r="CG24" s="16"/>
      <c r="CH24" s="16"/>
      <c r="CI24" s="16"/>
      <c r="CJ24" s="16"/>
      <c r="CK24" s="16"/>
      <c r="CL24" s="16"/>
      <c r="CM24" s="16"/>
      <c r="CN24" s="16"/>
      <c r="CO24" s="16"/>
      <c r="CP24" s="16"/>
      <c r="CQ24" s="16"/>
      <c r="CR24" s="16"/>
      <c r="CS24" s="16"/>
      <c r="CT24" s="16"/>
      <c r="CU24" s="16"/>
      <c r="CV24" s="16"/>
      <c r="CW24" s="16"/>
      <c r="CX24" s="16"/>
      <c r="CY24" s="16"/>
      <c r="CZ24" s="16"/>
      <c r="DA24" s="16"/>
      <c r="DB24" s="16"/>
      <c r="DC24" s="16"/>
      <c r="DD24" s="16"/>
      <c r="DE24" s="16"/>
      <c r="DF24" s="16"/>
      <c r="DG24" s="16"/>
      <c r="DH24" s="16"/>
      <c r="DI24" s="16"/>
      <c r="DJ24" s="16"/>
      <c r="DK24" s="16"/>
      <c r="DL24" s="16"/>
      <c r="DM24" s="16"/>
      <c r="DN24" s="16"/>
      <c r="DO24" s="16"/>
      <c r="DP24" s="16"/>
      <c r="DQ24" s="16"/>
      <c r="DR24" s="16"/>
      <c r="DS24" s="16"/>
      <c r="DT24" s="16"/>
      <c r="DU24" s="16"/>
      <c r="DV24" s="16"/>
      <c r="DW24" s="16"/>
      <c r="DX24" s="16"/>
      <c r="DY24" s="16"/>
      <c r="DZ24" s="16"/>
      <c r="EA24" s="16"/>
      <c r="EB24" s="16"/>
      <c r="EC24" s="16"/>
      <c r="ED24" s="16"/>
      <c r="EE24" s="16"/>
      <c r="EF24" s="16"/>
      <c r="EG24" s="16"/>
      <c r="EH24" s="16"/>
      <c r="EI24" s="16"/>
      <c r="EJ24" s="16"/>
      <c r="EK24" s="16"/>
      <c r="EL24" s="16"/>
      <c r="EM24" s="16"/>
      <c r="EN24" s="16"/>
      <c r="EO24" s="16"/>
      <c r="EP24" s="16"/>
      <c r="EQ24" s="16"/>
      <c r="ER24" s="16"/>
      <c r="ES24" s="16"/>
      <c r="ET24" s="16"/>
      <c r="EU24" s="16"/>
      <c r="EV24" s="16"/>
      <c r="EW24" s="16"/>
      <c r="EX24" s="16"/>
      <c r="EY24" s="16"/>
      <c r="EZ24" s="16"/>
      <c r="FA24" s="16"/>
      <c r="FB24" s="16"/>
      <c r="FC24" s="16"/>
      <c r="FD24" s="16"/>
      <c r="FE24" s="16"/>
    </row>
    <row r="25" spans="1:161" s="9" customFormat="1" ht="53.25" customHeight="1" x14ac:dyDescent="0.2">
      <c r="A25" s="10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8"/>
      <c r="R25" s="10"/>
      <c r="S25" s="19" t="s">
        <v>25</v>
      </c>
      <c r="T25" s="19"/>
      <c r="U25" s="19"/>
      <c r="V25" s="19"/>
      <c r="W25" s="19"/>
      <c r="X25" s="19"/>
      <c r="Y25" s="19"/>
      <c r="Z25" s="19"/>
      <c r="AA25" s="19"/>
      <c r="AB25" s="19"/>
      <c r="AC25" s="19"/>
      <c r="AD25" s="19"/>
      <c r="AE25" s="19"/>
      <c r="AF25" s="19"/>
      <c r="AG25" s="19"/>
      <c r="AH25" s="19"/>
      <c r="AI25" s="20"/>
      <c r="AJ25" s="16"/>
      <c r="AK25" s="16"/>
      <c r="AL25" s="16"/>
      <c r="AM25" s="16"/>
      <c r="AN25" s="16"/>
      <c r="AO25" s="16"/>
      <c r="AP25" s="16"/>
      <c r="AQ25" s="16"/>
      <c r="AR25" s="16"/>
      <c r="AS25" s="16"/>
      <c r="AT25" s="16"/>
      <c r="AU25" s="16"/>
      <c r="AV25" s="16"/>
      <c r="AW25" s="16"/>
      <c r="AX25" s="16"/>
      <c r="AY25" s="16"/>
      <c r="AZ25" s="16"/>
      <c r="BA25" s="16"/>
      <c r="BB25" s="16"/>
      <c r="BC25" s="16"/>
      <c r="BD25" s="16"/>
      <c r="BE25" s="16"/>
      <c r="BF25" s="16"/>
      <c r="BG25" s="16"/>
      <c r="BH25" s="16"/>
      <c r="BI25" s="16"/>
      <c r="BJ25" s="16"/>
      <c r="BK25" s="16"/>
      <c r="BL25" s="16"/>
      <c r="BM25" s="16"/>
      <c r="BN25" s="16"/>
      <c r="BO25" s="16"/>
      <c r="BP25" s="16"/>
      <c r="BQ25" s="16"/>
      <c r="BR25" s="16"/>
      <c r="BS25" s="16"/>
      <c r="BT25" s="16"/>
      <c r="BU25" s="16"/>
      <c r="BV25" s="16"/>
      <c r="BW25" s="16"/>
      <c r="BX25" s="16"/>
      <c r="BY25" s="16"/>
      <c r="BZ25" s="16"/>
      <c r="CA25" s="16"/>
      <c r="CB25" s="16"/>
      <c r="CC25" s="16"/>
      <c r="CD25" s="16"/>
      <c r="CE25" s="16"/>
      <c r="CF25" s="16"/>
      <c r="CG25" s="16"/>
      <c r="CH25" s="16"/>
      <c r="CI25" s="16"/>
      <c r="CJ25" s="16"/>
      <c r="CK25" s="16"/>
      <c r="CL25" s="16"/>
      <c r="CM25" s="16"/>
      <c r="CN25" s="16"/>
      <c r="CO25" s="16"/>
      <c r="CP25" s="16"/>
      <c r="CQ25" s="16"/>
      <c r="CR25" s="16"/>
      <c r="CS25" s="16"/>
      <c r="CT25" s="16"/>
      <c r="CU25" s="16"/>
      <c r="CV25" s="16"/>
      <c r="CW25" s="16"/>
      <c r="CX25" s="16"/>
      <c r="CY25" s="16"/>
      <c r="CZ25" s="16"/>
      <c r="DA25" s="16"/>
      <c r="DB25" s="16"/>
      <c r="DC25" s="16"/>
      <c r="DD25" s="16"/>
      <c r="DE25" s="16"/>
      <c r="DF25" s="16"/>
      <c r="DG25" s="16"/>
      <c r="DH25" s="16"/>
      <c r="DI25" s="16"/>
      <c r="DJ25" s="16"/>
      <c r="DK25" s="16"/>
      <c r="DL25" s="16"/>
      <c r="DM25" s="16"/>
      <c r="DN25" s="16"/>
      <c r="DO25" s="16"/>
      <c r="DP25" s="16"/>
      <c r="DQ25" s="16"/>
      <c r="DR25" s="16"/>
      <c r="DS25" s="16"/>
      <c r="DT25" s="16"/>
      <c r="DU25" s="16"/>
      <c r="DV25" s="16"/>
      <c r="DW25" s="16"/>
      <c r="DX25" s="16"/>
      <c r="DY25" s="16"/>
      <c r="DZ25" s="16"/>
      <c r="EA25" s="16"/>
      <c r="EB25" s="16"/>
      <c r="EC25" s="16"/>
      <c r="ED25" s="16"/>
      <c r="EE25" s="16"/>
      <c r="EF25" s="16"/>
      <c r="EG25" s="16"/>
      <c r="EH25" s="16"/>
      <c r="EI25" s="16"/>
      <c r="EJ25" s="16"/>
      <c r="EK25" s="16"/>
      <c r="EL25" s="16"/>
      <c r="EM25" s="16"/>
      <c r="EN25" s="16"/>
      <c r="EO25" s="16"/>
      <c r="EP25" s="16"/>
      <c r="EQ25" s="16"/>
      <c r="ER25" s="16"/>
      <c r="ES25" s="16"/>
      <c r="ET25" s="16"/>
      <c r="EU25" s="16"/>
      <c r="EV25" s="16"/>
      <c r="EW25" s="16"/>
      <c r="EX25" s="16"/>
      <c r="EY25" s="16"/>
      <c r="EZ25" s="16"/>
      <c r="FA25" s="16"/>
      <c r="FB25" s="16"/>
      <c r="FC25" s="16"/>
      <c r="FD25" s="16"/>
      <c r="FE25" s="16"/>
    </row>
    <row r="26" spans="1:161" s="9" customFormat="1" ht="57" customHeight="1" x14ac:dyDescent="0.2">
      <c r="A26" s="10"/>
      <c r="B26" s="21" t="s">
        <v>26</v>
      </c>
      <c r="C26" s="21"/>
      <c r="D26" s="21"/>
      <c r="E26" s="21"/>
      <c r="F26" s="21"/>
      <c r="G26" s="21"/>
      <c r="H26" s="21"/>
      <c r="I26" s="21"/>
      <c r="J26" s="21"/>
      <c r="K26" s="21"/>
      <c r="L26" s="21"/>
      <c r="M26" s="21"/>
      <c r="N26" s="21"/>
      <c r="O26" s="21"/>
      <c r="P26" s="21"/>
      <c r="Q26" s="22"/>
      <c r="R26" s="10"/>
      <c r="S26" s="19" t="s">
        <v>12</v>
      </c>
      <c r="T26" s="19"/>
      <c r="U26" s="19"/>
      <c r="V26" s="19"/>
      <c r="W26" s="19"/>
      <c r="X26" s="19"/>
      <c r="Y26" s="19"/>
      <c r="Z26" s="19"/>
      <c r="AA26" s="19"/>
      <c r="AB26" s="19"/>
      <c r="AC26" s="19"/>
      <c r="AD26" s="19"/>
      <c r="AE26" s="19"/>
      <c r="AF26" s="19"/>
      <c r="AG26" s="19"/>
      <c r="AH26" s="19"/>
      <c r="AI26" s="20"/>
      <c r="AJ26" s="16"/>
      <c r="AK26" s="16"/>
      <c r="AL26" s="16"/>
      <c r="AM26" s="16"/>
      <c r="AN26" s="16"/>
      <c r="AO26" s="16"/>
      <c r="AP26" s="16"/>
      <c r="AQ26" s="16"/>
      <c r="AR26" s="16"/>
      <c r="AS26" s="16"/>
      <c r="AT26" s="16"/>
      <c r="AU26" s="16"/>
      <c r="AV26" s="16"/>
      <c r="AW26" s="16"/>
      <c r="AX26" s="16"/>
      <c r="AY26" s="16"/>
      <c r="AZ26" s="16"/>
      <c r="BA26" s="16"/>
      <c r="BB26" s="16"/>
      <c r="BC26" s="16"/>
      <c r="BD26" s="16"/>
      <c r="BE26" s="16"/>
      <c r="BF26" s="16"/>
      <c r="BG26" s="16"/>
      <c r="BH26" s="16"/>
      <c r="BI26" s="16"/>
      <c r="BJ26" s="16"/>
      <c r="BK26" s="16"/>
      <c r="BL26" s="16"/>
      <c r="BM26" s="16"/>
      <c r="BN26" s="16"/>
      <c r="BO26" s="16"/>
      <c r="BP26" s="16"/>
      <c r="BQ26" s="16"/>
      <c r="BR26" s="16"/>
      <c r="BS26" s="16"/>
      <c r="BT26" s="16"/>
      <c r="BU26" s="16"/>
      <c r="BV26" s="16"/>
      <c r="BW26" s="16"/>
      <c r="BX26" s="16"/>
      <c r="BY26" s="16"/>
      <c r="BZ26" s="16"/>
      <c r="CA26" s="16"/>
      <c r="CB26" s="16"/>
      <c r="CC26" s="16"/>
      <c r="CD26" s="16"/>
      <c r="CE26" s="16"/>
      <c r="CF26" s="16"/>
      <c r="CG26" s="16"/>
      <c r="CH26" s="16"/>
      <c r="CI26" s="16"/>
      <c r="CJ26" s="16"/>
      <c r="CK26" s="16"/>
      <c r="CL26" s="16"/>
      <c r="CM26" s="16"/>
      <c r="CN26" s="16"/>
      <c r="CO26" s="16"/>
      <c r="CP26" s="16"/>
      <c r="CQ26" s="16"/>
      <c r="CR26" s="16"/>
      <c r="CS26" s="16"/>
      <c r="CT26" s="16"/>
      <c r="CU26" s="16"/>
      <c r="CV26" s="16"/>
      <c r="CW26" s="16"/>
      <c r="CX26" s="16"/>
      <c r="CY26" s="16"/>
      <c r="CZ26" s="16"/>
      <c r="DA26" s="16"/>
      <c r="DB26" s="16"/>
      <c r="DC26" s="16"/>
      <c r="DD26" s="16"/>
      <c r="DE26" s="16"/>
      <c r="DF26" s="16"/>
      <c r="DG26" s="16"/>
      <c r="DH26" s="16"/>
      <c r="DI26" s="16"/>
      <c r="DJ26" s="16"/>
      <c r="DK26" s="16"/>
      <c r="DL26" s="16"/>
      <c r="DM26" s="16"/>
      <c r="DN26" s="16"/>
      <c r="DO26" s="16"/>
      <c r="DP26" s="16"/>
      <c r="DQ26" s="16"/>
      <c r="DR26" s="16"/>
      <c r="DS26" s="16"/>
      <c r="DT26" s="16"/>
      <c r="DU26" s="16"/>
      <c r="DV26" s="16"/>
      <c r="DW26" s="16"/>
      <c r="DX26" s="16"/>
      <c r="DY26" s="16"/>
      <c r="DZ26" s="16"/>
      <c r="EA26" s="16"/>
      <c r="EB26" s="16"/>
      <c r="EC26" s="16"/>
      <c r="ED26" s="16"/>
      <c r="EE26" s="16"/>
      <c r="EF26" s="16"/>
      <c r="EG26" s="16"/>
      <c r="EH26" s="16"/>
      <c r="EI26" s="16"/>
      <c r="EJ26" s="16"/>
      <c r="EK26" s="16"/>
      <c r="EL26" s="16"/>
      <c r="EM26" s="16"/>
      <c r="EN26" s="16"/>
      <c r="EO26" s="16"/>
      <c r="EP26" s="16"/>
      <c r="EQ26" s="16"/>
      <c r="ER26" s="16"/>
      <c r="ES26" s="16"/>
      <c r="ET26" s="16"/>
      <c r="EU26" s="16"/>
      <c r="EV26" s="16"/>
      <c r="EW26" s="16"/>
      <c r="EX26" s="16"/>
      <c r="EY26" s="16"/>
      <c r="EZ26" s="16"/>
      <c r="FA26" s="16"/>
      <c r="FB26" s="16"/>
      <c r="FC26" s="16"/>
      <c r="FD26" s="16"/>
      <c r="FE26" s="16"/>
    </row>
    <row r="27" spans="1:161" s="9" customFormat="1" ht="39.75" customHeight="1" x14ac:dyDescent="0.2">
      <c r="A27" s="10"/>
      <c r="B27" s="17"/>
      <c r="C27" s="17"/>
      <c r="D27" s="17"/>
      <c r="E27" s="17"/>
      <c r="F27" s="17"/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8"/>
      <c r="R27" s="10"/>
      <c r="S27" s="19" t="s">
        <v>13</v>
      </c>
      <c r="T27" s="19"/>
      <c r="U27" s="19"/>
      <c r="V27" s="19"/>
      <c r="W27" s="19"/>
      <c r="X27" s="19"/>
      <c r="Y27" s="19"/>
      <c r="Z27" s="19"/>
      <c r="AA27" s="19"/>
      <c r="AB27" s="19"/>
      <c r="AC27" s="19"/>
      <c r="AD27" s="19"/>
      <c r="AE27" s="19"/>
      <c r="AF27" s="19"/>
      <c r="AG27" s="19"/>
      <c r="AH27" s="19"/>
      <c r="AI27" s="20"/>
      <c r="AJ27" s="16"/>
      <c r="AK27" s="16"/>
      <c r="AL27" s="16"/>
      <c r="AM27" s="16"/>
      <c r="AN27" s="16"/>
      <c r="AO27" s="16"/>
      <c r="AP27" s="16"/>
      <c r="AQ27" s="16"/>
      <c r="AR27" s="16"/>
      <c r="AS27" s="16"/>
      <c r="AT27" s="16"/>
      <c r="AU27" s="16"/>
      <c r="AV27" s="16"/>
      <c r="AW27" s="16"/>
      <c r="AX27" s="16"/>
      <c r="AY27" s="16"/>
      <c r="AZ27" s="16"/>
      <c r="BA27" s="16"/>
      <c r="BB27" s="16"/>
      <c r="BC27" s="16"/>
      <c r="BD27" s="16"/>
      <c r="BE27" s="16"/>
      <c r="BF27" s="16"/>
      <c r="BG27" s="16"/>
      <c r="BH27" s="16"/>
      <c r="BI27" s="16"/>
      <c r="BJ27" s="16"/>
      <c r="BK27" s="16"/>
      <c r="BL27" s="16"/>
      <c r="BM27" s="16"/>
      <c r="BN27" s="16"/>
      <c r="BO27" s="16"/>
      <c r="BP27" s="16"/>
      <c r="BQ27" s="16"/>
      <c r="BR27" s="16"/>
      <c r="BS27" s="16"/>
      <c r="BT27" s="16"/>
      <c r="BU27" s="16"/>
      <c r="BV27" s="16"/>
      <c r="BW27" s="16"/>
      <c r="BX27" s="16"/>
      <c r="BY27" s="16"/>
      <c r="BZ27" s="16"/>
      <c r="CA27" s="16"/>
      <c r="CB27" s="16"/>
      <c r="CC27" s="16"/>
      <c r="CD27" s="16"/>
      <c r="CE27" s="16"/>
      <c r="CF27" s="16"/>
      <c r="CG27" s="16"/>
      <c r="CH27" s="16"/>
      <c r="CI27" s="16"/>
      <c r="CJ27" s="16"/>
      <c r="CK27" s="16"/>
      <c r="CL27" s="16"/>
      <c r="CM27" s="16"/>
      <c r="CN27" s="16"/>
      <c r="CO27" s="16"/>
      <c r="CP27" s="16"/>
      <c r="CQ27" s="16"/>
      <c r="CR27" s="16"/>
      <c r="CS27" s="16"/>
      <c r="CT27" s="16"/>
      <c r="CU27" s="16"/>
      <c r="CV27" s="16"/>
      <c r="CW27" s="16"/>
      <c r="CX27" s="16"/>
      <c r="CY27" s="16"/>
      <c r="CZ27" s="16"/>
      <c r="DA27" s="16"/>
      <c r="DB27" s="16"/>
      <c r="DC27" s="16"/>
      <c r="DD27" s="16"/>
      <c r="DE27" s="16"/>
      <c r="DF27" s="16"/>
      <c r="DG27" s="16"/>
      <c r="DH27" s="16"/>
      <c r="DI27" s="16"/>
      <c r="DJ27" s="16"/>
      <c r="DK27" s="16"/>
      <c r="DL27" s="16"/>
      <c r="DM27" s="16"/>
      <c r="DN27" s="16"/>
      <c r="DO27" s="16"/>
      <c r="DP27" s="16"/>
      <c r="DQ27" s="16"/>
      <c r="DR27" s="16"/>
      <c r="DS27" s="16"/>
      <c r="DT27" s="16"/>
      <c r="DU27" s="16"/>
      <c r="DV27" s="16"/>
      <c r="DW27" s="16"/>
      <c r="DX27" s="16"/>
      <c r="DY27" s="16"/>
      <c r="DZ27" s="16"/>
      <c r="EA27" s="16"/>
      <c r="EB27" s="16"/>
      <c r="EC27" s="16"/>
      <c r="ED27" s="16"/>
      <c r="EE27" s="16"/>
      <c r="EF27" s="16"/>
      <c r="EG27" s="16"/>
      <c r="EH27" s="16"/>
      <c r="EI27" s="16"/>
      <c r="EJ27" s="16"/>
      <c r="EK27" s="16"/>
      <c r="EL27" s="16"/>
      <c r="EM27" s="16"/>
      <c r="EN27" s="16"/>
      <c r="EO27" s="16"/>
      <c r="EP27" s="16"/>
      <c r="EQ27" s="16"/>
      <c r="ER27" s="16"/>
      <c r="ES27" s="16"/>
      <c r="ET27" s="16"/>
      <c r="EU27" s="16"/>
      <c r="EV27" s="16"/>
      <c r="EW27" s="16"/>
      <c r="EX27" s="16"/>
      <c r="EY27" s="16"/>
      <c r="EZ27" s="16"/>
      <c r="FA27" s="16"/>
      <c r="FB27" s="16"/>
      <c r="FC27" s="16"/>
      <c r="FD27" s="16"/>
      <c r="FE27" s="16"/>
    </row>
    <row r="28" spans="1:161" s="9" customFormat="1" ht="39.75" customHeight="1" x14ac:dyDescent="0.2">
      <c r="A28" s="10"/>
      <c r="B28" s="17"/>
      <c r="C28" s="17"/>
      <c r="D28" s="17"/>
      <c r="E28" s="17"/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8"/>
      <c r="R28" s="10"/>
      <c r="S28" s="19" t="s">
        <v>14</v>
      </c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20"/>
      <c r="AJ28" s="16"/>
      <c r="AK28" s="16"/>
      <c r="AL28" s="16"/>
      <c r="AM28" s="16"/>
      <c r="AN28" s="16"/>
      <c r="AO28" s="16"/>
      <c r="AP28" s="16"/>
      <c r="AQ28" s="16"/>
      <c r="AR28" s="16"/>
      <c r="AS28" s="16"/>
      <c r="AT28" s="16"/>
      <c r="AU28" s="16"/>
      <c r="AV28" s="16"/>
      <c r="AW28" s="16"/>
      <c r="AX28" s="16"/>
      <c r="AY28" s="16"/>
      <c r="AZ28" s="16"/>
      <c r="BA28" s="16"/>
      <c r="BB28" s="16"/>
      <c r="BC28" s="16"/>
      <c r="BD28" s="16"/>
      <c r="BE28" s="16"/>
      <c r="BF28" s="16"/>
      <c r="BG28" s="16"/>
      <c r="BH28" s="16"/>
      <c r="BI28" s="16"/>
      <c r="BJ28" s="16"/>
      <c r="BK28" s="16"/>
      <c r="BL28" s="16"/>
      <c r="BM28" s="16"/>
      <c r="BN28" s="16"/>
      <c r="BO28" s="16"/>
      <c r="BP28" s="16"/>
      <c r="BQ28" s="16"/>
      <c r="BR28" s="16"/>
      <c r="BS28" s="16"/>
      <c r="BT28" s="16"/>
      <c r="BU28" s="16"/>
      <c r="BV28" s="16"/>
      <c r="BW28" s="16"/>
      <c r="BX28" s="16"/>
      <c r="BY28" s="16"/>
      <c r="BZ28" s="16"/>
      <c r="CA28" s="16"/>
      <c r="CB28" s="16"/>
      <c r="CC28" s="16"/>
      <c r="CD28" s="16"/>
      <c r="CE28" s="16"/>
      <c r="CF28" s="16"/>
      <c r="CG28" s="16"/>
      <c r="CH28" s="16"/>
      <c r="CI28" s="16"/>
      <c r="CJ28" s="16"/>
      <c r="CK28" s="16"/>
      <c r="CL28" s="16"/>
      <c r="CM28" s="16"/>
      <c r="CN28" s="16"/>
      <c r="CO28" s="16"/>
      <c r="CP28" s="16"/>
      <c r="CQ28" s="16"/>
      <c r="CR28" s="16"/>
      <c r="CS28" s="16"/>
      <c r="CT28" s="16"/>
      <c r="CU28" s="16"/>
      <c r="CV28" s="16"/>
      <c r="CW28" s="16"/>
      <c r="CX28" s="16"/>
      <c r="CY28" s="16"/>
      <c r="CZ28" s="16"/>
      <c r="DA28" s="16"/>
      <c r="DB28" s="16"/>
      <c r="DC28" s="16"/>
      <c r="DD28" s="16"/>
      <c r="DE28" s="16"/>
      <c r="DF28" s="16"/>
      <c r="DG28" s="16"/>
      <c r="DH28" s="16"/>
      <c r="DI28" s="16"/>
      <c r="DJ28" s="16"/>
      <c r="DK28" s="16"/>
      <c r="DL28" s="16"/>
      <c r="DM28" s="16"/>
      <c r="DN28" s="16"/>
      <c r="DO28" s="16"/>
      <c r="DP28" s="16"/>
      <c r="DQ28" s="16"/>
      <c r="DR28" s="16"/>
      <c r="DS28" s="16"/>
      <c r="DT28" s="16"/>
      <c r="DU28" s="16"/>
      <c r="DV28" s="16"/>
      <c r="DW28" s="16"/>
      <c r="DX28" s="16"/>
      <c r="DY28" s="16"/>
      <c r="DZ28" s="16"/>
      <c r="EA28" s="16"/>
      <c r="EB28" s="16"/>
      <c r="EC28" s="16"/>
      <c r="ED28" s="16"/>
      <c r="EE28" s="16"/>
      <c r="EF28" s="16"/>
      <c r="EG28" s="16"/>
      <c r="EH28" s="16"/>
      <c r="EI28" s="16"/>
      <c r="EJ28" s="16"/>
      <c r="EK28" s="16"/>
      <c r="EL28" s="16"/>
      <c r="EM28" s="16"/>
      <c r="EN28" s="16"/>
      <c r="EO28" s="16"/>
      <c r="EP28" s="16"/>
      <c r="EQ28" s="16"/>
      <c r="ER28" s="16"/>
      <c r="ES28" s="16"/>
      <c r="ET28" s="16"/>
      <c r="EU28" s="16"/>
      <c r="EV28" s="16"/>
      <c r="EW28" s="16"/>
      <c r="EX28" s="16"/>
      <c r="EY28" s="16"/>
      <c r="EZ28" s="16"/>
      <c r="FA28" s="16"/>
      <c r="FB28" s="16"/>
      <c r="FC28" s="16"/>
      <c r="FD28" s="16"/>
      <c r="FE28" s="16"/>
    </row>
    <row r="29" spans="1:161" s="9" customFormat="1" ht="53.25" customHeight="1" x14ac:dyDescent="0.2">
      <c r="A29" s="10"/>
      <c r="B29" s="17"/>
      <c r="C29" s="17"/>
      <c r="D29" s="17"/>
      <c r="E29" s="17"/>
      <c r="F29" s="17"/>
      <c r="G29" s="17"/>
      <c r="H29" s="17"/>
      <c r="I29" s="17"/>
      <c r="J29" s="17"/>
      <c r="K29" s="17"/>
      <c r="L29" s="17"/>
      <c r="M29" s="17"/>
      <c r="N29" s="17"/>
      <c r="O29" s="17"/>
      <c r="P29" s="17"/>
      <c r="Q29" s="18"/>
      <c r="R29" s="10"/>
      <c r="S29" s="19" t="s">
        <v>25</v>
      </c>
      <c r="T29" s="19"/>
      <c r="U29" s="19"/>
      <c r="V29" s="19"/>
      <c r="W29" s="19"/>
      <c r="X29" s="19"/>
      <c r="Y29" s="19"/>
      <c r="Z29" s="19"/>
      <c r="AA29" s="19"/>
      <c r="AB29" s="19"/>
      <c r="AC29" s="19"/>
      <c r="AD29" s="19"/>
      <c r="AE29" s="19"/>
      <c r="AF29" s="19"/>
      <c r="AG29" s="19"/>
      <c r="AH29" s="19"/>
      <c r="AI29" s="20"/>
      <c r="AJ29" s="16"/>
      <c r="AK29" s="16"/>
      <c r="AL29" s="16"/>
      <c r="AM29" s="16"/>
      <c r="AN29" s="16"/>
      <c r="AO29" s="16"/>
      <c r="AP29" s="16"/>
      <c r="AQ29" s="16"/>
      <c r="AR29" s="16"/>
      <c r="AS29" s="16"/>
      <c r="AT29" s="16"/>
      <c r="AU29" s="16"/>
      <c r="AV29" s="16"/>
      <c r="AW29" s="16"/>
      <c r="AX29" s="16"/>
      <c r="AY29" s="16"/>
      <c r="AZ29" s="16"/>
      <c r="BA29" s="16"/>
      <c r="BB29" s="16"/>
      <c r="BC29" s="16"/>
      <c r="BD29" s="16"/>
      <c r="BE29" s="16"/>
      <c r="BF29" s="16"/>
      <c r="BG29" s="16"/>
      <c r="BH29" s="16"/>
      <c r="BI29" s="16"/>
      <c r="BJ29" s="16"/>
      <c r="BK29" s="16"/>
      <c r="BL29" s="16"/>
      <c r="BM29" s="16"/>
      <c r="BN29" s="16"/>
      <c r="BO29" s="16"/>
      <c r="BP29" s="16"/>
      <c r="BQ29" s="16"/>
      <c r="BR29" s="16"/>
      <c r="BS29" s="16"/>
      <c r="BT29" s="16"/>
      <c r="BU29" s="16"/>
      <c r="BV29" s="16"/>
      <c r="BW29" s="16"/>
      <c r="BX29" s="16"/>
      <c r="BY29" s="16"/>
      <c r="BZ29" s="16"/>
      <c r="CA29" s="16"/>
      <c r="CB29" s="16"/>
      <c r="CC29" s="16"/>
      <c r="CD29" s="16"/>
      <c r="CE29" s="16"/>
      <c r="CF29" s="16"/>
      <c r="CG29" s="16"/>
      <c r="CH29" s="16"/>
      <c r="CI29" s="16"/>
      <c r="CJ29" s="16"/>
      <c r="CK29" s="16"/>
      <c r="CL29" s="16"/>
      <c r="CM29" s="16"/>
      <c r="CN29" s="16"/>
      <c r="CO29" s="16"/>
      <c r="CP29" s="16"/>
      <c r="CQ29" s="16"/>
      <c r="CR29" s="16"/>
      <c r="CS29" s="16"/>
      <c r="CT29" s="16"/>
      <c r="CU29" s="16"/>
      <c r="CV29" s="16"/>
      <c r="CW29" s="16"/>
      <c r="CX29" s="16"/>
      <c r="CY29" s="16"/>
      <c r="CZ29" s="16"/>
      <c r="DA29" s="16"/>
      <c r="DB29" s="16"/>
      <c r="DC29" s="16"/>
      <c r="DD29" s="16"/>
      <c r="DE29" s="16"/>
      <c r="DF29" s="16"/>
      <c r="DG29" s="16"/>
      <c r="DH29" s="16"/>
      <c r="DI29" s="16"/>
      <c r="DJ29" s="16"/>
      <c r="DK29" s="16"/>
      <c r="DL29" s="16"/>
      <c r="DM29" s="16"/>
      <c r="DN29" s="16"/>
      <c r="DO29" s="16"/>
      <c r="DP29" s="16"/>
      <c r="DQ29" s="16"/>
      <c r="DR29" s="16"/>
      <c r="DS29" s="16"/>
      <c r="DT29" s="16"/>
      <c r="DU29" s="16"/>
      <c r="DV29" s="16"/>
      <c r="DW29" s="16"/>
      <c r="DX29" s="16"/>
      <c r="DY29" s="16"/>
      <c r="DZ29" s="16"/>
      <c r="EA29" s="16"/>
      <c r="EB29" s="16"/>
      <c r="EC29" s="16"/>
      <c r="ED29" s="16"/>
      <c r="EE29" s="16"/>
      <c r="EF29" s="16"/>
      <c r="EG29" s="16"/>
      <c r="EH29" s="16"/>
      <c r="EI29" s="16"/>
      <c r="EJ29" s="16"/>
      <c r="EK29" s="16"/>
      <c r="EL29" s="16"/>
      <c r="EM29" s="16"/>
      <c r="EN29" s="16"/>
      <c r="EO29" s="16"/>
      <c r="EP29" s="16"/>
      <c r="EQ29" s="16"/>
      <c r="ER29" s="16"/>
      <c r="ES29" s="16"/>
      <c r="ET29" s="16"/>
      <c r="EU29" s="16"/>
      <c r="EV29" s="16"/>
      <c r="EW29" s="16"/>
      <c r="EX29" s="16"/>
      <c r="EY29" s="16"/>
      <c r="EZ29" s="16"/>
      <c r="FA29" s="16"/>
      <c r="FB29" s="16"/>
      <c r="FC29" s="16"/>
      <c r="FD29" s="16"/>
      <c r="FE29" s="16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4" t="s">
        <v>27</v>
      </c>
      <c r="B32" s="15"/>
      <c r="C32" s="15"/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/>
      <c r="BA32" s="15"/>
      <c r="BB32" s="15"/>
      <c r="BC32" s="15"/>
      <c r="BD32" s="15"/>
      <c r="BE32" s="15"/>
      <c r="BF32" s="15"/>
      <c r="BG32" s="15"/>
      <c r="BH32" s="15"/>
      <c r="BI32" s="15"/>
      <c r="BJ32" s="15"/>
      <c r="BK32" s="15"/>
      <c r="BL32" s="15"/>
      <c r="BM32" s="15"/>
      <c r="BN32" s="15"/>
      <c r="BO32" s="15"/>
      <c r="BP32" s="15"/>
      <c r="BQ32" s="15"/>
      <c r="BR32" s="15"/>
      <c r="BS32" s="15"/>
      <c r="BT32" s="15"/>
      <c r="BU32" s="15"/>
      <c r="BV32" s="15"/>
      <c r="BW32" s="15"/>
      <c r="BX32" s="15"/>
      <c r="BY32" s="15"/>
      <c r="BZ32" s="15"/>
      <c r="CA32" s="15"/>
      <c r="CB32" s="15"/>
      <c r="CC32" s="15"/>
      <c r="CD32" s="15"/>
      <c r="CE32" s="15"/>
      <c r="CF32" s="15"/>
      <c r="CG32" s="15"/>
      <c r="CH32" s="15"/>
      <c r="CI32" s="15"/>
      <c r="CJ32" s="15"/>
      <c r="CK32" s="15"/>
      <c r="CL32" s="15"/>
      <c r="CM32" s="15"/>
      <c r="CN32" s="15"/>
      <c r="CO32" s="15"/>
      <c r="CP32" s="15"/>
      <c r="CQ32" s="15"/>
      <c r="CR32" s="15"/>
      <c r="CS32" s="15"/>
      <c r="CT32" s="15"/>
      <c r="CU32" s="15"/>
      <c r="CV32" s="15"/>
      <c r="CW32" s="15"/>
      <c r="CX32" s="15"/>
      <c r="CY32" s="15"/>
      <c r="CZ32" s="15"/>
      <c r="DA32" s="15"/>
      <c r="DB32" s="15"/>
      <c r="DC32" s="15"/>
      <c r="DD32" s="15"/>
      <c r="DE32" s="15"/>
      <c r="DF32" s="15"/>
      <c r="DG32" s="15"/>
      <c r="DH32" s="15"/>
      <c r="DI32" s="15"/>
      <c r="DJ32" s="15"/>
      <c r="DK32" s="15"/>
      <c r="DL32" s="15"/>
      <c r="DM32" s="15"/>
      <c r="DN32" s="15"/>
      <c r="DO32" s="15"/>
      <c r="DP32" s="15"/>
      <c r="DQ32" s="15"/>
      <c r="DR32" s="15"/>
      <c r="DS32" s="15"/>
      <c r="DT32" s="15"/>
      <c r="DU32" s="15"/>
      <c r="DV32" s="15"/>
      <c r="DW32" s="15"/>
      <c r="DX32" s="15"/>
      <c r="DY32" s="15"/>
      <c r="DZ32" s="15"/>
      <c r="EA32" s="15"/>
      <c r="EB32" s="15"/>
      <c r="EC32" s="15"/>
      <c r="ED32" s="15"/>
      <c r="EE32" s="15"/>
      <c r="EF32" s="15"/>
      <c r="EG32" s="15"/>
      <c r="EH32" s="15"/>
      <c r="EI32" s="15"/>
      <c r="EJ32" s="15"/>
      <c r="EK32" s="15"/>
      <c r="EL32" s="15"/>
      <c r="EM32" s="15"/>
      <c r="EN32" s="15"/>
      <c r="EO32" s="15"/>
      <c r="EP32" s="15"/>
      <c r="EQ32" s="15"/>
      <c r="ER32" s="15"/>
      <c r="ES32" s="15"/>
      <c r="ET32" s="15"/>
      <c r="EU32" s="15"/>
      <c r="EV32" s="15"/>
      <c r="EW32" s="15"/>
      <c r="EX32" s="15"/>
      <c r="EY32" s="15"/>
      <c r="EZ32" s="15"/>
      <c r="FA32" s="15"/>
      <c r="FB32" s="15"/>
      <c r="FC32" s="15"/>
      <c r="FD32" s="15"/>
      <c r="FE32" s="15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view="pageLayout" zoomScaleNormal="100" workbookViewId="0">
      <selection activeCell="EE22" sqref="EE22:EN22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58" t="s">
        <v>7</v>
      </c>
      <c r="B6" s="58"/>
      <c r="C6" s="58"/>
      <c r="D6" s="58"/>
      <c r="E6" s="58"/>
      <c r="F6" s="58"/>
      <c r="G6" s="58"/>
      <c r="H6" s="58"/>
      <c r="I6" s="58"/>
      <c r="J6" s="58"/>
      <c r="K6" s="58"/>
      <c r="L6" s="58"/>
      <c r="M6" s="58"/>
      <c r="N6" s="58"/>
      <c r="O6" s="58"/>
      <c r="P6" s="58"/>
      <c r="Q6" s="58"/>
      <c r="R6" s="58"/>
      <c r="S6" s="58"/>
      <c r="T6" s="58"/>
      <c r="U6" s="58"/>
      <c r="V6" s="58"/>
      <c r="W6" s="58"/>
      <c r="X6" s="58"/>
      <c r="Y6" s="58"/>
      <c r="Z6" s="58"/>
      <c r="AA6" s="58"/>
      <c r="AB6" s="58"/>
      <c r="AC6" s="58"/>
      <c r="AD6" s="58"/>
      <c r="AE6" s="58"/>
      <c r="AF6" s="58"/>
      <c r="AG6" s="58"/>
      <c r="AH6" s="58"/>
      <c r="AI6" s="58"/>
      <c r="AJ6" s="58"/>
      <c r="AK6" s="58"/>
      <c r="AL6" s="58"/>
      <c r="AM6" s="58"/>
      <c r="AN6" s="58"/>
      <c r="AO6" s="58"/>
      <c r="AP6" s="58"/>
      <c r="AQ6" s="58"/>
      <c r="AR6" s="58"/>
      <c r="AS6" s="58"/>
      <c r="AT6" s="58"/>
      <c r="AU6" s="58"/>
      <c r="AV6" s="58"/>
      <c r="AW6" s="58"/>
      <c r="AX6" s="58"/>
      <c r="AY6" s="58"/>
      <c r="AZ6" s="58"/>
      <c r="BA6" s="58"/>
      <c r="BB6" s="58"/>
      <c r="BC6" s="58"/>
      <c r="BD6" s="58"/>
      <c r="BE6" s="58"/>
      <c r="BF6" s="58"/>
      <c r="BG6" s="58"/>
      <c r="BH6" s="58"/>
      <c r="BI6" s="58"/>
      <c r="BJ6" s="58"/>
      <c r="BK6" s="58"/>
      <c r="BL6" s="58"/>
      <c r="BM6" s="58"/>
      <c r="BN6" s="58"/>
      <c r="BO6" s="58"/>
      <c r="BP6" s="58"/>
      <c r="BQ6" s="58"/>
      <c r="BR6" s="58"/>
      <c r="BS6" s="58"/>
      <c r="BT6" s="58"/>
      <c r="BU6" s="58"/>
      <c r="BV6" s="58"/>
      <c r="BW6" s="58"/>
      <c r="BX6" s="58"/>
      <c r="BY6" s="58"/>
      <c r="BZ6" s="58"/>
      <c r="CA6" s="58"/>
      <c r="CB6" s="58"/>
      <c r="CC6" s="58"/>
      <c r="CD6" s="58"/>
      <c r="CE6" s="58"/>
      <c r="CF6" s="58"/>
      <c r="CG6" s="58"/>
      <c r="CH6" s="58"/>
      <c r="CI6" s="58"/>
      <c r="CJ6" s="58"/>
      <c r="CK6" s="58"/>
      <c r="CL6" s="58"/>
      <c r="CM6" s="58"/>
      <c r="CN6" s="58"/>
      <c r="CO6" s="58"/>
      <c r="CP6" s="58"/>
      <c r="CQ6" s="58"/>
      <c r="CR6" s="58"/>
      <c r="CS6" s="58"/>
      <c r="CT6" s="58"/>
      <c r="CU6" s="58"/>
      <c r="CV6" s="58"/>
      <c r="CW6" s="58"/>
      <c r="CX6" s="58"/>
      <c r="CY6" s="58"/>
      <c r="CZ6" s="58"/>
      <c r="DA6" s="58"/>
      <c r="DB6" s="58"/>
      <c r="DC6" s="58"/>
      <c r="DD6" s="58"/>
      <c r="DE6" s="58"/>
      <c r="DF6" s="58"/>
      <c r="DG6" s="58"/>
      <c r="DH6" s="58"/>
      <c r="DI6" s="58"/>
      <c r="DJ6" s="58"/>
      <c r="DK6" s="58"/>
      <c r="DL6" s="58"/>
      <c r="DM6" s="58"/>
      <c r="DN6" s="58"/>
      <c r="DO6" s="58"/>
      <c r="DP6" s="58"/>
      <c r="DQ6" s="58"/>
      <c r="DR6" s="58"/>
      <c r="DS6" s="58"/>
      <c r="DT6" s="58"/>
      <c r="DU6" s="58"/>
      <c r="DV6" s="58"/>
      <c r="DW6" s="58"/>
      <c r="DX6" s="58"/>
      <c r="DY6" s="58"/>
      <c r="DZ6" s="58"/>
      <c r="EA6" s="58"/>
      <c r="EB6" s="58"/>
      <c r="EC6" s="58"/>
      <c r="ED6" s="58"/>
      <c r="EE6" s="58"/>
      <c r="EF6" s="58"/>
      <c r="EG6" s="58"/>
      <c r="EH6" s="58"/>
      <c r="EI6" s="58"/>
      <c r="EJ6" s="58"/>
      <c r="EK6" s="58"/>
      <c r="EL6" s="58"/>
      <c r="EM6" s="58"/>
      <c r="EN6" s="58"/>
      <c r="EO6" s="58"/>
      <c r="EP6" s="58"/>
      <c r="EQ6" s="58"/>
      <c r="ER6" s="58"/>
      <c r="ES6" s="58"/>
      <c r="ET6" s="58"/>
      <c r="EU6" s="58"/>
      <c r="EV6" s="58"/>
      <c r="EW6" s="58"/>
      <c r="EX6" s="58"/>
      <c r="EY6" s="58"/>
      <c r="EZ6" s="58"/>
      <c r="FA6" s="58"/>
      <c r="FB6" s="58"/>
      <c r="FC6" s="58"/>
      <c r="FD6" s="58"/>
      <c r="FE6" s="58"/>
    </row>
    <row r="7" spans="1:161" s="2" customFormat="1" ht="15.75" customHeight="1" x14ac:dyDescent="0.25">
      <c r="A7" s="58" t="s">
        <v>8</v>
      </c>
      <c r="B7" s="58"/>
      <c r="C7" s="58"/>
      <c r="D7" s="58"/>
      <c r="E7" s="58"/>
      <c r="F7" s="58"/>
      <c r="G7" s="58"/>
      <c r="H7" s="58"/>
      <c r="I7" s="58"/>
      <c r="J7" s="58"/>
      <c r="K7" s="58"/>
      <c r="L7" s="58"/>
      <c r="M7" s="58"/>
      <c r="N7" s="58"/>
      <c r="O7" s="58"/>
      <c r="P7" s="58"/>
      <c r="Q7" s="58"/>
      <c r="R7" s="58"/>
      <c r="S7" s="58"/>
      <c r="T7" s="58"/>
      <c r="U7" s="58"/>
      <c r="V7" s="58"/>
      <c r="W7" s="58"/>
      <c r="X7" s="58"/>
      <c r="Y7" s="58"/>
      <c r="Z7" s="58"/>
      <c r="AA7" s="58"/>
      <c r="AB7" s="58"/>
      <c r="AC7" s="58"/>
      <c r="AD7" s="58"/>
      <c r="AE7" s="58"/>
      <c r="AF7" s="58"/>
      <c r="AG7" s="58"/>
      <c r="AH7" s="58"/>
      <c r="AI7" s="58"/>
      <c r="AJ7" s="58"/>
      <c r="AK7" s="58"/>
      <c r="AL7" s="58"/>
      <c r="AM7" s="58"/>
      <c r="AN7" s="58"/>
      <c r="AO7" s="58"/>
      <c r="AP7" s="58"/>
      <c r="AQ7" s="58"/>
      <c r="AR7" s="58"/>
      <c r="AS7" s="58"/>
      <c r="AT7" s="58"/>
      <c r="AU7" s="58"/>
      <c r="AV7" s="58"/>
      <c r="AW7" s="58"/>
      <c r="AX7" s="58"/>
      <c r="AY7" s="58"/>
      <c r="AZ7" s="58"/>
      <c r="BA7" s="58"/>
      <c r="BB7" s="58"/>
      <c r="BC7" s="58"/>
      <c r="BD7" s="58"/>
      <c r="BE7" s="58"/>
      <c r="BF7" s="58"/>
      <c r="BG7" s="58"/>
      <c r="BH7" s="58"/>
      <c r="BI7" s="58"/>
      <c r="BJ7" s="58"/>
      <c r="BK7" s="58"/>
      <c r="BL7" s="58"/>
      <c r="BM7" s="58"/>
      <c r="BN7" s="58"/>
      <c r="BO7" s="58"/>
      <c r="BP7" s="58"/>
      <c r="BQ7" s="58"/>
      <c r="BR7" s="58"/>
      <c r="BS7" s="58"/>
      <c r="BT7" s="58"/>
      <c r="BU7" s="58"/>
      <c r="BV7" s="58"/>
      <c r="BW7" s="58"/>
      <c r="BX7" s="58"/>
      <c r="BY7" s="58"/>
      <c r="BZ7" s="58"/>
      <c r="CA7" s="58"/>
      <c r="CB7" s="58"/>
      <c r="CC7" s="58"/>
      <c r="CD7" s="58"/>
      <c r="CE7" s="58"/>
      <c r="CF7" s="58"/>
      <c r="CG7" s="58"/>
      <c r="CH7" s="58"/>
      <c r="CI7" s="58"/>
      <c r="CJ7" s="58"/>
      <c r="CK7" s="58"/>
      <c r="CL7" s="58"/>
      <c r="CM7" s="58"/>
      <c r="CN7" s="58"/>
      <c r="CO7" s="58"/>
      <c r="CP7" s="58"/>
      <c r="CQ7" s="58"/>
      <c r="CR7" s="58"/>
      <c r="CS7" s="58"/>
      <c r="CT7" s="58"/>
      <c r="CU7" s="58"/>
      <c r="CV7" s="58"/>
      <c r="CW7" s="58"/>
      <c r="CX7" s="58"/>
      <c r="CY7" s="58"/>
      <c r="CZ7" s="58"/>
      <c r="DA7" s="58"/>
      <c r="DB7" s="58"/>
      <c r="DC7" s="58"/>
      <c r="DD7" s="58"/>
      <c r="DE7" s="58"/>
      <c r="DF7" s="58"/>
      <c r="DG7" s="58"/>
      <c r="DH7" s="58"/>
      <c r="DI7" s="58"/>
      <c r="DJ7" s="58"/>
      <c r="DK7" s="58"/>
      <c r="DL7" s="58"/>
      <c r="DM7" s="58"/>
      <c r="DN7" s="58"/>
      <c r="DO7" s="58"/>
      <c r="DP7" s="58"/>
      <c r="DQ7" s="58"/>
      <c r="DR7" s="58"/>
      <c r="DS7" s="58"/>
      <c r="DT7" s="58"/>
      <c r="DU7" s="58"/>
      <c r="DV7" s="58"/>
      <c r="DW7" s="58"/>
      <c r="DX7" s="58"/>
      <c r="DY7" s="58"/>
      <c r="DZ7" s="58"/>
      <c r="EA7" s="58"/>
      <c r="EB7" s="58"/>
      <c r="EC7" s="58"/>
      <c r="ED7" s="58"/>
      <c r="EE7" s="58"/>
      <c r="EF7" s="58"/>
      <c r="EG7" s="58"/>
      <c r="EH7" s="58"/>
      <c r="EI7" s="58"/>
      <c r="EJ7" s="58"/>
      <c r="EK7" s="58"/>
      <c r="EL7" s="58"/>
      <c r="EM7" s="58"/>
      <c r="EN7" s="58"/>
      <c r="EO7" s="58"/>
      <c r="EP7" s="58"/>
      <c r="EQ7" s="58"/>
      <c r="ER7" s="58"/>
      <c r="ES7" s="58"/>
      <c r="ET7" s="58"/>
      <c r="EU7" s="58"/>
      <c r="EV7" s="58"/>
      <c r="EW7" s="58"/>
      <c r="EX7" s="58"/>
      <c r="EY7" s="58"/>
      <c r="EZ7" s="58"/>
      <c r="FA7" s="58"/>
      <c r="FB7" s="58"/>
      <c r="FC7" s="58"/>
      <c r="FD7" s="58"/>
      <c r="FE7" s="58"/>
    </row>
    <row r="8" spans="1:161" s="2" customFormat="1" ht="15.75" customHeight="1" x14ac:dyDescent="0.25">
      <c r="A8" s="58" t="s">
        <v>9</v>
      </c>
      <c r="B8" s="58"/>
      <c r="C8" s="58"/>
      <c r="D8" s="58"/>
      <c r="E8" s="58"/>
      <c r="F8" s="58"/>
      <c r="G8" s="58"/>
      <c r="H8" s="58"/>
      <c r="I8" s="58"/>
      <c r="J8" s="58"/>
      <c r="K8" s="58"/>
      <c r="L8" s="58"/>
      <c r="M8" s="58"/>
      <c r="N8" s="58"/>
      <c r="O8" s="58"/>
      <c r="P8" s="58"/>
      <c r="Q8" s="58"/>
      <c r="R8" s="58"/>
      <c r="S8" s="58"/>
      <c r="T8" s="58"/>
      <c r="U8" s="58"/>
      <c r="V8" s="58"/>
      <c r="W8" s="58"/>
      <c r="X8" s="58"/>
      <c r="Y8" s="58"/>
      <c r="Z8" s="58"/>
      <c r="AA8" s="58"/>
      <c r="AB8" s="58"/>
      <c r="AC8" s="58"/>
      <c r="AD8" s="58"/>
      <c r="AE8" s="58"/>
      <c r="AF8" s="58"/>
      <c r="AG8" s="58"/>
      <c r="AH8" s="58"/>
      <c r="AI8" s="58"/>
      <c r="AJ8" s="58"/>
      <c r="AK8" s="58"/>
      <c r="AL8" s="58"/>
      <c r="AM8" s="58"/>
      <c r="AN8" s="58"/>
      <c r="AO8" s="58"/>
      <c r="AP8" s="58"/>
      <c r="AQ8" s="58"/>
      <c r="AR8" s="58"/>
      <c r="AS8" s="58"/>
      <c r="AT8" s="58"/>
      <c r="AU8" s="58"/>
      <c r="AV8" s="58"/>
      <c r="AW8" s="58"/>
      <c r="AX8" s="58"/>
      <c r="AY8" s="58"/>
      <c r="AZ8" s="58"/>
      <c r="BA8" s="58"/>
      <c r="BB8" s="58"/>
      <c r="BC8" s="58"/>
      <c r="BD8" s="58"/>
      <c r="BE8" s="58"/>
      <c r="BF8" s="58"/>
      <c r="BG8" s="58"/>
      <c r="BH8" s="58"/>
      <c r="BI8" s="58"/>
      <c r="BJ8" s="58"/>
      <c r="BK8" s="58"/>
      <c r="BL8" s="58"/>
      <c r="BM8" s="58"/>
      <c r="BN8" s="58"/>
      <c r="BO8" s="58"/>
      <c r="BP8" s="58"/>
      <c r="BQ8" s="58"/>
      <c r="BR8" s="58"/>
      <c r="BS8" s="58"/>
      <c r="BT8" s="58"/>
      <c r="BU8" s="58"/>
      <c r="BV8" s="58"/>
      <c r="BW8" s="58"/>
      <c r="BX8" s="58"/>
      <c r="BY8" s="58"/>
      <c r="BZ8" s="58"/>
      <c r="CA8" s="58"/>
      <c r="CB8" s="58"/>
      <c r="CC8" s="58"/>
      <c r="CD8" s="58"/>
      <c r="CE8" s="58"/>
      <c r="CF8" s="58"/>
      <c r="CG8" s="58"/>
      <c r="CH8" s="58"/>
      <c r="CI8" s="58"/>
      <c r="CJ8" s="58"/>
      <c r="CK8" s="58"/>
      <c r="CL8" s="58"/>
      <c r="CM8" s="58"/>
      <c r="CN8" s="58"/>
      <c r="CO8" s="58"/>
      <c r="CP8" s="58"/>
      <c r="CQ8" s="58"/>
      <c r="CR8" s="58"/>
      <c r="CS8" s="58"/>
      <c r="CT8" s="58"/>
      <c r="CU8" s="58"/>
      <c r="CV8" s="58"/>
      <c r="CW8" s="58"/>
      <c r="CX8" s="58"/>
      <c r="CY8" s="58"/>
      <c r="CZ8" s="58"/>
      <c r="DA8" s="58"/>
      <c r="DB8" s="58"/>
      <c r="DC8" s="58"/>
      <c r="DD8" s="58"/>
      <c r="DE8" s="58"/>
      <c r="DF8" s="58"/>
      <c r="DG8" s="58"/>
      <c r="DH8" s="58"/>
      <c r="DI8" s="58"/>
      <c r="DJ8" s="58"/>
      <c r="DK8" s="58"/>
      <c r="DL8" s="58"/>
      <c r="DM8" s="58"/>
      <c r="DN8" s="58"/>
      <c r="DO8" s="58"/>
      <c r="DP8" s="58"/>
      <c r="DQ8" s="58"/>
      <c r="DR8" s="58"/>
      <c r="DS8" s="58"/>
      <c r="DT8" s="58"/>
      <c r="DU8" s="58"/>
      <c r="DV8" s="58"/>
      <c r="DW8" s="58"/>
      <c r="DX8" s="58"/>
      <c r="DY8" s="58"/>
      <c r="DZ8" s="58"/>
      <c r="EA8" s="58"/>
      <c r="EB8" s="58"/>
      <c r="EC8" s="58"/>
      <c r="ED8" s="58"/>
      <c r="EE8" s="58"/>
      <c r="EF8" s="58"/>
      <c r="EG8" s="58"/>
      <c r="EH8" s="58"/>
      <c r="EI8" s="58"/>
      <c r="EJ8" s="58"/>
      <c r="EK8" s="58"/>
      <c r="EL8" s="58"/>
      <c r="EM8" s="58"/>
      <c r="EN8" s="58"/>
      <c r="EO8" s="58"/>
      <c r="EP8" s="58"/>
      <c r="EQ8" s="58"/>
      <c r="ER8" s="58"/>
      <c r="ES8" s="58"/>
      <c r="ET8" s="58"/>
      <c r="EU8" s="58"/>
      <c r="EV8" s="58"/>
      <c r="EW8" s="58"/>
      <c r="EX8" s="58"/>
      <c r="EY8" s="58"/>
      <c r="EZ8" s="58"/>
      <c r="FA8" s="58"/>
      <c r="FB8" s="58"/>
      <c r="FC8" s="58"/>
      <c r="FD8" s="58"/>
      <c r="FE8" s="58"/>
    </row>
    <row r="10" spans="1:161" s="2" customFormat="1" ht="15.75" x14ac:dyDescent="0.25">
      <c r="A10" s="59" t="s">
        <v>10</v>
      </c>
      <c r="B10" s="59"/>
      <c r="C10" s="59"/>
      <c r="D10" s="59"/>
      <c r="E10" s="59"/>
      <c r="F10" s="59"/>
      <c r="G10" s="59"/>
      <c r="H10" s="59"/>
      <c r="I10" s="59"/>
      <c r="J10" s="59"/>
      <c r="K10" s="59"/>
      <c r="L10" s="59"/>
      <c r="M10" s="59"/>
      <c r="N10" s="59"/>
      <c r="O10" s="59"/>
      <c r="P10" s="59"/>
      <c r="Q10" s="59"/>
      <c r="R10" s="59"/>
      <c r="S10" s="59"/>
      <c r="T10" s="59"/>
      <c r="U10" s="59"/>
      <c r="V10" s="59"/>
      <c r="W10" s="59"/>
      <c r="X10" s="59"/>
      <c r="Y10" s="59"/>
      <c r="Z10" s="59"/>
      <c r="AA10" s="59"/>
      <c r="AB10" s="59"/>
      <c r="AC10" s="59"/>
      <c r="AD10" s="59"/>
      <c r="AE10" s="59"/>
      <c r="AF10" s="59"/>
      <c r="AG10" s="59"/>
      <c r="AH10" s="59"/>
      <c r="AI10" s="59"/>
      <c r="AJ10" s="59"/>
      <c r="AK10" s="59"/>
      <c r="AL10" s="59"/>
      <c r="AM10" s="59"/>
      <c r="AN10" s="59"/>
      <c r="AO10" s="59"/>
      <c r="AP10" s="59"/>
      <c r="AQ10" s="59"/>
      <c r="AR10" s="59"/>
      <c r="AS10" s="59"/>
      <c r="AT10" s="59"/>
      <c r="AU10" s="59"/>
      <c r="AV10" s="59"/>
      <c r="AW10" s="59"/>
      <c r="AX10" s="59"/>
      <c r="AY10" s="59"/>
      <c r="AZ10" s="59"/>
      <c r="BA10" s="59"/>
      <c r="BB10" s="59"/>
      <c r="BC10" s="59"/>
      <c r="BD10" s="59"/>
      <c r="BE10" s="59"/>
      <c r="BF10" s="59"/>
      <c r="BG10" s="59"/>
      <c r="BH10" s="59"/>
      <c r="BI10" s="59"/>
      <c r="BJ10" s="59"/>
      <c r="BK10" s="59"/>
      <c r="BL10" s="59"/>
      <c r="BM10" s="59"/>
      <c r="BN10" s="59"/>
      <c r="BO10" s="59"/>
      <c r="BP10" s="59"/>
      <c r="BQ10" s="59"/>
      <c r="BR10" s="59"/>
      <c r="BS10" s="59"/>
      <c r="BT10" s="59"/>
      <c r="BU10" s="59"/>
      <c r="BV10" s="59"/>
      <c r="BW10" s="59"/>
      <c r="BX10" s="59"/>
      <c r="BY10" s="59"/>
      <c r="BZ10" s="59"/>
      <c r="CA10" s="59"/>
      <c r="CB10" s="59"/>
      <c r="CC10" s="59"/>
      <c r="CD10" s="59"/>
      <c r="CE10" s="59"/>
      <c r="CF10" s="59"/>
      <c r="CG10" s="59"/>
      <c r="CH10" s="59"/>
      <c r="CI10" s="59"/>
      <c r="CJ10" s="59"/>
      <c r="CK10" s="59"/>
      <c r="CL10" s="59"/>
      <c r="CM10" s="59"/>
      <c r="CN10" s="59"/>
      <c r="CO10" s="59"/>
      <c r="CP10" s="59"/>
      <c r="CQ10" s="59"/>
      <c r="CR10" s="59"/>
      <c r="CS10" s="59"/>
      <c r="CT10" s="59"/>
      <c r="CU10" s="59"/>
      <c r="CV10" s="59"/>
      <c r="CW10" s="59"/>
      <c r="CX10" s="59"/>
      <c r="CY10" s="59"/>
      <c r="CZ10" s="59"/>
      <c r="DA10" s="59"/>
      <c r="DB10" s="59"/>
      <c r="DC10" s="59"/>
      <c r="DD10" s="59"/>
      <c r="DE10" s="59"/>
      <c r="DF10" s="59"/>
      <c r="DG10" s="59"/>
      <c r="DH10" s="59"/>
      <c r="DI10" s="59"/>
      <c r="DJ10" s="59"/>
      <c r="DK10" s="59"/>
      <c r="DL10" s="59"/>
      <c r="DM10" s="59"/>
      <c r="DN10" s="59"/>
      <c r="DO10" s="59"/>
      <c r="DP10" s="59"/>
      <c r="DQ10" s="59"/>
      <c r="DR10" s="59"/>
      <c r="DS10" s="59"/>
      <c r="DT10" s="59"/>
      <c r="DU10" s="59"/>
      <c r="DV10" s="59"/>
      <c r="DW10" s="59"/>
      <c r="DX10" s="59"/>
      <c r="DY10" s="59"/>
      <c r="DZ10" s="59"/>
      <c r="EA10" s="59"/>
      <c r="EB10" s="59"/>
      <c r="EC10" s="59"/>
      <c r="ED10" s="59"/>
      <c r="EE10" s="59"/>
      <c r="EF10" s="59"/>
      <c r="EG10" s="59"/>
      <c r="EH10" s="59"/>
      <c r="EI10" s="59"/>
      <c r="EJ10" s="59"/>
      <c r="EK10" s="59"/>
      <c r="EL10" s="59"/>
      <c r="EM10" s="59"/>
      <c r="EN10" s="59"/>
      <c r="EO10" s="59"/>
      <c r="EP10" s="59"/>
      <c r="EQ10" s="59"/>
      <c r="ER10" s="59"/>
      <c r="ES10" s="59"/>
      <c r="ET10" s="59"/>
      <c r="EU10" s="59"/>
      <c r="EV10" s="59"/>
      <c r="EW10" s="59"/>
      <c r="EX10" s="59"/>
      <c r="EY10" s="59"/>
      <c r="EZ10" s="59"/>
      <c r="FA10" s="59"/>
      <c r="FB10" s="59"/>
      <c r="FC10" s="59"/>
      <c r="FD10" s="59"/>
      <c r="FE10" s="59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60" t="s">
        <v>69</v>
      </c>
      <c r="AC12" s="60"/>
      <c r="AD12" s="60"/>
      <c r="AE12" s="60"/>
      <c r="AF12" s="60"/>
      <c r="AG12" s="60"/>
      <c r="AH12" s="60"/>
      <c r="AI12" s="60"/>
      <c r="AJ12" s="60"/>
      <c r="AK12" s="60"/>
      <c r="AL12" s="60"/>
      <c r="AM12" s="60"/>
      <c r="AN12" s="60"/>
      <c r="AO12" s="60"/>
      <c r="AP12" s="60"/>
      <c r="AQ12" s="60"/>
      <c r="AR12" s="60"/>
      <c r="AS12" s="60"/>
      <c r="AT12" s="60"/>
      <c r="AU12" s="60"/>
      <c r="AV12" s="60"/>
      <c r="AW12" s="60"/>
      <c r="AX12" s="60"/>
      <c r="AY12" s="60"/>
      <c r="AZ12" s="60"/>
      <c r="BA12" s="60"/>
      <c r="BB12" s="60"/>
      <c r="BC12" s="60"/>
      <c r="BD12" s="60"/>
      <c r="BE12" s="60"/>
      <c r="BF12" s="60"/>
      <c r="BG12" s="60"/>
      <c r="BH12" s="60"/>
      <c r="BI12" s="60"/>
      <c r="BJ12" s="60"/>
      <c r="BK12" s="60"/>
      <c r="BL12" s="60"/>
      <c r="BM12" s="60"/>
      <c r="BN12" s="60"/>
      <c r="BO12" s="60"/>
      <c r="BP12" s="60"/>
      <c r="BQ12" s="60"/>
      <c r="BR12" s="60"/>
      <c r="BS12" s="60"/>
      <c r="BT12" s="60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60" t="s">
        <v>31</v>
      </c>
      <c r="Z14" s="60"/>
      <c r="AA14" s="60"/>
      <c r="AB14" s="60"/>
      <c r="AC14" s="60"/>
      <c r="AD14" s="60"/>
      <c r="AE14" s="60"/>
      <c r="AF14" s="60"/>
      <c r="AG14" s="60"/>
      <c r="AH14" s="60"/>
      <c r="AI14" s="60"/>
      <c r="AJ14" s="60"/>
      <c r="AK14" s="60"/>
      <c r="AL14" s="60"/>
      <c r="AM14" s="60"/>
      <c r="AN14" s="60"/>
      <c r="AO14" s="60"/>
      <c r="AP14" s="60"/>
      <c r="AQ14" s="60"/>
      <c r="AR14" s="60"/>
      <c r="AS14" s="60"/>
      <c r="AT14" s="60"/>
      <c r="AU14" s="60"/>
      <c r="AV14" s="60"/>
      <c r="AW14" s="60"/>
      <c r="AX14" s="60"/>
      <c r="AY14" s="60"/>
      <c r="AZ14" s="60"/>
      <c r="BA14" s="60"/>
      <c r="BB14" s="60"/>
      <c r="BC14" s="60"/>
      <c r="BD14" s="60"/>
      <c r="BE14" s="60"/>
      <c r="BF14" s="60"/>
      <c r="BG14" s="60"/>
      <c r="BH14" s="60"/>
      <c r="BI14" s="60"/>
      <c r="BJ14" s="60"/>
      <c r="BK14" s="60"/>
      <c r="BL14" s="60"/>
      <c r="BM14" s="60"/>
      <c r="BN14" s="60"/>
      <c r="BO14" s="60"/>
      <c r="BP14" s="60"/>
      <c r="BQ14" s="60"/>
      <c r="BR14" s="60"/>
      <c r="BS14" s="60"/>
      <c r="BT14" s="60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48" t="s">
        <v>116</v>
      </c>
      <c r="U16" s="48"/>
      <c r="V16" s="48"/>
      <c r="W16" s="48"/>
      <c r="X16" s="48"/>
      <c r="Y16" s="48"/>
      <c r="Z16" s="48"/>
      <c r="AA16" s="48"/>
      <c r="AB16" s="48"/>
      <c r="AC16" s="48"/>
      <c r="AD16" s="48"/>
      <c r="AE16" s="48"/>
      <c r="AF16" s="48"/>
      <c r="AG16" s="48"/>
      <c r="AH16" s="48"/>
      <c r="AI16" s="48"/>
      <c r="AJ16" s="48"/>
      <c r="AK16" s="48"/>
      <c r="AL16" s="48"/>
      <c r="AM16" s="48"/>
      <c r="AN16" s="48"/>
      <c r="AO16" s="48"/>
      <c r="AP16" s="48"/>
      <c r="AQ16" s="48"/>
      <c r="AR16" s="48"/>
      <c r="AS16" s="48"/>
      <c r="AT16" s="48"/>
      <c r="AU16" s="48"/>
      <c r="AV16" s="48"/>
      <c r="AW16" s="48"/>
      <c r="AX16" s="48"/>
      <c r="AY16" s="48"/>
      <c r="AZ16" s="48"/>
      <c r="BA16" s="48"/>
      <c r="BB16" s="48"/>
      <c r="BC16" s="48"/>
      <c r="BD16" s="48"/>
      <c r="BE16" s="48"/>
      <c r="BF16" s="48"/>
      <c r="BG16" s="48"/>
      <c r="BH16" s="48"/>
      <c r="BI16" s="48"/>
      <c r="BJ16" s="48"/>
      <c r="BK16" s="48"/>
      <c r="BL16" s="48"/>
      <c r="BM16" s="48"/>
      <c r="BN16" s="48"/>
      <c r="BO16" s="48"/>
      <c r="BP16" s="48"/>
      <c r="BQ16" s="48"/>
      <c r="BR16" s="48"/>
      <c r="BS16" s="48"/>
      <c r="BT16" s="48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49"/>
      <c r="B18" s="50"/>
      <c r="C18" s="50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1"/>
      <c r="R18" s="26"/>
      <c r="S18" s="27"/>
      <c r="T18" s="27"/>
      <c r="U18" s="27"/>
      <c r="V18" s="27"/>
      <c r="W18" s="27"/>
      <c r="X18" s="27"/>
      <c r="Y18" s="27"/>
      <c r="Z18" s="27"/>
      <c r="AA18" s="27"/>
      <c r="AB18" s="27"/>
      <c r="AC18" s="27"/>
      <c r="AD18" s="27"/>
      <c r="AE18" s="27"/>
      <c r="AF18" s="27"/>
      <c r="AG18" s="27"/>
      <c r="AH18" s="27"/>
      <c r="AI18" s="28"/>
      <c r="AJ18" s="26" t="s">
        <v>15</v>
      </c>
      <c r="AK18" s="27"/>
      <c r="AL18" s="27"/>
      <c r="AM18" s="27"/>
      <c r="AN18" s="27"/>
      <c r="AO18" s="27"/>
      <c r="AP18" s="27"/>
      <c r="AQ18" s="27"/>
      <c r="AR18" s="27"/>
      <c r="AS18" s="27"/>
      <c r="AT18" s="27"/>
      <c r="AU18" s="27"/>
      <c r="AV18" s="27"/>
      <c r="AW18" s="27"/>
      <c r="AX18" s="27"/>
      <c r="AY18" s="27"/>
      <c r="AZ18" s="27"/>
      <c r="BA18" s="28"/>
      <c r="BB18" s="35" t="s">
        <v>20</v>
      </c>
      <c r="BC18" s="36"/>
      <c r="BD18" s="36"/>
      <c r="BE18" s="36"/>
      <c r="BF18" s="36"/>
      <c r="BG18" s="36"/>
      <c r="BH18" s="36"/>
      <c r="BI18" s="36"/>
      <c r="BJ18" s="36"/>
      <c r="BK18" s="36"/>
      <c r="BL18" s="36"/>
      <c r="BM18" s="36"/>
      <c r="BN18" s="36"/>
      <c r="BO18" s="36"/>
      <c r="BP18" s="36"/>
      <c r="BQ18" s="36"/>
      <c r="BR18" s="36"/>
      <c r="BS18" s="36"/>
      <c r="BT18" s="36"/>
      <c r="BU18" s="36"/>
      <c r="BV18" s="36"/>
      <c r="BW18" s="36"/>
      <c r="BX18" s="36"/>
      <c r="BY18" s="36"/>
      <c r="BZ18" s="36"/>
      <c r="CA18" s="36"/>
      <c r="CB18" s="36"/>
      <c r="CC18" s="36"/>
      <c r="CD18" s="36"/>
      <c r="CE18" s="36"/>
      <c r="CF18" s="36"/>
      <c r="CG18" s="37"/>
      <c r="CH18" s="26" t="s">
        <v>21</v>
      </c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27"/>
      <c r="CW18" s="27"/>
      <c r="CX18" s="27"/>
      <c r="CY18" s="27"/>
      <c r="CZ18" s="27"/>
      <c r="DA18" s="27"/>
      <c r="DB18" s="28"/>
      <c r="DC18" s="26" t="s">
        <v>22</v>
      </c>
      <c r="DD18" s="27"/>
      <c r="DE18" s="27"/>
      <c r="DF18" s="27"/>
      <c r="DG18" s="27"/>
      <c r="DH18" s="27"/>
      <c r="DI18" s="27"/>
      <c r="DJ18" s="27"/>
      <c r="DK18" s="27"/>
      <c r="DL18" s="27"/>
      <c r="DM18" s="27"/>
      <c r="DN18" s="27"/>
      <c r="DO18" s="27"/>
      <c r="DP18" s="27"/>
      <c r="DQ18" s="27"/>
      <c r="DR18" s="27"/>
      <c r="DS18" s="27"/>
      <c r="DT18" s="28"/>
      <c r="DU18" s="35" t="s">
        <v>23</v>
      </c>
      <c r="DV18" s="36"/>
      <c r="DW18" s="36"/>
      <c r="DX18" s="36"/>
      <c r="DY18" s="36"/>
      <c r="DZ18" s="36"/>
      <c r="EA18" s="36"/>
      <c r="EB18" s="36"/>
      <c r="EC18" s="36"/>
      <c r="ED18" s="36"/>
      <c r="EE18" s="36"/>
      <c r="EF18" s="36"/>
      <c r="EG18" s="36"/>
      <c r="EH18" s="36"/>
      <c r="EI18" s="36"/>
      <c r="EJ18" s="36"/>
      <c r="EK18" s="36"/>
      <c r="EL18" s="36"/>
      <c r="EM18" s="36"/>
      <c r="EN18" s="37"/>
      <c r="EO18" s="26" t="s">
        <v>24</v>
      </c>
      <c r="EP18" s="27"/>
      <c r="EQ18" s="27"/>
      <c r="ER18" s="27"/>
      <c r="ES18" s="27"/>
      <c r="ET18" s="27"/>
      <c r="EU18" s="27"/>
      <c r="EV18" s="27"/>
      <c r="EW18" s="27"/>
      <c r="EX18" s="27"/>
      <c r="EY18" s="27"/>
      <c r="EZ18" s="27"/>
      <c r="FA18" s="27"/>
      <c r="FB18" s="27"/>
      <c r="FC18" s="27"/>
      <c r="FD18" s="27"/>
      <c r="FE18" s="28"/>
    </row>
    <row r="19" spans="1:161" s="9" customFormat="1" ht="15" customHeight="1" x14ac:dyDescent="0.2">
      <c r="A19" s="52"/>
      <c r="B19" s="53"/>
      <c r="C19" s="53"/>
      <c r="D19" s="53"/>
      <c r="E19" s="53"/>
      <c r="F19" s="53"/>
      <c r="G19" s="53"/>
      <c r="H19" s="53"/>
      <c r="I19" s="53"/>
      <c r="J19" s="53"/>
      <c r="K19" s="53"/>
      <c r="L19" s="53"/>
      <c r="M19" s="53"/>
      <c r="N19" s="53"/>
      <c r="O19" s="53"/>
      <c r="P19" s="53"/>
      <c r="Q19" s="54"/>
      <c r="R19" s="29"/>
      <c r="S19" s="30"/>
      <c r="T19" s="30"/>
      <c r="U19" s="30"/>
      <c r="V19" s="30"/>
      <c r="W19" s="30"/>
      <c r="X19" s="30"/>
      <c r="Y19" s="30"/>
      <c r="Z19" s="30"/>
      <c r="AA19" s="30"/>
      <c r="AB19" s="30"/>
      <c r="AC19" s="30"/>
      <c r="AD19" s="30"/>
      <c r="AE19" s="30"/>
      <c r="AF19" s="30"/>
      <c r="AG19" s="30"/>
      <c r="AH19" s="30"/>
      <c r="AI19" s="31"/>
      <c r="AJ19" s="29"/>
      <c r="AK19" s="30"/>
      <c r="AL19" s="30"/>
      <c r="AM19" s="30"/>
      <c r="AN19" s="30"/>
      <c r="AO19" s="30"/>
      <c r="AP19" s="30"/>
      <c r="AQ19" s="30"/>
      <c r="AR19" s="30"/>
      <c r="AS19" s="30"/>
      <c r="AT19" s="30"/>
      <c r="AU19" s="30"/>
      <c r="AV19" s="30"/>
      <c r="AW19" s="30"/>
      <c r="AX19" s="30"/>
      <c r="AY19" s="30"/>
      <c r="AZ19" s="30"/>
      <c r="BA19" s="31"/>
      <c r="BB19" s="38" t="s">
        <v>16</v>
      </c>
      <c r="BC19" s="39"/>
      <c r="BD19" s="39"/>
      <c r="BE19" s="39"/>
      <c r="BF19" s="39"/>
      <c r="BG19" s="39"/>
      <c r="BH19" s="39"/>
      <c r="BI19" s="39"/>
      <c r="BJ19" s="39"/>
      <c r="BK19" s="39"/>
      <c r="BL19" s="39"/>
      <c r="BM19" s="39"/>
      <c r="BN19" s="39"/>
      <c r="BO19" s="39"/>
      <c r="BP19" s="39"/>
      <c r="BQ19" s="40"/>
      <c r="BR19" s="38" t="s">
        <v>17</v>
      </c>
      <c r="BS19" s="39"/>
      <c r="BT19" s="39"/>
      <c r="BU19" s="39"/>
      <c r="BV19" s="39"/>
      <c r="BW19" s="39"/>
      <c r="BX19" s="39"/>
      <c r="BY19" s="39"/>
      <c r="BZ19" s="39"/>
      <c r="CA19" s="39"/>
      <c r="CB19" s="39"/>
      <c r="CC19" s="39"/>
      <c r="CD19" s="39"/>
      <c r="CE19" s="39"/>
      <c r="CF19" s="39"/>
      <c r="CG19" s="40"/>
      <c r="CH19" s="29"/>
      <c r="CI19" s="30"/>
      <c r="CJ19" s="30"/>
      <c r="CK19" s="30"/>
      <c r="CL19" s="30"/>
      <c r="CM19" s="30"/>
      <c r="CN19" s="30"/>
      <c r="CO19" s="30"/>
      <c r="CP19" s="30"/>
      <c r="CQ19" s="30"/>
      <c r="CR19" s="30"/>
      <c r="CS19" s="30"/>
      <c r="CT19" s="30"/>
      <c r="CU19" s="30"/>
      <c r="CV19" s="30"/>
      <c r="CW19" s="30"/>
      <c r="CX19" s="30"/>
      <c r="CY19" s="30"/>
      <c r="CZ19" s="30"/>
      <c r="DA19" s="30"/>
      <c r="DB19" s="31"/>
      <c r="DC19" s="29"/>
      <c r="DD19" s="30"/>
      <c r="DE19" s="30"/>
      <c r="DF19" s="30"/>
      <c r="DG19" s="30"/>
      <c r="DH19" s="30"/>
      <c r="DI19" s="30"/>
      <c r="DJ19" s="30"/>
      <c r="DK19" s="30"/>
      <c r="DL19" s="30"/>
      <c r="DM19" s="30"/>
      <c r="DN19" s="30"/>
      <c r="DO19" s="30"/>
      <c r="DP19" s="30"/>
      <c r="DQ19" s="30"/>
      <c r="DR19" s="30"/>
      <c r="DS19" s="30"/>
      <c r="DT19" s="31"/>
      <c r="DU19" s="41" t="s">
        <v>18</v>
      </c>
      <c r="DV19" s="42"/>
      <c r="DW19" s="42"/>
      <c r="DX19" s="42"/>
      <c r="DY19" s="42"/>
      <c r="DZ19" s="42"/>
      <c r="EA19" s="42"/>
      <c r="EB19" s="42"/>
      <c r="EC19" s="42"/>
      <c r="ED19" s="43"/>
      <c r="EE19" s="41" t="s">
        <v>19</v>
      </c>
      <c r="EF19" s="42"/>
      <c r="EG19" s="42"/>
      <c r="EH19" s="42"/>
      <c r="EI19" s="42"/>
      <c r="EJ19" s="42"/>
      <c r="EK19" s="42"/>
      <c r="EL19" s="42"/>
      <c r="EM19" s="42"/>
      <c r="EN19" s="43"/>
      <c r="EO19" s="29"/>
      <c r="EP19" s="30"/>
      <c r="EQ19" s="30"/>
      <c r="ER19" s="30"/>
      <c r="ES19" s="30"/>
      <c r="ET19" s="30"/>
      <c r="EU19" s="30"/>
      <c r="EV19" s="30"/>
      <c r="EW19" s="30"/>
      <c r="EX19" s="30"/>
      <c r="EY19" s="30"/>
      <c r="EZ19" s="30"/>
      <c r="FA19" s="30"/>
      <c r="FB19" s="30"/>
      <c r="FC19" s="30"/>
      <c r="FD19" s="30"/>
      <c r="FE19" s="31"/>
    </row>
    <row r="20" spans="1:161" s="9" customFormat="1" ht="19.5" customHeight="1" x14ac:dyDescent="0.2">
      <c r="A20" s="55"/>
      <c r="B20" s="56"/>
      <c r="C20" s="56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7"/>
      <c r="R20" s="32"/>
      <c r="S20" s="33"/>
      <c r="T20" s="33"/>
      <c r="U20" s="33"/>
      <c r="V20" s="33"/>
      <c r="W20" s="33"/>
      <c r="X20" s="33"/>
      <c r="Y20" s="33"/>
      <c r="Z20" s="33"/>
      <c r="AA20" s="33"/>
      <c r="AB20" s="33"/>
      <c r="AC20" s="33"/>
      <c r="AD20" s="33"/>
      <c r="AE20" s="33"/>
      <c r="AF20" s="33"/>
      <c r="AG20" s="33"/>
      <c r="AH20" s="33"/>
      <c r="AI20" s="34"/>
      <c r="AJ20" s="32"/>
      <c r="AK20" s="33"/>
      <c r="AL20" s="33"/>
      <c r="AM20" s="33"/>
      <c r="AN20" s="33"/>
      <c r="AO20" s="33"/>
      <c r="AP20" s="33"/>
      <c r="AQ20" s="33"/>
      <c r="AR20" s="33"/>
      <c r="AS20" s="33"/>
      <c r="AT20" s="33"/>
      <c r="AU20" s="33"/>
      <c r="AV20" s="33"/>
      <c r="AW20" s="33"/>
      <c r="AX20" s="33"/>
      <c r="AY20" s="33"/>
      <c r="AZ20" s="33"/>
      <c r="BA20" s="34"/>
      <c r="BB20" s="47" t="s">
        <v>18</v>
      </c>
      <c r="BC20" s="47"/>
      <c r="BD20" s="47"/>
      <c r="BE20" s="47"/>
      <c r="BF20" s="47"/>
      <c r="BG20" s="47"/>
      <c r="BH20" s="47"/>
      <c r="BI20" s="47"/>
      <c r="BJ20" s="47" t="s">
        <v>19</v>
      </c>
      <c r="BK20" s="47"/>
      <c r="BL20" s="47"/>
      <c r="BM20" s="47"/>
      <c r="BN20" s="47"/>
      <c r="BO20" s="47"/>
      <c r="BP20" s="47"/>
      <c r="BQ20" s="47"/>
      <c r="BR20" s="47" t="s">
        <v>18</v>
      </c>
      <c r="BS20" s="47"/>
      <c r="BT20" s="47"/>
      <c r="BU20" s="47"/>
      <c r="BV20" s="47"/>
      <c r="BW20" s="47"/>
      <c r="BX20" s="47"/>
      <c r="BY20" s="47"/>
      <c r="BZ20" s="47" t="s">
        <v>19</v>
      </c>
      <c r="CA20" s="47"/>
      <c r="CB20" s="47"/>
      <c r="CC20" s="47"/>
      <c r="CD20" s="47"/>
      <c r="CE20" s="47"/>
      <c r="CF20" s="47"/>
      <c r="CG20" s="47"/>
      <c r="CH20" s="32"/>
      <c r="CI20" s="33"/>
      <c r="CJ20" s="33"/>
      <c r="CK20" s="33"/>
      <c r="CL20" s="33"/>
      <c r="CM20" s="33"/>
      <c r="CN20" s="33"/>
      <c r="CO20" s="33"/>
      <c r="CP20" s="33"/>
      <c r="CQ20" s="33"/>
      <c r="CR20" s="33"/>
      <c r="CS20" s="33"/>
      <c r="CT20" s="33"/>
      <c r="CU20" s="33"/>
      <c r="CV20" s="33"/>
      <c r="CW20" s="33"/>
      <c r="CX20" s="33"/>
      <c r="CY20" s="33"/>
      <c r="CZ20" s="33"/>
      <c r="DA20" s="33"/>
      <c r="DB20" s="34"/>
      <c r="DC20" s="32"/>
      <c r="DD20" s="33"/>
      <c r="DE20" s="33"/>
      <c r="DF20" s="33"/>
      <c r="DG20" s="33"/>
      <c r="DH20" s="33"/>
      <c r="DI20" s="33"/>
      <c r="DJ20" s="33"/>
      <c r="DK20" s="33"/>
      <c r="DL20" s="33"/>
      <c r="DM20" s="33"/>
      <c r="DN20" s="33"/>
      <c r="DO20" s="33"/>
      <c r="DP20" s="33"/>
      <c r="DQ20" s="33"/>
      <c r="DR20" s="33"/>
      <c r="DS20" s="33"/>
      <c r="DT20" s="34"/>
      <c r="DU20" s="44"/>
      <c r="DV20" s="45"/>
      <c r="DW20" s="45"/>
      <c r="DX20" s="45"/>
      <c r="DY20" s="45"/>
      <c r="DZ20" s="45"/>
      <c r="EA20" s="45"/>
      <c r="EB20" s="45"/>
      <c r="EC20" s="45"/>
      <c r="ED20" s="46"/>
      <c r="EE20" s="44"/>
      <c r="EF20" s="45"/>
      <c r="EG20" s="45"/>
      <c r="EH20" s="45"/>
      <c r="EI20" s="45"/>
      <c r="EJ20" s="45"/>
      <c r="EK20" s="45"/>
      <c r="EL20" s="45"/>
      <c r="EM20" s="45"/>
      <c r="EN20" s="46"/>
      <c r="EO20" s="32"/>
      <c r="EP20" s="33"/>
      <c r="EQ20" s="33"/>
      <c r="ER20" s="33"/>
      <c r="ES20" s="33"/>
      <c r="ET20" s="33"/>
      <c r="EU20" s="33"/>
      <c r="EV20" s="33"/>
      <c r="EW20" s="33"/>
      <c r="EX20" s="33"/>
      <c r="EY20" s="33"/>
      <c r="EZ20" s="33"/>
      <c r="FA20" s="33"/>
      <c r="FB20" s="33"/>
      <c r="FC20" s="33"/>
      <c r="FD20" s="33"/>
      <c r="FE20" s="34"/>
    </row>
    <row r="21" spans="1:161" s="9" customFormat="1" ht="14.25" customHeight="1" x14ac:dyDescent="0.2">
      <c r="A21" s="23">
        <v>1</v>
      </c>
      <c r="B21" s="24"/>
      <c r="C21" s="24"/>
      <c r="D21" s="24"/>
      <c r="E21" s="24"/>
      <c r="F21" s="24"/>
      <c r="G21" s="24"/>
      <c r="H21" s="24"/>
      <c r="I21" s="24"/>
      <c r="J21" s="24"/>
      <c r="K21" s="24"/>
      <c r="L21" s="24"/>
      <c r="M21" s="24"/>
      <c r="N21" s="24"/>
      <c r="O21" s="24"/>
      <c r="P21" s="24"/>
      <c r="Q21" s="25"/>
      <c r="R21" s="23">
        <v>2</v>
      </c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5"/>
      <c r="AJ21" s="16">
        <v>3</v>
      </c>
      <c r="AK21" s="16"/>
      <c r="AL21" s="16"/>
      <c r="AM21" s="16"/>
      <c r="AN21" s="16"/>
      <c r="AO21" s="16"/>
      <c r="AP21" s="16"/>
      <c r="AQ21" s="16"/>
      <c r="AR21" s="16"/>
      <c r="AS21" s="16"/>
      <c r="AT21" s="16"/>
      <c r="AU21" s="16"/>
      <c r="AV21" s="16"/>
      <c r="AW21" s="16"/>
      <c r="AX21" s="16"/>
      <c r="AY21" s="16"/>
      <c r="AZ21" s="16"/>
      <c r="BA21" s="16"/>
      <c r="BB21" s="16">
        <v>4</v>
      </c>
      <c r="BC21" s="16"/>
      <c r="BD21" s="16"/>
      <c r="BE21" s="16"/>
      <c r="BF21" s="16"/>
      <c r="BG21" s="16"/>
      <c r="BH21" s="16"/>
      <c r="BI21" s="16"/>
      <c r="BJ21" s="16">
        <v>5</v>
      </c>
      <c r="BK21" s="16"/>
      <c r="BL21" s="16"/>
      <c r="BM21" s="16"/>
      <c r="BN21" s="16"/>
      <c r="BO21" s="16"/>
      <c r="BP21" s="16"/>
      <c r="BQ21" s="16"/>
      <c r="BR21" s="16">
        <v>6</v>
      </c>
      <c r="BS21" s="16"/>
      <c r="BT21" s="16"/>
      <c r="BU21" s="16"/>
      <c r="BV21" s="16"/>
      <c r="BW21" s="16"/>
      <c r="BX21" s="16"/>
      <c r="BY21" s="16"/>
      <c r="BZ21" s="16">
        <v>7</v>
      </c>
      <c r="CA21" s="16"/>
      <c r="CB21" s="16"/>
      <c r="CC21" s="16"/>
      <c r="CD21" s="16"/>
      <c r="CE21" s="16"/>
      <c r="CF21" s="16"/>
      <c r="CG21" s="16"/>
      <c r="CH21" s="16">
        <v>8</v>
      </c>
      <c r="CI21" s="16"/>
      <c r="CJ21" s="16"/>
      <c r="CK21" s="16"/>
      <c r="CL21" s="16"/>
      <c r="CM21" s="16"/>
      <c r="CN21" s="16"/>
      <c r="CO21" s="16"/>
      <c r="CP21" s="16"/>
      <c r="CQ21" s="16"/>
      <c r="CR21" s="16"/>
      <c r="CS21" s="16"/>
      <c r="CT21" s="16"/>
      <c r="CU21" s="16"/>
      <c r="CV21" s="16"/>
      <c r="CW21" s="16"/>
      <c r="CX21" s="16"/>
      <c r="CY21" s="16"/>
      <c r="CZ21" s="16"/>
      <c r="DA21" s="16"/>
      <c r="DB21" s="16"/>
      <c r="DC21" s="16">
        <v>9</v>
      </c>
      <c r="DD21" s="16"/>
      <c r="DE21" s="16"/>
      <c r="DF21" s="16"/>
      <c r="DG21" s="16"/>
      <c r="DH21" s="16"/>
      <c r="DI21" s="16"/>
      <c r="DJ21" s="16"/>
      <c r="DK21" s="16"/>
      <c r="DL21" s="16"/>
      <c r="DM21" s="16"/>
      <c r="DN21" s="16"/>
      <c r="DO21" s="16"/>
      <c r="DP21" s="16"/>
      <c r="DQ21" s="16"/>
      <c r="DR21" s="16"/>
      <c r="DS21" s="16"/>
      <c r="DT21" s="16"/>
      <c r="DU21" s="16">
        <v>10</v>
      </c>
      <c r="DV21" s="16"/>
      <c r="DW21" s="16"/>
      <c r="DX21" s="16"/>
      <c r="DY21" s="16"/>
      <c r="DZ21" s="16"/>
      <c r="EA21" s="16"/>
      <c r="EB21" s="16"/>
      <c r="EC21" s="16"/>
      <c r="ED21" s="16"/>
      <c r="EE21" s="16">
        <v>11</v>
      </c>
      <c r="EF21" s="16"/>
      <c r="EG21" s="16"/>
      <c r="EH21" s="16"/>
      <c r="EI21" s="16"/>
      <c r="EJ21" s="16"/>
      <c r="EK21" s="16"/>
      <c r="EL21" s="16"/>
      <c r="EM21" s="16"/>
      <c r="EN21" s="16"/>
      <c r="EO21" s="16">
        <v>12</v>
      </c>
      <c r="EP21" s="16"/>
      <c r="EQ21" s="16"/>
      <c r="ER21" s="16"/>
      <c r="ES21" s="16"/>
      <c r="ET21" s="16"/>
      <c r="EU21" s="16"/>
      <c r="EV21" s="16"/>
      <c r="EW21" s="16"/>
      <c r="EX21" s="16"/>
      <c r="EY21" s="16"/>
      <c r="EZ21" s="16"/>
      <c r="FA21" s="16"/>
      <c r="FB21" s="16"/>
      <c r="FC21" s="16"/>
      <c r="FD21" s="16"/>
      <c r="FE21" s="16"/>
    </row>
    <row r="22" spans="1:161" s="9" customFormat="1" ht="13.5" customHeight="1" x14ac:dyDescent="0.2">
      <c r="A22" s="10"/>
      <c r="B22" s="17" t="s">
        <v>11</v>
      </c>
      <c r="C22" s="17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  <c r="O22" s="17"/>
      <c r="P22" s="17"/>
      <c r="Q22" s="18"/>
      <c r="R22" s="10"/>
      <c r="S22" s="19" t="s">
        <v>12</v>
      </c>
      <c r="T22" s="19"/>
      <c r="U22" s="19"/>
      <c r="V22" s="19"/>
      <c r="W22" s="19"/>
      <c r="X22" s="19"/>
      <c r="Y22" s="19"/>
      <c r="Z22" s="19"/>
      <c r="AA22" s="19"/>
      <c r="AB22" s="19"/>
      <c r="AC22" s="19"/>
      <c r="AD22" s="19"/>
      <c r="AE22" s="19"/>
      <c r="AF22" s="19"/>
      <c r="AG22" s="19"/>
      <c r="AH22" s="19"/>
      <c r="AI22" s="20"/>
      <c r="AJ22" s="61">
        <v>3.5</v>
      </c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16"/>
      <c r="BC22" s="16"/>
      <c r="BD22" s="16"/>
      <c r="BE22" s="16"/>
      <c r="BF22" s="16"/>
      <c r="BG22" s="16"/>
      <c r="BH22" s="16"/>
      <c r="BI22" s="16"/>
      <c r="BJ22" s="16"/>
      <c r="BK22" s="16"/>
      <c r="BL22" s="16"/>
      <c r="BM22" s="16"/>
      <c r="BN22" s="16"/>
      <c r="BO22" s="16"/>
      <c r="BP22" s="16"/>
      <c r="BQ22" s="16"/>
      <c r="BR22" s="61">
        <v>22.4</v>
      </c>
      <c r="BS22" s="61"/>
      <c r="BT22" s="61"/>
      <c r="BU22" s="61"/>
      <c r="BV22" s="61"/>
      <c r="BW22" s="61"/>
      <c r="BX22" s="61"/>
      <c r="BY22" s="61"/>
      <c r="BZ22" s="61">
        <v>22.4</v>
      </c>
      <c r="CA22" s="61"/>
      <c r="CB22" s="61"/>
      <c r="CC22" s="61"/>
      <c r="CD22" s="61"/>
      <c r="CE22" s="61"/>
      <c r="CF22" s="61"/>
      <c r="CG22" s="61"/>
      <c r="CH22" s="61">
        <v>3.5</v>
      </c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>
        <v>22.4</v>
      </c>
      <c r="DD22" s="61"/>
      <c r="DE22" s="61"/>
      <c r="DF22" s="61"/>
      <c r="DG22" s="61"/>
      <c r="DH22" s="61"/>
      <c r="DI22" s="61"/>
      <c r="DJ22" s="61"/>
      <c r="DK22" s="61"/>
      <c r="DL22" s="61"/>
      <c r="DM22" s="61"/>
      <c r="DN22" s="61"/>
      <c r="DO22" s="61"/>
      <c r="DP22" s="61"/>
      <c r="DQ22" s="61"/>
      <c r="DR22" s="61"/>
      <c r="DS22" s="61"/>
      <c r="DT22" s="61"/>
      <c r="DU22" s="16">
        <v>3</v>
      </c>
      <c r="DV22" s="16"/>
      <c r="DW22" s="16"/>
      <c r="DX22" s="16"/>
      <c r="DY22" s="16"/>
      <c r="DZ22" s="16"/>
      <c r="EA22" s="16"/>
      <c r="EB22" s="16"/>
      <c r="EC22" s="16"/>
      <c r="ED22" s="16"/>
      <c r="EE22" s="61">
        <f>2650/744</f>
        <v>3.5618279569892475</v>
      </c>
      <c r="EF22" s="61"/>
      <c r="EG22" s="61"/>
      <c r="EH22" s="61"/>
      <c r="EI22" s="61"/>
      <c r="EJ22" s="61"/>
      <c r="EK22" s="61"/>
      <c r="EL22" s="61"/>
      <c r="EM22" s="61"/>
      <c r="EN22" s="61"/>
      <c r="EO22" s="61">
        <f>AJ22+EE22</f>
        <v>7.0618279569892479</v>
      </c>
      <c r="EP22" s="16"/>
      <c r="EQ22" s="16"/>
      <c r="ER22" s="16"/>
      <c r="ES22" s="16"/>
      <c r="ET22" s="16"/>
      <c r="EU22" s="16"/>
      <c r="EV22" s="16"/>
      <c r="EW22" s="16"/>
      <c r="EX22" s="16"/>
      <c r="EY22" s="16"/>
      <c r="EZ22" s="16"/>
      <c r="FA22" s="16"/>
      <c r="FB22" s="16"/>
      <c r="FC22" s="16"/>
      <c r="FD22" s="16"/>
      <c r="FE22" s="16"/>
    </row>
    <row r="23" spans="1:161" s="9" customFormat="1" ht="39.75" customHeight="1" x14ac:dyDescent="0.2">
      <c r="A23" s="10"/>
      <c r="B23" s="17" t="s">
        <v>33</v>
      </c>
      <c r="C23" s="17"/>
      <c r="D23" s="17"/>
      <c r="E23" s="17"/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8"/>
      <c r="R23" s="10"/>
      <c r="S23" s="19" t="s">
        <v>13</v>
      </c>
      <c r="T23" s="19"/>
      <c r="U23" s="19"/>
      <c r="V23" s="19"/>
      <c r="W23" s="19"/>
      <c r="X23" s="19"/>
      <c r="Y23" s="19"/>
      <c r="Z23" s="19"/>
      <c r="AA23" s="19"/>
      <c r="AB23" s="19"/>
      <c r="AC23" s="19"/>
      <c r="AD23" s="19"/>
      <c r="AE23" s="19"/>
      <c r="AF23" s="19"/>
      <c r="AG23" s="19"/>
      <c r="AH23" s="19"/>
      <c r="AI23" s="20"/>
      <c r="AJ23" s="62">
        <f>1355/744</f>
        <v>1.821236559139785</v>
      </c>
      <c r="AK23" s="62"/>
      <c r="AL23" s="62"/>
      <c r="AM23" s="62"/>
      <c r="AN23" s="62"/>
      <c r="AO23" s="62"/>
      <c r="AP23" s="62"/>
      <c r="AQ23" s="62"/>
      <c r="AR23" s="62"/>
      <c r="AS23" s="62"/>
      <c r="AT23" s="62"/>
      <c r="AU23" s="62"/>
      <c r="AV23" s="62"/>
      <c r="AW23" s="62"/>
      <c r="AX23" s="62"/>
      <c r="AY23" s="62"/>
      <c r="AZ23" s="62"/>
      <c r="BA23" s="62"/>
      <c r="BB23" s="16"/>
      <c r="BC23" s="16"/>
      <c r="BD23" s="16"/>
      <c r="BE23" s="16"/>
      <c r="BF23" s="16"/>
      <c r="BG23" s="16"/>
      <c r="BH23" s="16"/>
      <c r="BI23" s="16"/>
      <c r="BJ23" s="16"/>
      <c r="BK23" s="16"/>
      <c r="BL23" s="16"/>
      <c r="BM23" s="16"/>
      <c r="BN23" s="16"/>
      <c r="BO23" s="16"/>
      <c r="BP23" s="16"/>
      <c r="BQ23" s="16"/>
      <c r="BR23" s="16"/>
      <c r="BS23" s="16"/>
      <c r="BT23" s="16"/>
      <c r="BU23" s="16"/>
      <c r="BV23" s="16"/>
      <c r="BW23" s="16"/>
      <c r="BX23" s="16"/>
      <c r="BY23" s="16"/>
      <c r="BZ23" s="16"/>
      <c r="CA23" s="16"/>
      <c r="CB23" s="16"/>
      <c r="CC23" s="16"/>
      <c r="CD23" s="16"/>
      <c r="CE23" s="16"/>
      <c r="CF23" s="16"/>
      <c r="CG23" s="16"/>
      <c r="CH23" s="16"/>
      <c r="CI23" s="16"/>
      <c r="CJ23" s="16"/>
      <c r="CK23" s="16"/>
      <c r="CL23" s="16"/>
      <c r="CM23" s="16"/>
      <c r="CN23" s="16"/>
      <c r="CO23" s="16"/>
      <c r="CP23" s="16"/>
      <c r="CQ23" s="16"/>
      <c r="CR23" s="16"/>
      <c r="CS23" s="16"/>
      <c r="CT23" s="16"/>
      <c r="CU23" s="16"/>
      <c r="CV23" s="16"/>
      <c r="CW23" s="16"/>
      <c r="CX23" s="16"/>
      <c r="CY23" s="16"/>
      <c r="CZ23" s="16"/>
      <c r="DA23" s="16"/>
      <c r="DB23" s="16"/>
      <c r="DC23" s="16"/>
      <c r="DD23" s="16"/>
      <c r="DE23" s="16"/>
      <c r="DF23" s="16"/>
      <c r="DG23" s="16"/>
      <c r="DH23" s="16"/>
      <c r="DI23" s="16"/>
      <c r="DJ23" s="16"/>
      <c r="DK23" s="16"/>
      <c r="DL23" s="16"/>
      <c r="DM23" s="16"/>
      <c r="DN23" s="16"/>
      <c r="DO23" s="16"/>
      <c r="DP23" s="16"/>
      <c r="DQ23" s="16"/>
      <c r="DR23" s="16"/>
      <c r="DS23" s="16"/>
      <c r="DT23" s="16"/>
      <c r="DU23" s="62">
        <f>676/744</f>
        <v>0.90860215053763438</v>
      </c>
      <c r="DV23" s="62"/>
      <c r="DW23" s="62"/>
      <c r="DX23" s="62"/>
      <c r="DY23" s="62"/>
      <c r="DZ23" s="62"/>
      <c r="EA23" s="62"/>
      <c r="EB23" s="62"/>
      <c r="EC23" s="62"/>
      <c r="ED23" s="62"/>
      <c r="EE23" s="62">
        <f>676/744</f>
        <v>0.90860215053763438</v>
      </c>
      <c r="EF23" s="62"/>
      <c r="EG23" s="62"/>
      <c r="EH23" s="62"/>
      <c r="EI23" s="62"/>
      <c r="EJ23" s="62"/>
      <c r="EK23" s="62"/>
      <c r="EL23" s="62"/>
      <c r="EM23" s="62"/>
      <c r="EN23" s="62"/>
      <c r="EO23" s="61">
        <f>AJ23+EE23</f>
        <v>2.7298387096774195</v>
      </c>
      <c r="EP23" s="61"/>
      <c r="EQ23" s="61"/>
      <c r="ER23" s="61"/>
      <c r="ES23" s="61"/>
      <c r="ET23" s="61"/>
      <c r="EU23" s="61"/>
      <c r="EV23" s="61"/>
      <c r="EW23" s="61"/>
      <c r="EX23" s="61"/>
      <c r="EY23" s="61"/>
      <c r="EZ23" s="61"/>
      <c r="FA23" s="61"/>
      <c r="FB23" s="61"/>
      <c r="FC23" s="61"/>
      <c r="FD23" s="61"/>
      <c r="FE23" s="61"/>
    </row>
    <row r="24" spans="1:161" s="9" customFormat="1" ht="39.75" customHeight="1" x14ac:dyDescent="0.2">
      <c r="A24" s="10"/>
      <c r="B24" s="17"/>
      <c r="C24" s="17"/>
      <c r="D24" s="17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8"/>
      <c r="R24" s="10"/>
      <c r="S24" s="19" t="s">
        <v>14</v>
      </c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  <c r="AE24" s="19"/>
      <c r="AF24" s="19"/>
      <c r="AG24" s="19"/>
      <c r="AH24" s="19"/>
      <c r="AI24" s="20"/>
      <c r="AJ24" s="16"/>
      <c r="AK24" s="16"/>
      <c r="AL24" s="16"/>
      <c r="AM24" s="16"/>
      <c r="AN24" s="16"/>
      <c r="AO24" s="16"/>
      <c r="AP24" s="16"/>
      <c r="AQ24" s="16"/>
      <c r="AR24" s="16"/>
      <c r="AS24" s="16"/>
      <c r="AT24" s="16"/>
      <c r="AU24" s="16"/>
      <c r="AV24" s="16"/>
      <c r="AW24" s="16"/>
      <c r="AX24" s="16"/>
      <c r="AY24" s="16"/>
      <c r="AZ24" s="16"/>
      <c r="BA24" s="16"/>
      <c r="BB24" s="16"/>
      <c r="BC24" s="16"/>
      <c r="BD24" s="16"/>
      <c r="BE24" s="16"/>
      <c r="BF24" s="16"/>
      <c r="BG24" s="16"/>
      <c r="BH24" s="16"/>
      <c r="BI24" s="16"/>
      <c r="BJ24" s="16"/>
      <c r="BK24" s="16"/>
      <c r="BL24" s="16"/>
      <c r="BM24" s="16"/>
      <c r="BN24" s="16"/>
      <c r="BO24" s="16"/>
      <c r="BP24" s="16"/>
      <c r="BQ24" s="16"/>
      <c r="BR24" s="16"/>
      <c r="BS24" s="16"/>
      <c r="BT24" s="16"/>
      <c r="BU24" s="16"/>
      <c r="BV24" s="16"/>
      <c r="BW24" s="16"/>
      <c r="BX24" s="16"/>
      <c r="BY24" s="16"/>
      <c r="BZ24" s="16"/>
      <c r="CA24" s="16"/>
      <c r="CB24" s="16"/>
      <c r="CC24" s="16"/>
      <c r="CD24" s="16"/>
      <c r="CE24" s="16"/>
      <c r="CF24" s="16"/>
      <c r="CG24" s="16"/>
      <c r="CH24" s="16"/>
      <c r="CI24" s="16"/>
      <c r="CJ24" s="16"/>
      <c r="CK24" s="16"/>
      <c r="CL24" s="16"/>
      <c r="CM24" s="16"/>
      <c r="CN24" s="16"/>
      <c r="CO24" s="16"/>
      <c r="CP24" s="16"/>
      <c r="CQ24" s="16"/>
      <c r="CR24" s="16"/>
      <c r="CS24" s="16"/>
      <c r="CT24" s="16"/>
      <c r="CU24" s="16"/>
      <c r="CV24" s="16"/>
      <c r="CW24" s="16"/>
      <c r="CX24" s="16"/>
      <c r="CY24" s="16"/>
      <c r="CZ24" s="16"/>
      <c r="DA24" s="16"/>
      <c r="DB24" s="16"/>
      <c r="DC24" s="16"/>
      <c r="DD24" s="16"/>
      <c r="DE24" s="16"/>
      <c r="DF24" s="16"/>
      <c r="DG24" s="16"/>
      <c r="DH24" s="16"/>
      <c r="DI24" s="16"/>
      <c r="DJ24" s="16"/>
      <c r="DK24" s="16"/>
      <c r="DL24" s="16"/>
      <c r="DM24" s="16"/>
      <c r="DN24" s="16"/>
      <c r="DO24" s="16"/>
      <c r="DP24" s="16"/>
      <c r="DQ24" s="16"/>
      <c r="DR24" s="16"/>
      <c r="DS24" s="16"/>
      <c r="DT24" s="16"/>
      <c r="DU24" s="16"/>
      <c r="DV24" s="16"/>
      <c r="DW24" s="16"/>
      <c r="DX24" s="16"/>
      <c r="DY24" s="16"/>
      <c r="DZ24" s="16"/>
      <c r="EA24" s="16"/>
      <c r="EB24" s="16"/>
      <c r="EC24" s="16"/>
      <c r="ED24" s="16"/>
      <c r="EE24" s="16"/>
      <c r="EF24" s="16"/>
      <c r="EG24" s="16"/>
      <c r="EH24" s="16"/>
      <c r="EI24" s="16"/>
      <c r="EJ24" s="16"/>
      <c r="EK24" s="16"/>
      <c r="EL24" s="16"/>
      <c r="EM24" s="16"/>
      <c r="EN24" s="16"/>
      <c r="EO24" s="16"/>
      <c r="EP24" s="16"/>
      <c r="EQ24" s="16"/>
      <c r="ER24" s="16"/>
      <c r="ES24" s="16"/>
      <c r="ET24" s="16"/>
      <c r="EU24" s="16"/>
      <c r="EV24" s="16"/>
      <c r="EW24" s="16"/>
      <c r="EX24" s="16"/>
      <c r="EY24" s="16"/>
      <c r="EZ24" s="16"/>
      <c r="FA24" s="16"/>
      <c r="FB24" s="16"/>
      <c r="FC24" s="16"/>
      <c r="FD24" s="16"/>
      <c r="FE24" s="16"/>
    </row>
    <row r="25" spans="1:161" s="9" customFormat="1" ht="53.25" customHeight="1" x14ac:dyDescent="0.2">
      <c r="A25" s="10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8"/>
      <c r="R25" s="10"/>
      <c r="S25" s="19" t="s">
        <v>25</v>
      </c>
      <c r="T25" s="19"/>
      <c r="U25" s="19"/>
      <c r="V25" s="19"/>
      <c r="W25" s="19"/>
      <c r="X25" s="19"/>
      <c r="Y25" s="19"/>
      <c r="Z25" s="19"/>
      <c r="AA25" s="19"/>
      <c r="AB25" s="19"/>
      <c r="AC25" s="19"/>
      <c r="AD25" s="19"/>
      <c r="AE25" s="19"/>
      <c r="AF25" s="19"/>
      <c r="AG25" s="19"/>
      <c r="AH25" s="19"/>
      <c r="AI25" s="20"/>
      <c r="AJ25" s="16"/>
      <c r="AK25" s="16"/>
      <c r="AL25" s="16"/>
      <c r="AM25" s="16"/>
      <c r="AN25" s="16"/>
      <c r="AO25" s="16"/>
      <c r="AP25" s="16"/>
      <c r="AQ25" s="16"/>
      <c r="AR25" s="16"/>
      <c r="AS25" s="16"/>
      <c r="AT25" s="16"/>
      <c r="AU25" s="16"/>
      <c r="AV25" s="16"/>
      <c r="AW25" s="16"/>
      <c r="AX25" s="16"/>
      <c r="AY25" s="16"/>
      <c r="AZ25" s="16"/>
      <c r="BA25" s="16"/>
      <c r="BB25" s="16"/>
      <c r="BC25" s="16"/>
      <c r="BD25" s="16"/>
      <c r="BE25" s="16"/>
      <c r="BF25" s="16"/>
      <c r="BG25" s="16"/>
      <c r="BH25" s="16"/>
      <c r="BI25" s="16"/>
      <c r="BJ25" s="16"/>
      <c r="BK25" s="16"/>
      <c r="BL25" s="16"/>
      <c r="BM25" s="16"/>
      <c r="BN25" s="16"/>
      <c r="BO25" s="16"/>
      <c r="BP25" s="16"/>
      <c r="BQ25" s="16"/>
      <c r="BR25" s="16"/>
      <c r="BS25" s="16"/>
      <c r="BT25" s="16"/>
      <c r="BU25" s="16"/>
      <c r="BV25" s="16"/>
      <c r="BW25" s="16"/>
      <c r="BX25" s="16"/>
      <c r="BY25" s="16"/>
      <c r="BZ25" s="16"/>
      <c r="CA25" s="16"/>
      <c r="CB25" s="16"/>
      <c r="CC25" s="16"/>
      <c r="CD25" s="16"/>
      <c r="CE25" s="16"/>
      <c r="CF25" s="16"/>
      <c r="CG25" s="16"/>
      <c r="CH25" s="16"/>
      <c r="CI25" s="16"/>
      <c r="CJ25" s="16"/>
      <c r="CK25" s="16"/>
      <c r="CL25" s="16"/>
      <c r="CM25" s="16"/>
      <c r="CN25" s="16"/>
      <c r="CO25" s="16"/>
      <c r="CP25" s="16"/>
      <c r="CQ25" s="16"/>
      <c r="CR25" s="16"/>
      <c r="CS25" s="16"/>
      <c r="CT25" s="16"/>
      <c r="CU25" s="16"/>
      <c r="CV25" s="16"/>
      <c r="CW25" s="16"/>
      <c r="CX25" s="16"/>
      <c r="CY25" s="16"/>
      <c r="CZ25" s="16"/>
      <c r="DA25" s="16"/>
      <c r="DB25" s="16"/>
      <c r="DC25" s="16"/>
      <c r="DD25" s="16"/>
      <c r="DE25" s="16"/>
      <c r="DF25" s="16"/>
      <c r="DG25" s="16"/>
      <c r="DH25" s="16"/>
      <c r="DI25" s="16"/>
      <c r="DJ25" s="16"/>
      <c r="DK25" s="16"/>
      <c r="DL25" s="16"/>
      <c r="DM25" s="16"/>
      <c r="DN25" s="16"/>
      <c r="DO25" s="16"/>
      <c r="DP25" s="16"/>
      <c r="DQ25" s="16"/>
      <c r="DR25" s="16"/>
      <c r="DS25" s="16"/>
      <c r="DT25" s="16"/>
      <c r="DU25" s="16"/>
      <c r="DV25" s="16"/>
      <c r="DW25" s="16"/>
      <c r="DX25" s="16"/>
      <c r="DY25" s="16"/>
      <c r="DZ25" s="16"/>
      <c r="EA25" s="16"/>
      <c r="EB25" s="16"/>
      <c r="EC25" s="16"/>
      <c r="ED25" s="16"/>
      <c r="EE25" s="16"/>
      <c r="EF25" s="16"/>
      <c r="EG25" s="16"/>
      <c r="EH25" s="16"/>
      <c r="EI25" s="16"/>
      <c r="EJ25" s="16"/>
      <c r="EK25" s="16"/>
      <c r="EL25" s="16"/>
      <c r="EM25" s="16"/>
      <c r="EN25" s="16"/>
      <c r="EO25" s="16"/>
      <c r="EP25" s="16"/>
      <c r="EQ25" s="16"/>
      <c r="ER25" s="16"/>
      <c r="ES25" s="16"/>
      <c r="ET25" s="16"/>
      <c r="EU25" s="16"/>
      <c r="EV25" s="16"/>
      <c r="EW25" s="16"/>
      <c r="EX25" s="16"/>
      <c r="EY25" s="16"/>
      <c r="EZ25" s="16"/>
      <c r="FA25" s="16"/>
      <c r="FB25" s="16"/>
      <c r="FC25" s="16"/>
      <c r="FD25" s="16"/>
      <c r="FE25" s="16"/>
    </row>
    <row r="26" spans="1:161" s="9" customFormat="1" ht="57" customHeight="1" x14ac:dyDescent="0.2">
      <c r="A26" s="10"/>
      <c r="B26" s="21" t="s">
        <v>26</v>
      </c>
      <c r="C26" s="21"/>
      <c r="D26" s="21"/>
      <c r="E26" s="21"/>
      <c r="F26" s="21"/>
      <c r="G26" s="21"/>
      <c r="H26" s="21"/>
      <c r="I26" s="21"/>
      <c r="J26" s="21"/>
      <c r="K26" s="21"/>
      <c r="L26" s="21"/>
      <c r="M26" s="21"/>
      <c r="N26" s="21"/>
      <c r="O26" s="21"/>
      <c r="P26" s="21"/>
      <c r="Q26" s="22"/>
      <c r="R26" s="10"/>
      <c r="S26" s="19" t="s">
        <v>12</v>
      </c>
      <c r="T26" s="19"/>
      <c r="U26" s="19"/>
      <c r="V26" s="19"/>
      <c r="W26" s="19"/>
      <c r="X26" s="19"/>
      <c r="Y26" s="19"/>
      <c r="Z26" s="19"/>
      <c r="AA26" s="19"/>
      <c r="AB26" s="19"/>
      <c r="AC26" s="19"/>
      <c r="AD26" s="19"/>
      <c r="AE26" s="19"/>
      <c r="AF26" s="19"/>
      <c r="AG26" s="19"/>
      <c r="AH26" s="19"/>
      <c r="AI26" s="20"/>
      <c r="AJ26" s="16"/>
      <c r="AK26" s="16"/>
      <c r="AL26" s="16"/>
      <c r="AM26" s="16"/>
      <c r="AN26" s="16"/>
      <c r="AO26" s="16"/>
      <c r="AP26" s="16"/>
      <c r="AQ26" s="16"/>
      <c r="AR26" s="16"/>
      <c r="AS26" s="16"/>
      <c r="AT26" s="16"/>
      <c r="AU26" s="16"/>
      <c r="AV26" s="16"/>
      <c r="AW26" s="16"/>
      <c r="AX26" s="16"/>
      <c r="AY26" s="16"/>
      <c r="AZ26" s="16"/>
      <c r="BA26" s="16"/>
      <c r="BB26" s="16"/>
      <c r="BC26" s="16"/>
      <c r="BD26" s="16"/>
      <c r="BE26" s="16"/>
      <c r="BF26" s="16"/>
      <c r="BG26" s="16"/>
      <c r="BH26" s="16"/>
      <c r="BI26" s="16"/>
      <c r="BJ26" s="16"/>
      <c r="BK26" s="16"/>
      <c r="BL26" s="16"/>
      <c r="BM26" s="16"/>
      <c r="BN26" s="16"/>
      <c r="BO26" s="16"/>
      <c r="BP26" s="16"/>
      <c r="BQ26" s="16"/>
      <c r="BR26" s="16"/>
      <c r="BS26" s="16"/>
      <c r="BT26" s="16"/>
      <c r="BU26" s="16"/>
      <c r="BV26" s="16"/>
      <c r="BW26" s="16"/>
      <c r="BX26" s="16"/>
      <c r="BY26" s="16"/>
      <c r="BZ26" s="16"/>
      <c r="CA26" s="16"/>
      <c r="CB26" s="16"/>
      <c r="CC26" s="16"/>
      <c r="CD26" s="16"/>
      <c r="CE26" s="16"/>
      <c r="CF26" s="16"/>
      <c r="CG26" s="16"/>
      <c r="CH26" s="16"/>
      <c r="CI26" s="16"/>
      <c r="CJ26" s="16"/>
      <c r="CK26" s="16"/>
      <c r="CL26" s="16"/>
      <c r="CM26" s="16"/>
      <c r="CN26" s="16"/>
      <c r="CO26" s="16"/>
      <c r="CP26" s="16"/>
      <c r="CQ26" s="16"/>
      <c r="CR26" s="16"/>
      <c r="CS26" s="16"/>
      <c r="CT26" s="16"/>
      <c r="CU26" s="16"/>
      <c r="CV26" s="16"/>
      <c r="CW26" s="16"/>
      <c r="CX26" s="16"/>
      <c r="CY26" s="16"/>
      <c r="CZ26" s="16"/>
      <c r="DA26" s="16"/>
      <c r="DB26" s="16"/>
      <c r="DC26" s="16"/>
      <c r="DD26" s="16"/>
      <c r="DE26" s="16"/>
      <c r="DF26" s="16"/>
      <c r="DG26" s="16"/>
      <c r="DH26" s="16"/>
      <c r="DI26" s="16"/>
      <c r="DJ26" s="16"/>
      <c r="DK26" s="16"/>
      <c r="DL26" s="16"/>
      <c r="DM26" s="16"/>
      <c r="DN26" s="16"/>
      <c r="DO26" s="16"/>
      <c r="DP26" s="16"/>
      <c r="DQ26" s="16"/>
      <c r="DR26" s="16"/>
      <c r="DS26" s="16"/>
      <c r="DT26" s="16"/>
      <c r="DU26" s="16"/>
      <c r="DV26" s="16"/>
      <c r="DW26" s="16"/>
      <c r="DX26" s="16"/>
      <c r="DY26" s="16"/>
      <c r="DZ26" s="16"/>
      <c r="EA26" s="16"/>
      <c r="EB26" s="16"/>
      <c r="EC26" s="16"/>
      <c r="ED26" s="16"/>
      <c r="EE26" s="16"/>
      <c r="EF26" s="16"/>
      <c r="EG26" s="16"/>
      <c r="EH26" s="16"/>
      <c r="EI26" s="16"/>
      <c r="EJ26" s="16"/>
      <c r="EK26" s="16"/>
      <c r="EL26" s="16"/>
      <c r="EM26" s="16"/>
      <c r="EN26" s="16"/>
      <c r="EO26" s="16"/>
      <c r="EP26" s="16"/>
      <c r="EQ26" s="16"/>
      <c r="ER26" s="16"/>
      <c r="ES26" s="16"/>
      <c r="ET26" s="16"/>
      <c r="EU26" s="16"/>
      <c r="EV26" s="16"/>
      <c r="EW26" s="16"/>
      <c r="EX26" s="16"/>
      <c r="EY26" s="16"/>
      <c r="EZ26" s="16"/>
      <c r="FA26" s="16"/>
      <c r="FB26" s="16"/>
      <c r="FC26" s="16"/>
      <c r="FD26" s="16"/>
      <c r="FE26" s="16"/>
    </row>
    <row r="27" spans="1:161" s="9" customFormat="1" ht="39.75" customHeight="1" x14ac:dyDescent="0.2">
      <c r="A27" s="10"/>
      <c r="B27" s="17"/>
      <c r="C27" s="17"/>
      <c r="D27" s="17"/>
      <c r="E27" s="17"/>
      <c r="F27" s="17"/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8"/>
      <c r="R27" s="10"/>
      <c r="S27" s="19" t="s">
        <v>13</v>
      </c>
      <c r="T27" s="19"/>
      <c r="U27" s="19"/>
      <c r="V27" s="19"/>
      <c r="W27" s="19"/>
      <c r="X27" s="19"/>
      <c r="Y27" s="19"/>
      <c r="Z27" s="19"/>
      <c r="AA27" s="19"/>
      <c r="AB27" s="19"/>
      <c r="AC27" s="19"/>
      <c r="AD27" s="19"/>
      <c r="AE27" s="19"/>
      <c r="AF27" s="19"/>
      <c r="AG27" s="19"/>
      <c r="AH27" s="19"/>
      <c r="AI27" s="20"/>
      <c r="AJ27" s="16"/>
      <c r="AK27" s="16"/>
      <c r="AL27" s="16"/>
      <c r="AM27" s="16"/>
      <c r="AN27" s="16"/>
      <c r="AO27" s="16"/>
      <c r="AP27" s="16"/>
      <c r="AQ27" s="16"/>
      <c r="AR27" s="16"/>
      <c r="AS27" s="16"/>
      <c r="AT27" s="16"/>
      <c r="AU27" s="16"/>
      <c r="AV27" s="16"/>
      <c r="AW27" s="16"/>
      <c r="AX27" s="16"/>
      <c r="AY27" s="16"/>
      <c r="AZ27" s="16"/>
      <c r="BA27" s="16"/>
      <c r="BB27" s="16"/>
      <c r="BC27" s="16"/>
      <c r="BD27" s="16"/>
      <c r="BE27" s="16"/>
      <c r="BF27" s="16"/>
      <c r="BG27" s="16"/>
      <c r="BH27" s="16"/>
      <c r="BI27" s="16"/>
      <c r="BJ27" s="16"/>
      <c r="BK27" s="16"/>
      <c r="BL27" s="16"/>
      <c r="BM27" s="16"/>
      <c r="BN27" s="16"/>
      <c r="BO27" s="16"/>
      <c r="BP27" s="16"/>
      <c r="BQ27" s="16"/>
      <c r="BR27" s="16"/>
      <c r="BS27" s="16"/>
      <c r="BT27" s="16"/>
      <c r="BU27" s="16"/>
      <c r="BV27" s="16"/>
      <c r="BW27" s="16"/>
      <c r="BX27" s="16"/>
      <c r="BY27" s="16"/>
      <c r="BZ27" s="16"/>
      <c r="CA27" s="16"/>
      <c r="CB27" s="16"/>
      <c r="CC27" s="16"/>
      <c r="CD27" s="16"/>
      <c r="CE27" s="16"/>
      <c r="CF27" s="16"/>
      <c r="CG27" s="16"/>
      <c r="CH27" s="16"/>
      <c r="CI27" s="16"/>
      <c r="CJ27" s="16"/>
      <c r="CK27" s="16"/>
      <c r="CL27" s="16"/>
      <c r="CM27" s="16"/>
      <c r="CN27" s="16"/>
      <c r="CO27" s="16"/>
      <c r="CP27" s="16"/>
      <c r="CQ27" s="16"/>
      <c r="CR27" s="16"/>
      <c r="CS27" s="16"/>
      <c r="CT27" s="16"/>
      <c r="CU27" s="16"/>
      <c r="CV27" s="16"/>
      <c r="CW27" s="16"/>
      <c r="CX27" s="16"/>
      <c r="CY27" s="16"/>
      <c r="CZ27" s="16"/>
      <c r="DA27" s="16"/>
      <c r="DB27" s="16"/>
      <c r="DC27" s="16"/>
      <c r="DD27" s="16"/>
      <c r="DE27" s="16"/>
      <c r="DF27" s="16"/>
      <c r="DG27" s="16"/>
      <c r="DH27" s="16"/>
      <c r="DI27" s="16"/>
      <c r="DJ27" s="16"/>
      <c r="DK27" s="16"/>
      <c r="DL27" s="16"/>
      <c r="DM27" s="16"/>
      <c r="DN27" s="16"/>
      <c r="DO27" s="16"/>
      <c r="DP27" s="16"/>
      <c r="DQ27" s="16"/>
      <c r="DR27" s="16"/>
      <c r="DS27" s="16"/>
      <c r="DT27" s="16"/>
      <c r="DU27" s="16"/>
      <c r="DV27" s="16"/>
      <c r="DW27" s="16"/>
      <c r="DX27" s="16"/>
      <c r="DY27" s="16"/>
      <c r="DZ27" s="16"/>
      <c r="EA27" s="16"/>
      <c r="EB27" s="16"/>
      <c r="EC27" s="16"/>
      <c r="ED27" s="16"/>
      <c r="EE27" s="16"/>
      <c r="EF27" s="16"/>
      <c r="EG27" s="16"/>
      <c r="EH27" s="16"/>
      <c r="EI27" s="16"/>
      <c r="EJ27" s="16"/>
      <c r="EK27" s="16"/>
      <c r="EL27" s="16"/>
      <c r="EM27" s="16"/>
      <c r="EN27" s="16"/>
      <c r="EO27" s="16"/>
      <c r="EP27" s="16"/>
      <c r="EQ27" s="16"/>
      <c r="ER27" s="16"/>
      <c r="ES27" s="16"/>
      <c r="ET27" s="16"/>
      <c r="EU27" s="16"/>
      <c r="EV27" s="16"/>
      <c r="EW27" s="16"/>
      <c r="EX27" s="16"/>
      <c r="EY27" s="16"/>
      <c r="EZ27" s="16"/>
      <c r="FA27" s="16"/>
      <c r="FB27" s="16"/>
      <c r="FC27" s="16"/>
      <c r="FD27" s="16"/>
      <c r="FE27" s="16"/>
    </row>
    <row r="28" spans="1:161" s="9" customFormat="1" ht="39.75" customHeight="1" x14ac:dyDescent="0.2">
      <c r="A28" s="10"/>
      <c r="B28" s="17"/>
      <c r="C28" s="17"/>
      <c r="D28" s="17"/>
      <c r="E28" s="17"/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8"/>
      <c r="R28" s="10"/>
      <c r="S28" s="19" t="s">
        <v>14</v>
      </c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20"/>
      <c r="AJ28" s="16"/>
      <c r="AK28" s="16"/>
      <c r="AL28" s="16"/>
      <c r="AM28" s="16"/>
      <c r="AN28" s="16"/>
      <c r="AO28" s="16"/>
      <c r="AP28" s="16"/>
      <c r="AQ28" s="16"/>
      <c r="AR28" s="16"/>
      <c r="AS28" s="16"/>
      <c r="AT28" s="16"/>
      <c r="AU28" s="16"/>
      <c r="AV28" s="16"/>
      <c r="AW28" s="16"/>
      <c r="AX28" s="16"/>
      <c r="AY28" s="16"/>
      <c r="AZ28" s="16"/>
      <c r="BA28" s="16"/>
      <c r="BB28" s="16"/>
      <c r="BC28" s="16"/>
      <c r="BD28" s="16"/>
      <c r="BE28" s="16"/>
      <c r="BF28" s="16"/>
      <c r="BG28" s="16"/>
      <c r="BH28" s="16"/>
      <c r="BI28" s="16"/>
      <c r="BJ28" s="16"/>
      <c r="BK28" s="16"/>
      <c r="BL28" s="16"/>
      <c r="BM28" s="16"/>
      <c r="BN28" s="16"/>
      <c r="BO28" s="16"/>
      <c r="BP28" s="16"/>
      <c r="BQ28" s="16"/>
      <c r="BR28" s="16"/>
      <c r="BS28" s="16"/>
      <c r="BT28" s="16"/>
      <c r="BU28" s="16"/>
      <c r="BV28" s="16"/>
      <c r="BW28" s="16"/>
      <c r="BX28" s="16"/>
      <c r="BY28" s="16"/>
      <c r="BZ28" s="16"/>
      <c r="CA28" s="16"/>
      <c r="CB28" s="16"/>
      <c r="CC28" s="16"/>
      <c r="CD28" s="16"/>
      <c r="CE28" s="16"/>
      <c r="CF28" s="16"/>
      <c r="CG28" s="16"/>
      <c r="CH28" s="16"/>
      <c r="CI28" s="16"/>
      <c r="CJ28" s="16"/>
      <c r="CK28" s="16"/>
      <c r="CL28" s="16"/>
      <c r="CM28" s="16"/>
      <c r="CN28" s="16"/>
      <c r="CO28" s="16"/>
      <c r="CP28" s="16"/>
      <c r="CQ28" s="16"/>
      <c r="CR28" s="16"/>
      <c r="CS28" s="16"/>
      <c r="CT28" s="16"/>
      <c r="CU28" s="16"/>
      <c r="CV28" s="16"/>
      <c r="CW28" s="16"/>
      <c r="CX28" s="16"/>
      <c r="CY28" s="16"/>
      <c r="CZ28" s="16"/>
      <c r="DA28" s="16"/>
      <c r="DB28" s="16"/>
      <c r="DC28" s="16"/>
      <c r="DD28" s="16"/>
      <c r="DE28" s="16"/>
      <c r="DF28" s="16"/>
      <c r="DG28" s="16"/>
      <c r="DH28" s="16"/>
      <c r="DI28" s="16"/>
      <c r="DJ28" s="16"/>
      <c r="DK28" s="16"/>
      <c r="DL28" s="16"/>
      <c r="DM28" s="16"/>
      <c r="DN28" s="16"/>
      <c r="DO28" s="16"/>
      <c r="DP28" s="16"/>
      <c r="DQ28" s="16"/>
      <c r="DR28" s="16"/>
      <c r="DS28" s="16"/>
      <c r="DT28" s="16"/>
      <c r="DU28" s="16"/>
      <c r="DV28" s="16"/>
      <c r="DW28" s="16"/>
      <c r="DX28" s="16"/>
      <c r="DY28" s="16"/>
      <c r="DZ28" s="16"/>
      <c r="EA28" s="16"/>
      <c r="EB28" s="16"/>
      <c r="EC28" s="16"/>
      <c r="ED28" s="16"/>
      <c r="EE28" s="16"/>
      <c r="EF28" s="16"/>
      <c r="EG28" s="16"/>
      <c r="EH28" s="16"/>
      <c r="EI28" s="16"/>
      <c r="EJ28" s="16"/>
      <c r="EK28" s="16"/>
      <c r="EL28" s="16"/>
      <c r="EM28" s="16"/>
      <c r="EN28" s="16"/>
      <c r="EO28" s="16"/>
      <c r="EP28" s="16"/>
      <c r="EQ28" s="16"/>
      <c r="ER28" s="16"/>
      <c r="ES28" s="16"/>
      <c r="ET28" s="16"/>
      <c r="EU28" s="16"/>
      <c r="EV28" s="16"/>
      <c r="EW28" s="16"/>
      <c r="EX28" s="16"/>
      <c r="EY28" s="16"/>
      <c r="EZ28" s="16"/>
      <c r="FA28" s="16"/>
      <c r="FB28" s="16"/>
      <c r="FC28" s="16"/>
      <c r="FD28" s="16"/>
      <c r="FE28" s="16"/>
    </row>
    <row r="29" spans="1:161" s="9" customFormat="1" ht="53.25" customHeight="1" x14ac:dyDescent="0.2">
      <c r="A29" s="10"/>
      <c r="B29" s="17"/>
      <c r="C29" s="17"/>
      <c r="D29" s="17"/>
      <c r="E29" s="17"/>
      <c r="F29" s="17"/>
      <c r="G29" s="17"/>
      <c r="H29" s="17"/>
      <c r="I29" s="17"/>
      <c r="J29" s="17"/>
      <c r="K29" s="17"/>
      <c r="L29" s="17"/>
      <c r="M29" s="17"/>
      <c r="N29" s="17"/>
      <c r="O29" s="17"/>
      <c r="P29" s="17"/>
      <c r="Q29" s="18"/>
      <c r="R29" s="10"/>
      <c r="S29" s="19" t="s">
        <v>25</v>
      </c>
      <c r="T29" s="19"/>
      <c r="U29" s="19"/>
      <c r="V29" s="19"/>
      <c r="W29" s="19"/>
      <c r="X29" s="19"/>
      <c r="Y29" s="19"/>
      <c r="Z29" s="19"/>
      <c r="AA29" s="19"/>
      <c r="AB29" s="19"/>
      <c r="AC29" s="19"/>
      <c r="AD29" s="19"/>
      <c r="AE29" s="19"/>
      <c r="AF29" s="19"/>
      <c r="AG29" s="19"/>
      <c r="AH29" s="19"/>
      <c r="AI29" s="20"/>
      <c r="AJ29" s="16"/>
      <c r="AK29" s="16"/>
      <c r="AL29" s="16"/>
      <c r="AM29" s="16"/>
      <c r="AN29" s="16"/>
      <c r="AO29" s="16"/>
      <c r="AP29" s="16"/>
      <c r="AQ29" s="16"/>
      <c r="AR29" s="16"/>
      <c r="AS29" s="16"/>
      <c r="AT29" s="16"/>
      <c r="AU29" s="16"/>
      <c r="AV29" s="16"/>
      <c r="AW29" s="16"/>
      <c r="AX29" s="16"/>
      <c r="AY29" s="16"/>
      <c r="AZ29" s="16"/>
      <c r="BA29" s="16"/>
      <c r="BB29" s="16"/>
      <c r="BC29" s="16"/>
      <c r="BD29" s="16"/>
      <c r="BE29" s="16"/>
      <c r="BF29" s="16"/>
      <c r="BG29" s="16"/>
      <c r="BH29" s="16"/>
      <c r="BI29" s="16"/>
      <c r="BJ29" s="16"/>
      <c r="BK29" s="16"/>
      <c r="BL29" s="16"/>
      <c r="BM29" s="16"/>
      <c r="BN29" s="16"/>
      <c r="BO29" s="16"/>
      <c r="BP29" s="16"/>
      <c r="BQ29" s="16"/>
      <c r="BR29" s="16"/>
      <c r="BS29" s="16"/>
      <c r="BT29" s="16"/>
      <c r="BU29" s="16"/>
      <c r="BV29" s="16"/>
      <c r="BW29" s="16"/>
      <c r="BX29" s="16"/>
      <c r="BY29" s="16"/>
      <c r="BZ29" s="16"/>
      <c r="CA29" s="16"/>
      <c r="CB29" s="16"/>
      <c r="CC29" s="16"/>
      <c r="CD29" s="16"/>
      <c r="CE29" s="16"/>
      <c r="CF29" s="16"/>
      <c r="CG29" s="16"/>
      <c r="CH29" s="16"/>
      <c r="CI29" s="16"/>
      <c r="CJ29" s="16"/>
      <c r="CK29" s="16"/>
      <c r="CL29" s="16"/>
      <c r="CM29" s="16"/>
      <c r="CN29" s="16"/>
      <c r="CO29" s="16"/>
      <c r="CP29" s="16"/>
      <c r="CQ29" s="16"/>
      <c r="CR29" s="16"/>
      <c r="CS29" s="16"/>
      <c r="CT29" s="16"/>
      <c r="CU29" s="16"/>
      <c r="CV29" s="16"/>
      <c r="CW29" s="16"/>
      <c r="CX29" s="16"/>
      <c r="CY29" s="16"/>
      <c r="CZ29" s="16"/>
      <c r="DA29" s="16"/>
      <c r="DB29" s="16"/>
      <c r="DC29" s="16"/>
      <c r="DD29" s="16"/>
      <c r="DE29" s="16"/>
      <c r="DF29" s="16"/>
      <c r="DG29" s="16"/>
      <c r="DH29" s="16"/>
      <c r="DI29" s="16"/>
      <c r="DJ29" s="16"/>
      <c r="DK29" s="16"/>
      <c r="DL29" s="16"/>
      <c r="DM29" s="16"/>
      <c r="DN29" s="16"/>
      <c r="DO29" s="16"/>
      <c r="DP29" s="16"/>
      <c r="DQ29" s="16"/>
      <c r="DR29" s="16"/>
      <c r="DS29" s="16"/>
      <c r="DT29" s="16"/>
      <c r="DU29" s="16"/>
      <c r="DV29" s="16"/>
      <c r="DW29" s="16"/>
      <c r="DX29" s="16"/>
      <c r="DY29" s="16"/>
      <c r="DZ29" s="16"/>
      <c r="EA29" s="16"/>
      <c r="EB29" s="16"/>
      <c r="EC29" s="16"/>
      <c r="ED29" s="16"/>
      <c r="EE29" s="16"/>
      <c r="EF29" s="16"/>
      <c r="EG29" s="16"/>
      <c r="EH29" s="16"/>
      <c r="EI29" s="16"/>
      <c r="EJ29" s="16"/>
      <c r="EK29" s="16"/>
      <c r="EL29" s="16"/>
      <c r="EM29" s="16"/>
      <c r="EN29" s="16"/>
      <c r="EO29" s="16"/>
      <c r="EP29" s="16"/>
      <c r="EQ29" s="16"/>
      <c r="ER29" s="16"/>
      <c r="ES29" s="16"/>
      <c r="ET29" s="16"/>
      <c r="EU29" s="16"/>
      <c r="EV29" s="16"/>
      <c r="EW29" s="16"/>
      <c r="EX29" s="16"/>
      <c r="EY29" s="16"/>
      <c r="EZ29" s="16"/>
      <c r="FA29" s="16"/>
      <c r="FB29" s="16"/>
      <c r="FC29" s="16"/>
      <c r="FD29" s="16"/>
      <c r="FE29" s="16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4" t="s">
        <v>27</v>
      </c>
      <c r="B32" s="15"/>
      <c r="C32" s="15"/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/>
      <c r="BA32" s="15"/>
      <c r="BB32" s="15"/>
      <c r="BC32" s="15"/>
      <c r="BD32" s="15"/>
      <c r="BE32" s="15"/>
      <c r="BF32" s="15"/>
      <c r="BG32" s="15"/>
      <c r="BH32" s="15"/>
      <c r="BI32" s="15"/>
      <c r="BJ32" s="15"/>
      <c r="BK32" s="15"/>
      <c r="BL32" s="15"/>
      <c r="BM32" s="15"/>
      <c r="BN32" s="15"/>
      <c r="BO32" s="15"/>
      <c r="BP32" s="15"/>
      <c r="BQ32" s="15"/>
      <c r="BR32" s="15"/>
      <c r="BS32" s="15"/>
      <c r="BT32" s="15"/>
      <c r="BU32" s="15"/>
      <c r="BV32" s="15"/>
      <c r="BW32" s="15"/>
      <c r="BX32" s="15"/>
      <c r="BY32" s="15"/>
      <c r="BZ32" s="15"/>
      <c r="CA32" s="15"/>
      <c r="CB32" s="15"/>
      <c r="CC32" s="15"/>
      <c r="CD32" s="15"/>
      <c r="CE32" s="15"/>
      <c r="CF32" s="15"/>
      <c r="CG32" s="15"/>
      <c r="CH32" s="15"/>
      <c r="CI32" s="15"/>
      <c r="CJ32" s="15"/>
      <c r="CK32" s="15"/>
      <c r="CL32" s="15"/>
      <c r="CM32" s="15"/>
      <c r="CN32" s="15"/>
      <c r="CO32" s="15"/>
      <c r="CP32" s="15"/>
      <c r="CQ32" s="15"/>
      <c r="CR32" s="15"/>
      <c r="CS32" s="15"/>
      <c r="CT32" s="15"/>
      <c r="CU32" s="15"/>
      <c r="CV32" s="15"/>
      <c r="CW32" s="15"/>
      <c r="CX32" s="15"/>
      <c r="CY32" s="15"/>
      <c r="CZ32" s="15"/>
      <c r="DA32" s="15"/>
      <c r="DB32" s="15"/>
      <c r="DC32" s="15"/>
      <c r="DD32" s="15"/>
      <c r="DE32" s="15"/>
      <c r="DF32" s="15"/>
      <c r="DG32" s="15"/>
      <c r="DH32" s="15"/>
      <c r="DI32" s="15"/>
      <c r="DJ32" s="15"/>
      <c r="DK32" s="15"/>
      <c r="DL32" s="15"/>
      <c r="DM32" s="15"/>
      <c r="DN32" s="15"/>
      <c r="DO32" s="15"/>
      <c r="DP32" s="15"/>
      <c r="DQ32" s="15"/>
      <c r="DR32" s="15"/>
      <c r="DS32" s="15"/>
      <c r="DT32" s="15"/>
      <c r="DU32" s="15"/>
      <c r="DV32" s="15"/>
      <c r="DW32" s="15"/>
      <c r="DX32" s="15"/>
      <c r="DY32" s="15"/>
      <c r="DZ32" s="15"/>
      <c r="EA32" s="15"/>
      <c r="EB32" s="15"/>
      <c r="EC32" s="15"/>
      <c r="ED32" s="15"/>
      <c r="EE32" s="15"/>
      <c r="EF32" s="15"/>
      <c r="EG32" s="15"/>
      <c r="EH32" s="15"/>
      <c r="EI32" s="15"/>
      <c r="EJ32" s="15"/>
      <c r="EK32" s="15"/>
      <c r="EL32" s="15"/>
      <c r="EM32" s="15"/>
      <c r="EN32" s="15"/>
      <c r="EO32" s="15"/>
      <c r="EP32" s="15"/>
      <c r="EQ32" s="15"/>
      <c r="ER32" s="15"/>
      <c r="ES32" s="15"/>
      <c r="ET32" s="15"/>
      <c r="EU32" s="15"/>
      <c r="EV32" s="15"/>
      <c r="EW32" s="15"/>
      <c r="EX32" s="15"/>
      <c r="EY32" s="15"/>
      <c r="EZ32" s="15"/>
      <c r="FA32" s="15"/>
      <c r="FB32" s="15"/>
      <c r="FC32" s="15"/>
      <c r="FD32" s="15"/>
      <c r="FE32" s="15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</mergeCells>
  <pageMargins left="0.7" right="0.7" top="0.75" bottom="0.75" header="0.3" footer="0.3"/>
  <pageSetup paperSize="9" scale="65" orientation="portrait" r:id="rId1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workbookViewId="0">
      <selection sqref="A1:IV65536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58" t="s">
        <v>7</v>
      </c>
      <c r="B6" s="58"/>
      <c r="C6" s="58"/>
      <c r="D6" s="58"/>
      <c r="E6" s="58"/>
      <c r="F6" s="58"/>
      <c r="G6" s="58"/>
      <c r="H6" s="58"/>
      <c r="I6" s="58"/>
      <c r="J6" s="58"/>
      <c r="K6" s="58"/>
      <c r="L6" s="58"/>
      <c r="M6" s="58"/>
      <c r="N6" s="58"/>
      <c r="O6" s="58"/>
      <c r="P6" s="58"/>
      <c r="Q6" s="58"/>
      <c r="R6" s="58"/>
      <c r="S6" s="58"/>
      <c r="T6" s="58"/>
      <c r="U6" s="58"/>
      <c r="V6" s="58"/>
      <c r="W6" s="58"/>
      <c r="X6" s="58"/>
      <c r="Y6" s="58"/>
      <c r="Z6" s="58"/>
      <c r="AA6" s="58"/>
      <c r="AB6" s="58"/>
      <c r="AC6" s="58"/>
      <c r="AD6" s="58"/>
      <c r="AE6" s="58"/>
      <c r="AF6" s="58"/>
      <c r="AG6" s="58"/>
      <c r="AH6" s="58"/>
      <c r="AI6" s="58"/>
      <c r="AJ6" s="58"/>
      <c r="AK6" s="58"/>
      <c r="AL6" s="58"/>
      <c r="AM6" s="58"/>
      <c r="AN6" s="58"/>
      <c r="AO6" s="58"/>
      <c r="AP6" s="58"/>
      <c r="AQ6" s="58"/>
      <c r="AR6" s="58"/>
      <c r="AS6" s="58"/>
      <c r="AT6" s="58"/>
      <c r="AU6" s="58"/>
      <c r="AV6" s="58"/>
      <c r="AW6" s="58"/>
      <c r="AX6" s="58"/>
      <c r="AY6" s="58"/>
      <c r="AZ6" s="58"/>
      <c r="BA6" s="58"/>
      <c r="BB6" s="58"/>
      <c r="BC6" s="58"/>
      <c r="BD6" s="58"/>
      <c r="BE6" s="58"/>
      <c r="BF6" s="58"/>
      <c r="BG6" s="58"/>
      <c r="BH6" s="58"/>
      <c r="BI6" s="58"/>
      <c r="BJ6" s="58"/>
      <c r="BK6" s="58"/>
      <c r="BL6" s="58"/>
      <c r="BM6" s="58"/>
      <c r="BN6" s="58"/>
      <c r="BO6" s="58"/>
      <c r="BP6" s="58"/>
      <c r="BQ6" s="58"/>
      <c r="BR6" s="58"/>
      <c r="BS6" s="58"/>
      <c r="BT6" s="58"/>
      <c r="BU6" s="58"/>
      <c r="BV6" s="58"/>
      <c r="BW6" s="58"/>
      <c r="BX6" s="58"/>
      <c r="BY6" s="58"/>
      <c r="BZ6" s="58"/>
      <c r="CA6" s="58"/>
      <c r="CB6" s="58"/>
      <c r="CC6" s="58"/>
      <c r="CD6" s="58"/>
      <c r="CE6" s="58"/>
      <c r="CF6" s="58"/>
      <c r="CG6" s="58"/>
      <c r="CH6" s="58"/>
      <c r="CI6" s="58"/>
      <c r="CJ6" s="58"/>
      <c r="CK6" s="58"/>
      <c r="CL6" s="58"/>
      <c r="CM6" s="58"/>
      <c r="CN6" s="58"/>
      <c r="CO6" s="58"/>
      <c r="CP6" s="58"/>
      <c r="CQ6" s="58"/>
      <c r="CR6" s="58"/>
      <c r="CS6" s="58"/>
      <c r="CT6" s="58"/>
      <c r="CU6" s="58"/>
      <c r="CV6" s="58"/>
      <c r="CW6" s="58"/>
      <c r="CX6" s="58"/>
      <c r="CY6" s="58"/>
      <c r="CZ6" s="58"/>
      <c r="DA6" s="58"/>
      <c r="DB6" s="58"/>
      <c r="DC6" s="58"/>
      <c r="DD6" s="58"/>
      <c r="DE6" s="58"/>
      <c r="DF6" s="58"/>
      <c r="DG6" s="58"/>
      <c r="DH6" s="58"/>
      <c r="DI6" s="58"/>
      <c r="DJ6" s="58"/>
      <c r="DK6" s="58"/>
      <c r="DL6" s="58"/>
      <c r="DM6" s="58"/>
      <c r="DN6" s="58"/>
      <c r="DO6" s="58"/>
      <c r="DP6" s="58"/>
      <c r="DQ6" s="58"/>
      <c r="DR6" s="58"/>
      <c r="DS6" s="58"/>
      <c r="DT6" s="58"/>
      <c r="DU6" s="58"/>
      <c r="DV6" s="58"/>
      <c r="DW6" s="58"/>
      <c r="DX6" s="58"/>
      <c r="DY6" s="58"/>
      <c r="DZ6" s="58"/>
      <c r="EA6" s="58"/>
      <c r="EB6" s="58"/>
      <c r="EC6" s="58"/>
      <c r="ED6" s="58"/>
      <c r="EE6" s="58"/>
      <c r="EF6" s="58"/>
      <c r="EG6" s="58"/>
      <c r="EH6" s="58"/>
      <c r="EI6" s="58"/>
      <c r="EJ6" s="58"/>
      <c r="EK6" s="58"/>
      <c r="EL6" s="58"/>
      <c r="EM6" s="58"/>
      <c r="EN6" s="58"/>
      <c r="EO6" s="58"/>
      <c r="EP6" s="58"/>
      <c r="EQ6" s="58"/>
      <c r="ER6" s="58"/>
      <c r="ES6" s="58"/>
      <c r="ET6" s="58"/>
      <c r="EU6" s="58"/>
      <c r="EV6" s="58"/>
      <c r="EW6" s="58"/>
      <c r="EX6" s="58"/>
      <c r="EY6" s="58"/>
      <c r="EZ6" s="58"/>
      <c r="FA6" s="58"/>
      <c r="FB6" s="58"/>
      <c r="FC6" s="58"/>
      <c r="FD6" s="58"/>
      <c r="FE6" s="58"/>
    </row>
    <row r="7" spans="1:161" s="2" customFormat="1" ht="15.75" customHeight="1" x14ac:dyDescent="0.25">
      <c r="A7" s="58" t="s">
        <v>8</v>
      </c>
      <c r="B7" s="58"/>
      <c r="C7" s="58"/>
      <c r="D7" s="58"/>
      <c r="E7" s="58"/>
      <c r="F7" s="58"/>
      <c r="G7" s="58"/>
      <c r="H7" s="58"/>
      <c r="I7" s="58"/>
      <c r="J7" s="58"/>
      <c r="K7" s="58"/>
      <c r="L7" s="58"/>
      <c r="M7" s="58"/>
      <c r="N7" s="58"/>
      <c r="O7" s="58"/>
      <c r="P7" s="58"/>
      <c r="Q7" s="58"/>
      <c r="R7" s="58"/>
      <c r="S7" s="58"/>
      <c r="T7" s="58"/>
      <c r="U7" s="58"/>
      <c r="V7" s="58"/>
      <c r="W7" s="58"/>
      <c r="X7" s="58"/>
      <c r="Y7" s="58"/>
      <c r="Z7" s="58"/>
      <c r="AA7" s="58"/>
      <c r="AB7" s="58"/>
      <c r="AC7" s="58"/>
      <c r="AD7" s="58"/>
      <c r="AE7" s="58"/>
      <c r="AF7" s="58"/>
      <c r="AG7" s="58"/>
      <c r="AH7" s="58"/>
      <c r="AI7" s="58"/>
      <c r="AJ7" s="58"/>
      <c r="AK7" s="58"/>
      <c r="AL7" s="58"/>
      <c r="AM7" s="58"/>
      <c r="AN7" s="58"/>
      <c r="AO7" s="58"/>
      <c r="AP7" s="58"/>
      <c r="AQ7" s="58"/>
      <c r="AR7" s="58"/>
      <c r="AS7" s="58"/>
      <c r="AT7" s="58"/>
      <c r="AU7" s="58"/>
      <c r="AV7" s="58"/>
      <c r="AW7" s="58"/>
      <c r="AX7" s="58"/>
      <c r="AY7" s="58"/>
      <c r="AZ7" s="58"/>
      <c r="BA7" s="58"/>
      <c r="BB7" s="58"/>
      <c r="BC7" s="58"/>
      <c r="BD7" s="58"/>
      <c r="BE7" s="58"/>
      <c r="BF7" s="58"/>
      <c r="BG7" s="58"/>
      <c r="BH7" s="58"/>
      <c r="BI7" s="58"/>
      <c r="BJ7" s="58"/>
      <c r="BK7" s="58"/>
      <c r="BL7" s="58"/>
      <c r="BM7" s="58"/>
      <c r="BN7" s="58"/>
      <c r="BO7" s="58"/>
      <c r="BP7" s="58"/>
      <c r="BQ7" s="58"/>
      <c r="BR7" s="58"/>
      <c r="BS7" s="58"/>
      <c r="BT7" s="58"/>
      <c r="BU7" s="58"/>
      <c r="BV7" s="58"/>
      <c r="BW7" s="58"/>
      <c r="BX7" s="58"/>
      <c r="BY7" s="58"/>
      <c r="BZ7" s="58"/>
      <c r="CA7" s="58"/>
      <c r="CB7" s="58"/>
      <c r="CC7" s="58"/>
      <c r="CD7" s="58"/>
      <c r="CE7" s="58"/>
      <c r="CF7" s="58"/>
      <c r="CG7" s="58"/>
      <c r="CH7" s="58"/>
      <c r="CI7" s="58"/>
      <c r="CJ7" s="58"/>
      <c r="CK7" s="58"/>
      <c r="CL7" s="58"/>
      <c r="CM7" s="58"/>
      <c r="CN7" s="58"/>
      <c r="CO7" s="58"/>
      <c r="CP7" s="58"/>
      <c r="CQ7" s="58"/>
      <c r="CR7" s="58"/>
      <c r="CS7" s="58"/>
      <c r="CT7" s="58"/>
      <c r="CU7" s="58"/>
      <c r="CV7" s="58"/>
      <c r="CW7" s="58"/>
      <c r="CX7" s="58"/>
      <c r="CY7" s="58"/>
      <c r="CZ7" s="58"/>
      <c r="DA7" s="58"/>
      <c r="DB7" s="58"/>
      <c r="DC7" s="58"/>
      <c r="DD7" s="58"/>
      <c r="DE7" s="58"/>
      <c r="DF7" s="58"/>
      <c r="DG7" s="58"/>
      <c r="DH7" s="58"/>
      <c r="DI7" s="58"/>
      <c r="DJ7" s="58"/>
      <c r="DK7" s="58"/>
      <c r="DL7" s="58"/>
      <c r="DM7" s="58"/>
      <c r="DN7" s="58"/>
      <c r="DO7" s="58"/>
      <c r="DP7" s="58"/>
      <c r="DQ7" s="58"/>
      <c r="DR7" s="58"/>
      <c r="DS7" s="58"/>
      <c r="DT7" s="58"/>
      <c r="DU7" s="58"/>
      <c r="DV7" s="58"/>
      <c r="DW7" s="58"/>
      <c r="DX7" s="58"/>
      <c r="DY7" s="58"/>
      <c r="DZ7" s="58"/>
      <c r="EA7" s="58"/>
      <c r="EB7" s="58"/>
      <c r="EC7" s="58"/>
      <c r="ED7" s="58"/>
      <c r="EE7" s="58"/>
      <c r="EF7" s="58"/>
      <c r="EG7" s="58"/>
      <c r="EH7" s="58"/>
      <c r="EI7" s="58"/>
      <c r="EJ7" s="58"/>
      <c r="EK7" s="58"/>
      <c r="EL7" s="58"/>
      <c r="EM7" s="58"/>
      <c r="EN7" s="58"/>
      <c r="EO7" s="58"/>
      <c r="EP7" s="58"/>
      <c r="EQ7" s="58"/>
      <c r="ER7" s="58"/>
      <c r="ES7" s="58"/>
      <c r="ET7" s="58"/>
      <c r="EU7" s="58"/>
      <c r="EV7" s="58"/>
      <c r="EW7" s="58"/>
      <c r="EX7" s="58"/>
      <c r="EY7" s="58"/>
      <c r="EZ7" s="58"/>
      <c r="FA7" s="58"/>
      <c r="FB7" s="58"/>
      <c r="FC7" s="58"/>
      <c r="FD7" s="58"/>
      <c r="FE7" s="58"/>
    </row>
    <row r="8" spans="1:161" s="2" customFormat="1" ht="15.75" customHeight="1" x14ac:dyDescent="0.25">
      <c r="A8" s="58" t="s">
        <v>9</v>
      </c>
      <c r="B8" s="58"/>
      <c r="C8" s="58"/>
      <c r="D8" s="58"/>
      <c r="E8" s="58"/>
      <c r="F8" s="58"/>
      <c r="G8" s="58"/>
      <c r="H8" s="58"/>
      <c r="I8" s="58"/>
      <c r="J8" s="58"/>
      <c r="K8" s="58"/>
      <c r="L8" s="58"/>
      <c r="M8" s="58"/>
      <c r="N8" s="58"/>
      <c r="O8" s="58"/>
      <c r="P8" s="58"/>
      <c r="Q8" s="58"/>
      <c r="R8" s="58"/>
      <c r="S8" s="58"/>
      <c r="T8" s="58"/>
      <c r="U8" s="58"/>
      <c r="V8" s="58"/>
      <c r="W8" s="58"/>
      <c r="X8" s="58"/>
      <c r="Y8" s="58"/>
      <c r="Z8" s="58"/>
      <c r="AA8" s="58"/>
      <c r="AB8" s="58"/>
      <c r="AC8" s="58"/>
      <c r="AD8" s="58"/>
      <c r="AE8" s="58"/>
      <c r="AF8" s="58"/>
      <c r="AG8" s="58"/>
      <c r="AH8" s="58"/>
      <c r="AI8" s="58"/>
      <c r="AJ8" s="58"/>
      <c r="AK8" s="58"/>
      <c r="AL8" s="58"/>
      <c r="AM8" s="58"/>
      <c r="AN8" s="58"/>
      <c r="AO8" s="58"/>
      <c r="AP8" s="58"/>
      <c r="AQ8" s="58"/>
      <c r="AR8" s="58"/>
      <c r="AS8" s="58"/>
      <c r="AT8" s="58"/>
      <c r="AU8" s="58"/>
      <c r="AV8" s="58"/>
      <c r="AW8" s="58"/>
      <c r="AX8" s="58"/>
      <c r="AY8" s="58"/>
      <c r="AZ8" s="58"/>
      <c r="BA8" s="58"/>
      <c r="BB8" s="58"/>
      <c r="BC8" s="58"/>
      <c r="BD8" s="58"/>
      <c r="BE8" s="58"/>
      <c r="BF8" s="58"/>
      <c r="BG8" s="58"/>
      <c r="BH8" s="58"/>
      <c r="BI8" s="58"/>
      <c r="BJ8" s="58"/>
      <c r="BK8" s="58"/>
      <c r="BL8" s="58"/>
      <c r="BM8" s="58"/>
      <c r="BN8" s="58"/>
      <c r="BO8" s="58"/>
      <c r="BP8" s="58"/>
      <c r="BQ8" s="58"/>
      <c r="BR8" s="58"/>
      <c r="BS8" s="58"/>
      <c r="BT8" s="58"/>
      <c r="BU8" s="58"/>
      <c r="BV8" s="58"/>
      <c r="BW8" s="58"/>
      <c r="BX8" s="58"/>
      <c r="BY8" s="58"/>
      <c r="BZ8" s="58"/>
      <c r="CA8" s="58"/>
      <c r="CB8" s="58"/>
      <c r="CC8" s="58"/>
      <c r="CD8" s="58"/>
      <c r="CE8" s="58"/>
      <c r="CF8" s="58"/>
      <c r="CG8" s="58"/>
      <c r="CH8" s="58"/>
      <c r="CI8" s="58"/>
      <c r="CJ8" s="58"/>
      <c r="CK8" s="58"/>
      <c r="CL8" s="58"/>
      <c r="CM8" s="58"/>
      <c r="CN8" s="58"/>
      <c r="CO8" s="58"/>
      <c r="CP8" s="58"/>
      <c r="CQ8" s="58"/>
      <c r="CR8" s="58"/>
      <c r="CS8" s="58"/>
      <c r="CT8" s="58"/>
      <c r="CU8" s="58"/>
      <c r="CV8" s="58"/>
      <c r="CW8" s="58"/>
      <c r="CX8" s="58"/>
      <c r="CY8" s="58"/>
      <c r="CZ8" s="58"/>
      <c r="DA8" s="58"/>
      <c r="DB8" s="58"/>
      <c r="DC8" s="58"/>
      <c r="DD8" s="58"/>
      <c r="DE8" s="58"/>
      <c r="DF8" s="58"/>
      <c r="DG8" s="58"/>
      <c r="DH8" s="58"/>
      <c r="DI8" s="58"/>
      <c r="DJ8" s="58"/>
      <c r="DK8" s="58"/>
      <c r="DL8" s="58"/>
      <c r="DM8" s="58"/>
      <c r="DN8" s="58"/>
      <c r="DO8" s="58"/>
      <c r="DP8" s="58"/>
      <c r="DQ8" s="58"/>
      <c r="DR8" s="58"/>
      <c r="DS8" s="58"/>
      <c r="DT8" s="58"/>
      <c r="DU8" s="58"/>
      <c r="DV8" s="58"/>
      <c r="DW8" s="58"/>
      <c r="DX8" s="58"/>
      <c r="DY8" s="58"/>
      <c r="DZ8" s="58"/>
      <c r="EA8" s="58"/>
      <c r="EB8" s="58"/>
      <c r="EC8" s="58"/>
      <c r="ED8" s="58"/>
      <c r="EE8" s="58"/>
      <c r="EF8" s="58"/>
      <c r="EG8" s="58"/>
      <c r="EH8" s="58"/>
      <c r="EI8" s="58"/>
      <c r="EJ8" s="58"/>
      <c r="EK8" s="58"/>
      <c r="EL8" s="58"/>
      <c r="EM8" s="58"/>
      <c r="EN8" s="58"/>
      <c r="EO8" s="58"/>
      <c r="EP8" s="58"/>
      <c r="EQ8" s="58"/>
      <c r="ER8" s="58"/>
      <c r="ES8" s="58"/>
      <c r="ET8" s="58"/>
      <c r="EU8" s="58"/>
      <c r="EV8" s="58"/>
      <c r="EW8" s="58"/>
      <c r="EX8" s="58"/>
      <c r="EY8" s="58"/>
      <c r="EZ8" s="58"/>
      <c r="FA8" s="58"/>
      <c r="FB8" s="58"/>
      <c r="FC8" s="58"/>
      <c r="FD8" s="58"/>
      <c r="FE8" s="58"/>
    </row>
    <row r="10" spans="1:161" s="2" customFormat="1" ht="15.75" x14ac:dyDescent="0.25">
      <c r="A10" s="59" t="s">
        <v>10</v>
      </c>
      <c r="B10" s="59"/>
      <c r="C10" s="59"/>
      <c r="D10" s="59"/>
      <c r="E10" s="59"/>
      <c r="F10" s="59"/>
      <c r="G10" s="59"/>
      <c r="H10" s="59"/>
      <c r="I10" s="59"/>
      <c r="J10" s="59"/>
      <c r="K10" s="59"/>
      <c r="L10" s="59"/>
      <c r="M10" s="59"/>
      <c r="N10" s="59"/>
      <c r="O10" s="59"/>
      <c r="P10" s="59"/>
      <c r="Q10" s="59"/>
      <c r="R10" s="59"/>
      <c r="S10" s="59"/>
      <c r="T10" s="59"/>
      <c r="U10" s="59"/>
      <c r="V10" s="59"/>
      <c r="W10" s="59"/>
      <c r="X10" s="59"/>
      <c r="Y10" s="59"/>
      <c r="Z10" s="59"/>
      <c r="AA10" s="59"/>
      <c r="AB10" s="59"/>
      <c r="AC10" s="59"/>
      <c r="AD10" s="59"/>
      <c r="AE10" s="59"/>
      <c r="AF10" s="59"/>
      <c r="AG10" s="59"/>
      <c r="AH10" s="59"/>
      <c r="AI10" s="59"/>
      <c r="AJ10" s="59"/>
      <c r="AK10" s="59"/>
      <c r="AL10" s="59"/>
      <c r="AM10" s="59"/>
      <c r="AN10" s="59"/>
      <c r="AO10" s="59"/>
      <c r="AP10" s="59"/>
      <c r="AQ10" s="59"/>
      <c r="AR10" s="59"/>
      <c r="AS10" s="59"/>
      <c r="AT10" s="59"/>
      <c r="AU10" s="59"/>
      <c r="AV10" s="59"/>
      <c r="AW10" s="59"/>
      <c r="AX10" s="59"/>
      <c r="AY10" s="59"/>
      <c r="AZ10" s="59"/>
      <c r="BA10" s="59"/>
      <c r="BB10" s="59"/>
      <c r="BC10" s="59"/>
      <c r="BD10" s="59"/>
      <c r="BE10" s="59"/>
      <c r="BF10" s="59"/>
      <c r="BG10" s="59"/>
      <c r="BH10" s="59"/>
      <c r="BI10" s="59"/>
      <c r="BJ10" s="59"/>
      <c r="BK10" s="59"/>
      <c r="BL10" s="59"/>
      <c r="BM10" s="59"/>
      <c r="BN10" s="59"/>
      <c r="BO10" s="59"/>
      <c r="BP10" s="59"/>
      <c r="BQ10" s="59"/>
      <c r="BR10" s="59"/>
      <c r="BS10" s="59"/>
      <c r="BT10" s="59"/>
      <c r="BU10" s="59"/>
      <c r="BV10" s="59"/>
      <c r="BW10" s="59"/>
      <c r="BX10" s="59"/>
      <c r="BY10" s="59"/>
      <c r="BZ10" s="59"/>
      <c r="CA10" s="59"/>
      <c r="CB10" s="59"/>
      <c r="CC10" s="59"/>
      <c r="CD10" s="59"/>
      <c r="CE10" s="59"/>
      <c r="CF10" s="59"/>
      <c r="CG10" s="59"/>
      <c r="CH10" s="59"/>
      <c r="CI10" s="59"/>
      <c r="CJ10" s="59"/>
      <c r="CK10" s="59"/>
      <c r="CL10" s="59"/>
      <c r="CM10" s="59"/>
      <c r="CN10" s="59"/>
      <c r="CO10" s="59"/>
      <c r="CP10" s="59"/>
      <c r="CQ10" s="59"/>
      <c r="CR10" s="59"/>
      <c r="CS10" s="59"/>
      <c r="CT10" s="59"/>
      <c r="CU10" s="59"/>
      <c r="CV10" s="59"/>
      <c r="CW10" s="59"/>
      <c r="CX10" s="59"/>
      <c r="CY10" s="59"/>
      <c r="CZ10" s="59"/>
      <c r="DA10" s="59"/>
      <c r="DB10" s="59"/>
      <c r="DC10" s="59"/>
      <c r="DD10" s="59"/>
      <c r="DE10" s="59"/>
      <c r="DF10" s="59"/>
      <c r="DG10" s="59"/>
      <c r="DH10" s="59"/>
      <c r="DI10" s="59"/>
      <c r="DJ10" s="59"/>
      <c r="DK10" s="59"/>
      <c r="DL10" s="59"/>
      <c r="DM10" s="59"/>
      <c r="DN10" s="59"/>
      <c r="DO10" s="59"/>
      <c r="DP10" s="59"/>
      <c r="DQ10" s="59"/>
      <c r="DR10" s="59"/>
      <c r="DS10" s="59"/>
      <c r="DT10" s="59"/>
      <c r="DU10" s="59"/>
      <c r="DV10" s="59"/>
      <c r="DW10" s="59"/>
      <c r="DX10" s="59"/>
      <c r="DY10" s="59"/>
      <c r="DZ10" s="59"/>
      <c r="EA10" s="59"/>
      <c r="EB10" s="59"/>
      <c r="EC10" s="59"/>
      <c r="ED10" s="59"/>
      <c r="EE10" s="59"/>
      <c r="EF10" s="59"/>
      <c r="EG10" s="59"/>
      <c r="EH10" s="59"/>
      <c r="EI10" s="59"/>
      <c r="EJ10" s="59"/>
      <c r="EK10" s="59"/>
      <c r="EL10" s="59"/>
      <c r="EM10" s="59"/>
      <c r="EN10" s="59"/>
      <c r="EO10" s="59"/>
      <c r="EP10" s="59"/>
      <c r="EQ10" s="59"/>
      <c r="ER10" s="59"/>
      <c r="ES10" s="59"/>
      <c r="ET10" s="59"/>
      <c r="EU10" s="59"/>
      <c r="EV10" s="59"/>
      <c r="EW10" s="59"/>
      <c r="EX10" s="59"/>
      <c r="EY10" s="59"/>
      <c r="EZ10" s="59"/>
      <c r="FA10" s="59"/>
      <c r="FB10" s="59"/>
      <c r="FC10" s="59"/>
      <c r="FD10" s="59"/>
      <c r="FE10" s="59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60" t="s">
        <v>69</v>
      </c>
      <c r="AC12" s="60"/>
      <c r="AD12" s="60"/>
      <c r="AE12" s="60"/>
      <c r="AF12" s="60"/>
      <c r="AG12" s="60"/>
      <c r="AH12" s="60"/>
      <c r="AI12" s="60"/>
      <c r="AJ12" s="60"/>
      <c r="AK12" s="60"/>
      <c r="AL12" s="60"/>
      <c r="AM12" s="60"/>
      <c r="AN12" s="60"/>
      <c r="AO12" s="60"/>
      <c r="AP12" s="60"/>
      <c r="AQ12" s="60"/>
      <c r="AR12" s="60"/>
      <c r="AS12" s="60"/>
      <c r="AT12" s="60"/>
      <c r="AU12" s="60"/>
      <c r="AV12" s="60"/>
      <c r="AW12" s="60"/>
      <c r="AX12" s="60"/>
      <c r="AY12" s="60"/>
      <c r="AZ12" s="60"/>
      <c r="BA12" s="60"/>
      <c r="BB12" s="60"/>
      <c r="BC12" s="60"/>
      <c r="BD12" s="60"/>
      <c r="BE12" s="60"/>
      <c r="BF12" s="60"/>
      <c r="BG12" s="60"/>
      <c r="BH12" s="60"/>
      <c r="BI12" s="60"/>
      <c r="BJ12" s="60"/>
      <c r="BK12" s="60"/>
      <c r="BL12" s="60"/>
      <c r="BM12" s="60"/>
      <c r="BN12" s="60"/>
      <c r="BO12" s="60"/>
      <c r="BP12" s="60"/>
      <c r="BQ12" s="60"/>
      <c r="BR12" s="60"/>
      <c r="BS12" s="60"/>
      <c r="BT12" s="60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60" t="s">
        <v>31</v>
      </c>
      <c r="Z14" s="60"/>
      <c r="AA14" s="60"/>
      <c r="AB14" s="60"/>
      <c r="AC14" s="60"/>
      <c r="AD14" s="60"/>
      <c r="AE14" s="60"/>
      <c r="AF14" s="60"/>
      <c r="AG14" s="60"/>
      <c r="AH14" s="60"/>
      <c r="AI14" s="60"/>
      <c r="AJ14" s="60"/>
      <c r="AK14" s="60"/>
      <c r="AL14" s="60"/>
      <c r="AM14" s="60"/>
      <c r="AN14" s="60"/>
      <c r="AO14" s="60"/>
      <c r="AP14" s="60"/>
      <c r="AQ14" s="60"/>
      <c r="AR14" s="60"/>
      <c r="AS14" s="60"/>
      <c r="AT14" s="60"/>
      <c r="AU14" s="60"/>
      <c r="AV14" s="60"/>
      <c r="AW14" s="60"/>
      <c r="AX14" s="60"/>
      <c r="AY14" s="60"/>
      <c r="AZ14" s="60"/>
      <c r="BA14" s="60"/>
      <c r="BB14" s="60"/>
      <c r="BC14" s="60"/>
      <c r="BD14" s="60"/>
      <c r="BE14" s="60"/>
      <c r="BF14" s="60"/>
      <c r="BG14" s="60"/>
      <c r="BH14" s="60"/>
      <c r="BI14" s="60"/>
      <c r="BJ14" s="60"/>
      <c r="BK14" s="60"/>
      <c r="BL14" s="60"/>
      <c r="BM14" s="60"/>
      <c r="BN14" s="60"/>
      <c r="BO14" s="60"/>
      <c r="BP14" s="60"/>
      <c r="BQ14" s="60"/>
      <c r="BR14" s="60"/>
      <c r="BS14" s="60"/>
      <c r="BT14" s="60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48" t="s">
        <v>117</v>
      </c>
      <c r="U16" s="48"/>
      <c r="V16" s="48"/>
      <c r="W16" s="48"/>
      <c r="X16" s="48"/>
      <c r="Y16" s="48"/>
      <c r="Z16" s="48"/>
      <c r="AA16" s="48"/>
      <c r="AB16" s="48"/>
      <c r="AC16" s="48"/>
      <c r="AD16" s="48"/>
      <c r="AE16" s="48"/>
      <c r="AF16" s="48"/>
      <c r="AG16" s="48"/>
      <c r="AH16" s="48"/>
      <c r="AI16" s="48"/>
      <c r="AJ16" s="48"/>
      <c r="AK16" s="48"/>
      <c r="AL16" s="48"/>
      <c r="AM16" s="48"/>
      <c r="AN16" s="48"/>
      <c r="AO16" s="48"/>
      <c r="AP16" s="48"/>
      <c r="AQ16" s="48"/>
      <c r="AR16" s="48"/>
      <c r="AS16" s="48"/>
      <c r="AT16" s="48"/>
      <c r="AU16" s="48"/>
      <c r="AV16" s="48"/>
      <c r="AW16" s="48"/>
      <c r="AX16" s="48"/>
      <c r="AY16" s="48"/>
      <c r="AZ16" s="48"/>
      <c r="BA16" s="48"/>
      <c r="BB16" s="48"/>
      <c r="BC16" s="48"/>
      <c r="BD16" s="48"/>
      <c r="BE16" s="48"/>
      <c r="BF16" s="48"/>
      <c r="BG16" s="48"/>
      <c r="BH16" s="48"/>
      <c r="BI16" s="48"/>
      <c r="BJ16" s="48"/>
      <c r="BK16" s="48"/>
      <c r="BL16" s="48"/>
      <c r="BM16" s="48"/>
      <c r="BN16" s="48"/>
      <c r="BO16" s="48"/>
      <c r="BP16" s="48"/>
      <c r="BQ16" s="48"/>
      <c r="BR16" s="48"/>
      <c r="BS16" s="48"/>
      <c r="BT16" s="48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49"/>
      <c r="B18" s="50"/>
      <c r="C18" s="50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1"/>
      <c r="R18" s="26"/>
      <c r="S18" s="27"/>
      <c r="T18" s="27"/>
      <c r="U18" s="27"/>
      <c r="V18" s="27"/>
      <c r="W18" s="27"/>
      <c r="X18" s="27"/>
      <c r="Y18" s="27"/>
      <c r="Z18" s="27"/>
      <c r="AA18" s="27"/>
      <c r="AB18" s="27"/>
      <c r="AC18" s="27"/>
      <c r="AD18" s="27"/>
      <c r="AE18" s="27"/>
      <c r="AF18" s="27"/>
      <c r="AG18" s="27"/>
      <c r="AH18" s="27"/>
      <c r="AI18" s="28"/>
      <c r="AJ18" s="26" t="s">
        <v>15</v>
      </c>
      <c r="AK18" s="27"/>
      <c r="AL18" s="27"/>
      <c r="AM18" s="27"/>
      <c r="AN18" s="27"/>
      <c r="AO18" s="27"/>
      <c r="AP18" s="27"/>
      <c r="AQ18" s="27"/>
      <c r="AR18" s="27"/>
      <c r="AS18" s="27"/>
      <c r="AT18" s="27"/>
      <c r="AU18" s="27"/>
      <c r="AV18" s="27"/>
      <c r="AW18" s="27"/>
      <c r="AX18" s="27"/>
      <c r="AY18" s="27"/>
      <c r="AZ18" s="27"/>
      <c r="BA18" s="28"/>
      <c r="BB18" s="35" t="s">
        <v>20</v>
      </c>
      <c r="BC18" s="36"/>
      <c r="BD18" s="36"/>
      <c r="BE18" s="36"/>
      <c r="BF18" s="36"/>
      <c r="BG18" s="36"/>
      <c r="BH18" s="36"/>
      <c r="BI18" s="36"/>
      <c r="BJ18" s="36"/>
      <c r="BK18" s="36"/>
      <c r="BL18" s="36"/>
      <c r="BM18" s="36"/>
      <c r="BN18" s="36"/>
      <c r="BO18" s="36"/>
      <c r="BP18" s="36"/>
      <c r="BQ18" s="36"/>
      <c r="BR18" s="36"/>
      <c r="BS18" s="36"/>
      <c r="BT18" s="36"/>
      <c r="BU18" s="36"/>
      <c r="BV18" s="36"/>
      <c r="BW18" s="36"/>
      <c r="BX18" s="36"/>
      <c r="BY18" s="36"/>
      <c r="BZ18" s="36"/>
      <c r="CA18" s="36"/>
      <c r="CB18" s="36"/>
      <c r="CC18" s="36"/>
      <c r="CD18" s="36"/>
      <c r="CE18" s="36"/>
      <c r="CF18" s="36"/>
      <c r="CG18" s="37"/>
      <c r="CH18" s="26" t="s">
        <v>21</v>
      </c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27"/>
      <c r="CW18" s="27"/>
      <c r="CX18" s="27"/>
      <c r="CY18" s="27"/>
      <c r="CZ18" s="27"/>
      <c r="DA18" s="27"/>
      <c r="DB18" s="28"/>
      <c r="DC18" s="26" t="s">
        <v>22</v>
      </c>
      <c r="DD18" s="27"/>
      <c r="DE18" s="27"/>
      <c r="DF18" s="27"/>
      <c r="DG18" s="27"/>
      <c r="DH18" s="27"/>
      <c r="DI18" s="27"/>
      <c r="DJ18" s="27"/>
      <c r="DK18" s="27"/>
      <c r="DL18" s="27"/>
      <c r="DM18" s="27"/>
      <c r="DN18" s="27"/>
      <c r="DO18" s="27"/>
      <c r="DP18" s="27"/>
      <c r="DQ18" s="27"/>
      <c r="DR18" s="27"/>
      <c r="DS18" s="27"/>
      <c r="DT18" s="28"/>
      <c r="DU18" s="35" t="s">
        <v>23</v>
      </c>
      <c r="DV18" s="36"/>
      <c r="DW18" s="36"/>
      <c r="DX18" s="36"/>
      <c r="DY18" s="36"/>
      <c r="DZ18" s="36"/>
      <c r="EA18" s="36"/>
      <c r="EB18" s="36"/>
      <c r="EC18" s="36"/>
      <c r="ED18" s="36"/>
      <c r="EE18" s="36"/>
      <c r="EF18" s="36"/>
      <c r="EG18" s="36"/>
      <c r="EH18" s="36"/>
      <c r="EI18" s="36"/>
      <c r="EJ18" s="36"/>
      <c r="EK18" s="36"/>
      <c r="EL18" s="36"/>
      <c r="EM18" s="36"/>
      <c r="EN18" s="37"/>
      <c r="EO18" s="26" t="s">
        <v>24</v>
      </c>
      <c r="EP18" s="27"/>
      <c r="EQ18" s="27"/>
      <c r="ER18" s="27"/>
      <c r="ES18" s="27"/>
      <c r="ET18" s="27"/>
      <c r="EU18" s="27"/>
      <c r="EV18" s="27"/>
      <c r="EW18" s="27"/>
      <c r="EX18" s="27"/>
      <c r="EY18" s="27"/>
      <c r="EZ18" s="27"/>
      <c r="FA18" s="27"/>
      <c r="FB18" s="27"/>
      <c r="FC18" s="27"/>
      <c r="FD18" s="27"/>
      <c r="FE18" s="28"/>
    </row>
    <row r="19" spans="1:161" s="9" customFormat="1" ht="15" customHeight="1" x14ac:dyDescent="0.2">
      <c r="A19" s="52"/>
      <c r="B19" s="53"/>
      <c r="C19" s="53"/>
      <c r="D19" s="53"/>
      <c r="E19" s="53"/>
      <c r="F19" s="53"/>
      <c r="G19" s="53"/>
      <c r="H19" s="53"/>
      <c r="I19" s="53"/>
      <c r="J19" s="53"/>
      <c r="K19" s="53"/>
      <c r="L19" s="53"/>
      <c r="M19" s="53"/>
      <c r="N19" s="53"/>
      <c r="O19" s="53"/>
      <c r="P19" s="53"/>
      <c r="Q19" s="54"/>
      <c r="R19" s="29"/>
      <c r="S19" s="30"/>
      <c r="T19" s="30"/>
      <c r="U19" s="30"/>
      <c r="V19" s="30"/>
      <c r="W19" s="30"/>
      <c r="X19" s="30"/>
      <c r="Y19" s="30"/>
      <c r="Z19" s="30"/>
      <c r="AA19" s="30"/>
      <c r="AB19" s="30"/>
      <c r="AC19" s="30"/>
      <c r="AD19" s="30"/>
      <c r="AE19" s="30"/>
      <c r="AF19" s="30"/>
      <c r="AG19" s="30"/>
      <c r="AH19" s="30"/>
      <c r="AI19" s="31"/>
      <c r="AJ19" s="29"/>
      <c r="AK19" s="30"/>
      <c r="AL19" s="30"/>
      <c r="AM19" s="30"/>
      <c r="AN19" s="30"/>
      <c r="AO19" s="30"/>
      <c r="AP19" s="30"/>
      <c r="AQ19" s="30"/>
      <c r="AR19" s="30"/>
      <c r="AS19" s="30"/>
      <c r="AT19" s="30"/>
      <c r="AU19" s="30"/>
      <c r="AV19" s="30"/>
      <c r="AW19" s="30"/>
      <c r="AX19" s="30"/>
      <c r="AY19" s="30"/>
      <c r="AZ19" s="30"/>
      <c r="BA19" s="31"/>
      <c r="BB19" s="38" t="s">
        <v>16</v>
      </c>
      <c r="BC19" s="39"/>
      <c r="BD19" s="39"/>
      <c r="BE19" s="39"/>
      <c r="BF19" s="39"/>
      <c r="BG19" s="39"/>
      <c r="BH19" s="39"/>
      <c r="BI19" s="39"/>
      <c r="BJ19" s="39"/>
      <c r="BK19" s="39"/>
      <c r="BL19" s="39"/>
      <c r="BM19" s="39"/>
      <c r="BN19" s="39"/>
      <c r="BO19" s="39"/>
      <c r="BP19" s="39"/>
      <c r="BQ19" s="40"/>
      <c r="BR19" s="38" t="s">
        <v>17</v>
      </c>
      <c r="BS19" s="39"/>
      <c r="BT19" s="39"/>
      <c r="BU19" s="39"/>
      <c r="BV19" s="39"/>
      <c r="BW19" s="39"/>
      <c r="BX19" s="39"/>
      <c r="BY19" s="39"/>
      <c r="BZ19" s="39"/>
      <c r="CA19" s="39"/>
      <c r="CB19" s="39"/>
      <c r="CC19" s="39"/>
      <c r="CD19" s="39"/>
      <c r="CE19" s="39"/>
      <c r="CF19" s="39"/>
      <c r="CG19" s="40"/>
      <c r="CH19" s="29"/>
      <c r="CI19" s="30"/>
      <c r="CJ19" s="30"/>
      <c r="CK19" s="30"/>
      <c r="CL19" s="30"/>
      <c r="CM19" s="30"/>
      <c r="CN19" s="30"/>
      <c r="CO19" s="30"/>
      <c r="CP19" s="30"/>
      <c r="CQ19" s="30"/>
      <c r="CR19" s="30"/>
      <c r="CS19" s="30"/>
      <c r="CT19" s="30"/>
      <c r="CU19" s="30"/>
      <c r="CV19" s="30"/>
      <c r="CW19" s="30"/>
      <c r="CX19" s="30"/>
      <c r="CY19" s="30"/>
      <c r="CZ19" s="30"/>
      <c r="DA19" s="30"/>
      <c r="DB19" s="31"/>
      <c r="DC19" s="29"/>
      <c r="DD19" s="30"/>
      <c r="DE19" s="30"/>
      <c r="DF19" s="30"/>
      <c r="DG19" s="30"/>
      <c r="DH19" s="30"/>
      <c r="DI19" s="30"/>
      <c r="DJ19" s="30"/>
      <c r="DK19" s="30"/>
      <c r="DL19" s="30"/>
      <c r="DM19" s="30"/>
      <c r="DN19" s="30"/>
      <c r="DO19" s="30"/>
      <c r="DP19" s="30"/>
      <c r="DQ19" s="30"/>
      <c r="DR19" s="30"/>
      <c r="DS19" s="30"/>
      <c r="DT19" s="31"/>
      <c r="DU19" s="41" t="s">
        <v>18</v>
      </c>
      <c r="DV19" s="42"/>
      <c r="DW19" s="42"/>
      <c r="DX19" s="42"/>
      <c r="DY19" s="42"/>
      <c r="DZ19" s="42"/>
      <c r="EA19" s="42"/>
      <c r="EB19" s="42"/>
      <c r="EC19" s="42"/>
      <c r="ED19" s="43"/>
      <c r="EE19" s="41" t="s">
        <v>19</v>
      </c>
      <c r="EF19" s="42"/>
      <c r="EG19" s="42"/>
      <c r="EH19" s="42"/>
      <c r="EI19" s="42"/>
      <c r="EJ19" s="42"/>
      <c r="EK19" s="42"/>
      <c r="EL19" s="42"/>
      <c r="EM19" s="42"/>
      <c r="EN19" s="43"/>
      <c r="EO19" s="29"/>
      <c r="EP19" s="30"/>
      <c r="EQ19" s="30"/>
      <c r="ER19" s="30"/>
      <c r="ES19" s="30"/>
      <c r="ET19" s="30"/>
      <c r="EU19" s="30"/>
      <c r="EV19" s="30"/>
      <c r="EW19" s="30"/>
      <c r="EX19" s="30"/>
      <c r="EY19" s="30"/>
      <c r="EZ19" s="30"/>
      <c r="FA19" s="30"/>
      <c r="FB19" s="30"/>
      <c r="FC19" s="30"/>
      <c r="FD19" s="30"/>
      <c r="FE19" s="31"/>
    </row>
    <row r="20" spans="1:161" s="9" customFormat="1" ht="19.5" customHeight="1" x14ac:dyDescent="0.2">
      <c r="A20" s="55"/>
      <c r="B20" s="56"/>
      <c r="C20" s="56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7"/>
      <c r="R20" s="32"/>
      <c r="S20" s="33"/>
      <c r="T20" s="33"/>
      <c r="U20" s="33"/>
      <c r="V20" s="33"/>
      <c r="W20" s="33"/>
      <c r="X20" s="33"/>
      <c r="Y20" s="33"/>
      <c r="Z20" s="33"/>
      <c r="AA20" s="33"/>
      <c r="AB20" s="33"/>
      <c r="AC20" s="33"/>
      <c r="AD20" s="33"/>
      <c r="AE20" s="33"/>
      <c r="AF20" s="33"/>
      <c r="AG20" s="33"/>
      <c r="AH20" s="33"/>
      <c r="AI20" s="34"/>
      <c r="AJ20" s="32"/>
      <c r="AK20" s="33"/>
      <c r="AL20" s="33"/>
      <c r="AM20" s="33"/>
      <c r="AN20" s="33"/>
      <c r="AO20" s="33"/>
      <c r="AP20" s="33"/>
      <c r="AQ20" s="33"/>
      <c r="AR20" s="33"/>
      <c r="AS20" s="33"/>
      <c r="AT20" s="33"/>
      <c r="AU20" s="33"/>
      <c r="AV20" s="33"/>
      <c r="AW20" s="33"/>
      <c r="AX20" s="33"/>
      <c r="AY20" s="33"/>
      <c r="AZ20" s="33"/>
      <c r="BA20" s="34"/>
      <c r="BB20" s="47" t="s">
        <v>18</v>
      </c>
      <c r="BC20" s="47"/>
      <c r="BD20" s="47"/>
      <c r="BE20" s="47"/>
      <c r="BF20" s="47"/>
      <c r="BG20" s="47"/>
      <c r="BH20" s="47"/>
      <c r="BI20" s="47"/>
      <c r="BJ20" s="47" t="s">
        <v>19</v>
      </c>
      <c r="BK20" s="47"/>
      <c r="BL20" s="47"/>
      <c r="BM20" s="47"/>
      <c r="BN20" s="47"/>
      <c r="BO20" s="47"/>
      <c r="BP20" s="47"/>
      <c r="BQ20" s="47"/>
      <c r="BR20" s="47" t="s">
        <v>18</v>
      </c>
      <c r="BS20" s="47"/>
      <c r="BT20" s="47"/>
      <c r="BU20" s="47"/>
      <c r="BV20" s="47"/>
      <c r="BW20" s="47"/>
      <c r="BX20" s="47"/>
      <c r="BY20" s="47"/>
      <c r="BZ20" s="47" t="s">
        <v>19</v>
      </c>
      <c r="CA20" s="47"/>
      <c r="CB20" s="47"/>
      <c r="CC20" s="47"/>
      <c r="CD20" s="47"/>
      <c r="CE20" s="47"/>
      <c r="CF20" s="47"/>
      <c r="CG20" s="47"/>
      <c r="CH20" s="32"/>
      <c r="CI20" s="33"/>
      <c r="CJ20" s="33"/>
      <c r="CK20" s="33"/>
      <c r="CL20" s="33"/>
      <c r="CM20" s="33"/>
      <c r="CN20" s="33"/>
      <c r="CO20" s="33"/>
      <c r="CP20" s="33"/>
      <c r="CQ20" s="33"/>
      <c r="CR20" s="33"/>
      <c r="CS20" s="33"/>
      <c r="CT20" s="33"/>
      <c r="CU20" s="33"/>
      <c r="CV20" s="33"/>
      <c r="CW20" s="33"/>
      <c r="CX20" s="33"/>
      <c r="CY20" s="33"/>
      <c r="CZ20" s="33"/>
      <c r="DA20" s="33"/>
      <c r="DB20" s="34"/>
      <c r="DC20" s="32"/>
      <c r="DD20" s="33"/>
      <c r="DE20" s="33"/>
      <c r="DF20" s="33"/>
      <c r="DG20" s="33"/>
      <c r="DH20" s="33"/>
      <c r="DI20" s="33"/>
      <c r="DJ20" s="33"/>
      <c r="DK20" s="33"/>
      <c r="DL20" s="33"/>
      <c r="DM20" s="33"/>
      <c r="DN20" s="33"/>
      <c r="DO20" s="33"/>
      <c r="DP20" s="33"/>
      <c r="DQ20" s="33"/>
      <c r="DR20" s="33"/>
      <c r="DS20" s="33"/>
      <c r="DT20" s="34"/>
      <c r="DU20" s="44"/>
      <c r="DV20" s="45"/>
      <c r="DW20" s="45"/>
      <c r="DX20" s="45"/>
      <c r="DY20" s="45"/>
      <c r="DZ20" s="45"/>
      <c r="EA20" s="45"/>
      <c r="EB20" s="45"/>
      <c r="EC20" s="45"/>
      <c r="ED20" s="46"/>
      <c r="EE20" s="44"/>
      <c r="EF20" s="45"/>
      <c r="EG20" s="45"/>
      <c r="EH20" s="45"/>
      <c r="EI20" s="45"/>
      <c r="EJ20" s="45"/>
      <c r="EK20" s="45"/>
      <c r="EL20" s="45"/>
      <c r="EM20" s="45"/>
      <c r="EN20" s="46"/>
      <c r="EO20" s="32"/>
      <c r="EP20" s="33"/>
      <c r="EQ20" s="33"/>
      <c r="ER20" s="33"/>
      <c r="ES20" s="33"/>
      <c r="ET20" s="33"/>
      <c r="EU20" s="33"/>
      <c r="EV20" s="33"/>
      <c r="EW20" s="33"/>
      <c r="EX20" s="33"/>
      <c r="EY20" s="33"/>
      <c r="EZ20" s="33"/>
      <c r="FA20" s="33"/>
      <c r="FB20" s="33"/>
      <c r="FC20" s="33"/>
      <c r="FD20" s="33"/>
      <c r="FE20" s="34"/>
    </row>
    <row r="21" spans="1:161" s="9" customFormat="1" ht="14.25" customHeight="1" x14ac:dyDescent="0.2">
      <c r="A21" s="23">
        <v>1</v>
      </c>
      <c r="B21" s="24"/>
      <c r="C21" s="24"/>
      <c r="D21" s="24"/>
      <c r="E21" s="24"/>
      <c r="F21" s="24"/>
      <c r="G21" s="24"/>
      <c r="H21" s="24"/>
      <c r="I21" s="24"/>
      <c r="J21" s="24"/>
      <c r="K21" s="24"/>
      <c r="L21" s="24"/>
      <c r="M21" s="24"/>
      <c r="N21" s="24"/>
      <c r="O21" s="24"/>
      <c r="P21" s="24"/>
      <c r="Q21" s="25"/>
      <c r="R21" s="23">
        <v>2</v>
      </c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5"/>
      <c r="AJ21" s="16">
        <v>3</v>
      </c>
      <c r="AK21" s="16"/>
      <c r="AL21" s="16"/>
      <c r="AM21" s="16"/>
      <c r="AN21" s="16"/>
      <c r="AO21" s="16"/>
      <c r="AP21" s="16"/>
      <c r="AQ21" s="16"/>
      <c r="AR21" s="16"/>
      <c r="AS21" s="16"/>
      <c r="AT21" s="16"/>
      <c r="AU21" s="16"/>
      <c r="AV21" s="16"/>
      <c r="AW21" s="16"/>
      <c r="AX21" s="16"/>
      <c r="AY21" s="16"/>
      <c r="AZ21" s="16"/>
      <c r="BA21" s="16"/>
      <c r="BB21" s="16">
        <v>4</v>
      </c>
      <c r="BC21" s="16"/>
      <c r="BD21" s="16"/>
      <c r="BE21" s="16"/>
      <c r="BF21" s="16"/>
      <c r="BG21" s="16"/>
      <c r="BH21" s="16"/>
      <c r="BI21" s="16"/>
      <c r="BJ21" s="16">
        <v>5</v>
      </c>
      <c r="BK21" s="16"/>
      <c r="BL21" s="16"/>
      <c r="BM21" s="16"/>
      <c r="BN21" s="16"/>
      <c r="BO21" s="16"/>
      <c r="BP21" s="16"/>
      <c r="BQ21" s="16"/>
      <c r="BR21" s="16">
        <v>6</v>
      </c>
      <c r="BS21" s="16"/>
      <c r="BT21" s="16"/>
      <c r="BU21" s="16"/>
      <c r="BV21" s="16"/>
      <c r="BW21" s="16"/>
      <c r="BX21" s="16"/>
      <c r="BY21" s="16"/>
      <c r="BZ21" s="16">
        <v>7</v>
      </c>
      <c r="CA21" s="16"/>
      <c r="CB21" s="16"/>
      <c r="CC21" s="16"/>
      <c r="CD21" s="16"/>
      <c r="CE21" s="16"/>
      <c r="CF21" s="16"/>
      <c r="CG21" s="16"/>
      <c r="CH21" s="16">
        <v>8</v>
      </c>
      <c r="CI21" s="16"/>
      <c r="CJ21" s="16"/>
      <c r="CK21" s="16"/>
      <c r="CL21" s="16"/>
      <c r="CM21" s="16"/>
      <c r="CN21" s="16"/>
      <c r="CO21" s="16"/>
      <c r="CP21" s="16"/>
      <c r="CQ21" s="16"/>
      <c r="CR21" s="16"/>
      <c r="CS21" s="16"/>
      <c r="CT21" s="16"/>
      <c r="CU21" s="16"/>
      <c r="CV21" s="16"/>
      <c r="CW21" s="16"/>
      <c r="CX21" s="16"/>
      <c r="CY21" s="16"/>
      <c r="CZ21" s="16"/>
      <c r="DA21" s="16"/>
      <c r="DB21" s="16"/>
      <c r="DC21" s="16">
        <v>9</v>
      </c>
      <c r="DD21" s="16"/>
      <c r="DE21" s="16"/>
      <c r="DF21" s="16"/>
      <c r="DG21" s="16"/>
      <c r="DH21" s="16"/>
      <c r="DI21" s="16"/>
      <c r="DJ21" s="16"/>
      <c r="DK21" s="16"/>
      <c r="DL21" s="16"/>
      <c r="DM21" s="16"/>
      <c r="DN21" s="16"/>
      <c r="DO21" s="16"/>
      <c r="DP21" s="16"/>
      <c r="DQ21" s="16"/>
      <c r="DR21" s="16"/>
      <c r="DS21" s="16"/>
      <c r="DT21" s="16"/>
      <c r="DU21" s="16">
        <v>10</v>
      </c>
      <c r="DV21" s="16"/>
      <c r="DW21" s="16"/>
      <c r="DX21" s="16"/>
      <c r="DY21" s="16"/>
      <c r="DZ21" s="16"/>
      <c r="EA21" s="16"/>
      <c r="EB21" s="16"/>
      <c r="EC21" s="16"/>
      <c r="ED21" s="16"/>
      <c r="EE21" s="16">
        <v>11</v>
      </c>
      <c r="EF21" s="16"/>
      <c r="EG21" s="16"/>
      <c r="EH21" s="16"/>
      <c r="EI21" s="16"/>
      <c r="EJ21" s="16"/>
      <c r="EK21" s="16"/>
      <c r="EL21" s="16"/>
      <c r="EM21" s="16"/>
      <c r="EN21" s="16"/>
      <c r="EO21" s="16">
        <v>12</v>
      </c>
      <c r="EP21" s="16"/>
      <c r="EQ21" s="16"/>
      <c r="ER21" s="16"/>
      <c r="ES21" s="16"/>
      <c r="ET21" s="16"/>
      <c r="EU21" s="16"/>
      <c r="EV21" s="16"/>
      <c r="EW21" s="16"/>
      <c r="EX21" s="16"/>
      <c r="EY21" s="16"/>
      <c r="EZ21" s="16"/>
      <c r="FA21" s="16"/>
      <c r="FB21" s="16"/>
      <c r="FC21" s="16"/>
      <c r="FD21" s="16"/>
      <c r="FE21" s="16"/>
    </row>
    <row r="22" spans="1:161" s="9" customFormat="1" ht="13.5" customHeight="1" x14ac:dyDescent="0.2">
      <c r="A22" s="10"/>
      <c r="B22" s="17" t="s">
        <v>11</v>
      </c>
      <c r="C22" s="17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  <c r="O22" s="17"/>
      <c r="P22" s="17"/>
      <c r="Q22" s="18"/>
      <c r="R22" s="10"/>
      <c r="S22" s="19" t="s">
        <v>12</v>
      </c>
      <c r="T22" s="19"/>
      <c r="U22" s="19"/>
      <c r="V22" s="19"/>
      <c r="W22" s="19"/>
      <c r="X22" s="19"/>
      <c r="Y22" s="19"/>
      <c r="Z22" s="19"/>
      <c r="AA22" s="19"/>
      <c r="AB22" s="19"/>
      <c r="AC22" s="19"/>
      <c r="AD22" s="19"/>
      <c r="AE22" s="19"/>
      <c r="AF22" s="19"/>
      <c r="AG22" s="19"/>
      <c r="AH22" s="19"/>
      <c r="AI22" s="20"/>
      <c r="AJ22" s="61">
        <v>2.5</v>
      </c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16"/>
      <c r="BC22" s="16"/>
      <c r="BD22" s="16"/>
      <c r="BE22" s="16"/>
      <c r="BF22" s="16"/>
      <c r="BG22" s="16"/>
      <c r="BH22" s="16"/>
      <c r="BI22" s="16"/>
      <c r="BJ22" s="16"/>
      <c r="BK22" s="16"/>
      <c r="BL22" s="16"/>
      <c r="BM22" s="16"/>
      <c r="BN22" s="16"/>
      <c r="BO22" s="16"/>
      <c r="BP22" s="16"/>
      <c r="BQ22" s="16"/>
      <c r="BR22" s="61">
        <v>18.5</v>
      </c>
      <c r="BS22" s="61"/>
      <c r="BT22" s="61"/>
      <c r="BU22" s="61"/>
      <c r="BV22" s="61"/>
      <c r="BW22" s="61"/>
      <c r="BX22" s="61"/>
      <c r="BY22" s="61"/>
      <c r="BZ22" s="61">
        <v>18.5</v>
      </c>
      <c r="CA22" s="61"/>
      <c r="CB22" s="61"/>
      <c r="CC22" s="61"/>
      <c r="CD22" s="61"/>
      <c r="CE22" s="61"/>
      <c r="CF22" s="61"/>
      <c r="CG22" s="61"/>
      <c r="CH22" s="61">
        <v>2.5</v>
      </c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>
        <v>18.5</v>
      </c>
      <c r="DD22" s="61"/>
      <c r="DE22" s="61"/>
      <c r="DF22" s="61"/>
      <c r="DG22" s="61"/>
      <c r="DH22" s="61"/>
      <c r="DI22" s="61"/>
      <c r="DJ22" s="61"/>
      <c r="DK22" s="61"/>
      <c r="DL22" s="61"/>
      <c r="DM22" s="61"/>
      <c r="DN22" s="61"/>
      <c r="DO22" s="61"/>
      <c r="DP22" s="61"/>
      <c r="DQ22" s="61"/>
      <c r="DR22" s="61"/>
      <c r="DS22" s="61"/>
      <c r="DT22" s="61"/>
      <c r="DU22" s="16">
        <v>3</v>
      </c>
      <c r="DV22" s="16"/>
      <c r="DW22" s="16"/>
      <c r="DX22" s="16"/>
      <c r="DY22" s="16"/>
      <c r="DZ22" s="16"/>
      <c r="EA22" s="16"/>
      <c r="EB22" s="16"/>
      <c r="EC22" s="16"/>
      <c r="ED22" s="16"/>
      <c r="EE22" s="61">
        <f>1529/744</f>
        <v>2.0551075268817205</v>
      </c>
      <c r="EF22" s="61"/>
      <c r="EG22" s="61"/>
      <c r="EH22" s="61"/>
      <c r="EI22" s="61"/>
      <c r="EJ22" s="61"/>
      <c r="EK22" s="61"/>
      <c r="EL22" s="61"/>
      <c r="EM22" s="61"/>
      <c r="EN22" s="61"/>
      <c r="EO22" s="61">
        <f>AJ22+EE22</f>
        <v>4.55510752688172</v>
      </c>
      <c r="EP22" s="16"/>
      <c r="EQ22" s="16"/>
      <c r="ER22" s="16"/>
      <c r="ES22" s="16"/>
      <c r="ET22" s="16"/>
      <c r="EU22" s="16"/>
      <c r="EV22" s="16"/>
      <c r="EW22" s="16"/>
      <c r="EX22" s="16"/>
      <c r="EY22" s="16"/>
      <c r="EZ22" s="16"/>
      <c r="FA22" s="16"/>
      <c r="FB22" s="16"/>
      <c r="FC22" s="16"/>
      <c r="FD22" s="16"/>
      <c r="FE22" s="16"/>
    </row>
    <row r="23" spans="1:161" s="9" customFormat="1" ht="39.75" customHeight="1" x14ac:dyDescent="0.2">
      <c r="A23" s="10"/>
      <c r="B23" s="17" t="s">
        <v>33</v>
      </c>
      <c r="C23" s="17"/>
      <c r="D23" s="17"/>
      <c r="E23" s="17"/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8"/>
      <c r="R23" s="10"/>
      <c r="S23" s="19" t="s">
        <v>13</v>
      </c>
      <c r="T23" s="19"/>
      <c r="U23" s="19"/>
      <c r="V23" s="19"/>
      <c r="W23" s="19"/>
      <c r="X23" s="19"/>
      <c r="Y23" s="19"/>
      <c r="Z23" s="19"/>
      <c r="AA23" s="19"/>
      <c r="AB23" s="19"/>
      <c r="AC23" s="19"/>
      <c r="AD23" s="19"/>
      <c r="AE23" s="19"/>
      <c r="AF23" s="19"/>
      <c r="AG23" s="19"/>
      <c r="AH23" s="19"/>
      <c r="AI23" s="20"/>
      <c r="AJ23" s="62">
        <f>808/744</f>
        <v>1.086021505376344</v>
      </c>
      <c r="AK23" s="62"/>
      <c r="AL23" s="62"/>
      <c r="AM23" s="62"/>
      <c r="AN23" s="62"/>
      <c r="AO23" s="62"/>
      <c r="AP23" s="62"/>
      <c r="AQ23" s="62"/>
      <c r="AR23" s="62"/>
      <c r="AS23" s="62"/>
      <c r="AT23" s="62"/>
      <c r="AU23" s="62"/>
      <c r="AV23" s="62"/>
      <c r="AW23" s="62"/>
      <c r="AX23" s="62"/>
      <c r="AY23" s="62"/>
      <c r="AZ23" s="62"/>
      <c r="BA23" s="62"/>
      <c r="BB23" s="16"/>
      <c r="BC23" s="16"/>
      <c r="BD23" s="16"/>
      <c r="BE23" s="16"/>
      <c r="BF23" s="16"/>
      <c r="BG23" s="16"/>
      <c r="BH23" s="16"/>
      <c r="BI23" s="16"/>
      <c r="BJ23" s="16"/>
      <c r="BK23" s="16"/>
      <c r="BL23" s="16"/>
      <c r="BM23" s="16"/>
      <c r="BN23" s="16"/>
      <c r="BO23" s="16"/>
      <c r="BP23" s="16"/>
      <c r="BQ23" s="16"/>
      <c r="BR23" s="16"/>
      <c r="BS23" s="16"/>
      <c r="BT23" s="16"/>
      <c r="BU23" s="16"/>
      <c r="BV23" s="16"/>
      <c r="BW23" s="16"/>
      <c r="BX23" s="16"/>
      <c r="BY23" s="16"/>
      <c r="BZ23" s="16"/>
      <c r="CA23" s="16"/>
      <c r="CB23" s="16"/>
      <c r="CC23" s="16"/>
      <c r="CD23" s="16"/>
      <c r="CE23" s="16"/>
      <c r="CF23" s="16"/>
      <c r="CG23" s="16"/>
      <c r="CH23" s="16"/>
      <c r="CI23" s="16"/>
      <c r="CJ23" s="16"/>
      <c r="CK23" s="16"/>
      <c r="CL23" s="16"/>
      <c r="CM23" s="16"/>
      <c r="CN23" s="16"/>
      <c r="CO23" s="16"/>
      <c r="CP23" s="16"/>
      <c r="CQ23" s="16"/>
      <c r="CR23" s="16"/>
      <c r="CS23" s="16"/>
      <c r="CT23" s="16"/>
      <c r="CU23" s="16"/>
      <c r="CV23" s="16"/>
      <c r="CW23" s="16"/>
      <c r="CX23" s="16"/>
      <c r="CY23" s="16"/>
      <c r="CZ23" s="16"/>
      <c r="DA23" s="16"/>
      <c r="DB23" s="16"/>
      <c r="DC23" s="16"/>
      <c r="DD23" s="16"/>
      <c r="DE23" s="16"/>
      <c r="DF23" s="16"/>
      <c r="DG23" s="16"/>
      <c r="DH23" s="16"/>
      <c r="DI23" s="16"/>
      <c r="DJ23" s="16"/>
      <c r="DK23" s="16"/>
      <c r="DL23" s="16"/>
      <c r="DM23" s="16"/>
      <c r="DN23" s="16"/>
      <c r="DO23" s="16"/>
      <c r="DP23" s="16"/>
      <c r="DQ23" s="16"/>
      <c r="DR23" s="16"/>
      <c r="DS23" s="16"/>
      <c r="DT23" s="16"/>
      <c r="DU23" s="62">
        <f>223/744</f>
        <v>0.29973118279569894</v>
      </c>
      <c r="DV23" s="62"/>
      <c r="DW23" s="62"/>
      <c r="DX23" s="62"/>
      <c r="DY23" s="62"/>
      <c r="DZ23" s="62"/>
      <c r="EA23" s="62"/>
      <c r="EB23" s="62"/>
      <c r="EC23" s="62"/>
      <c r="ED23" s="62"/>
      <c r="EE23" s="62">
        <f>223/744</f>
        <v>0.29973118279569894</v>
      </c>
      <c r="EF23" s="62"/>
      <c r="EG23" s="62"/>
      <c r="EH23" s="62"/>
      <c r="EI23" s="62"/>
      <c r="EJ23" s="62"/>
      <c r="EK23" s="62"/>
      <c r="EL23" s="62"/>
      <c r="EM23" s="62"/>
      <c r="EN23" s="62"/>
      <c r="EO23" s="61">
        <f>AJ23+EE23</f>
        <v>1.385752688172043</v>
      </c>
      <c r="EP23" s="61"/>
      <c r="EQ23" s="61"/>
      <c r="ER23" s="61"/>
      <c r="ES23" s="61"/>
      <c r="ET23" s="61"/>
      <c r="EU23" s="61"/>
      <c r="EV23" s="61"/>
      <c r="EW23" s="61"/>
      <c r="EX23" s="61"/>
      <c r="EY23" s="61"/>
      <c r="EZ23" s="61"/>
      <c r="FA23" s="61"/>
      <c r="FB23" s="61"/>
      <c r="FC23" s="61"/>
      <c r="FD23" s="61"/>
      <c r="FE23" s="61"/>
    </row>
    <row r="24" spans="1:161" s="9" customFormat="1" ht="39.75" customHeight="1" x14ac:dyDescent="0.2">
      <c r="A24" s="10"/>
      <c r="B24" s="17"/>
      <c r="C24" s="17"/>
      <c r="D24" s="17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8"/>
      <c r="R24" s="10"/>
      <c r="S24" s="19" t="s">
        <v>14</v>
      </c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  <c r="AE24" s="19"/>
      <c r="AF24" s="19"/>
      <c r="AG24" s="19"/>
      <c r="AH24" s="19"/>
      <c r="AI24" s="20"/>
      <c r="AJ24" s="16"/>
      <c r="AK24" s="16"/>
      <c r="AL24" s="16"/>
      <c r="AM24" s="16"/>
      <c r="AN24" s="16"/>
      <c r="AO24" s="16"/>
      <c r="AP24" s="16"/>
      <c r="AQ24" s="16"/>
      <c r="AR24" s="16"/>
      <c r="AS24" s="16"/>
      <c r="AT24" s="16"/>
      <c r="AU24" s="16"/>
      <c r="AV24" s="16"/>
      <c r="AW24" s="16"/>
      <c r="AX24" s="16"/>
      <c r="AY24" s="16"/>
      <c r="AZ24" s="16"/>
      <c r="BA24" s="16"/>
      <c r="BB24" s="16"/>
      <c r="BC24" s="16"/>
      <c r="BD24" s="16"/>
      <c r="BE24" s="16"/>
      <c r="BF24" s="16"/>
      <c r="BG24" s="16"/>
      <c r="BH24" s="16"/>
      <c r="BI24" s="16"/>
      <c r="BJ24" s="16"/>
      <c r="BK24" s="16"/>
      <c r="BL24" s="16"/>
      <c r="BM24" s="16"/>
      <c r="BN24" s="16"/>
      <c r="BO24" s="16"/>
      <c r="BP24" s="16"/>
      <c r="BQ24" s="16"/>
      <c r="BR24" s="16"/>
      <c r="BS24" s="16"/>
      <c r="BT24" s="16"/>
      <c r="BU24" s="16"/>
      <c r="BV24" s="16"/>
      <c r="BW24" s="16"/>
      <c r="BX24" s="16"/>
      <c r="BY24" s="16"/>
      <c r="BZ24" s="16"/>
      <c r="CA24" s="16"/>
      <c r="CB24" s="16"/>
      <c r="CC24" s="16"/>
      <c r="CD24" s="16"/>
      <c r="CE24" s="16"/>
      <c r="CF24" s="16"/>
      <c r="CG24" s="16"/>
      <c r="CH24" s="16"/>
      <c r="CI24" s="16"/>
      <c r="CJ24" s="16"/>
      <c r="CK24" s="16"/>
      <c r="CL24" s="16"/>
      <c r="CM24" s="16"/>
      <c r="CN24" s="16"/>
      <c r="CO24" s="16"/>
      <c r="CP24" s="16"/>
      <c r="CQ24" s="16"/>
      <c r="CR24" s="16"/>
      <c r="CS24" s="16"/>
      <c r="CT24" s="16"/>
      <c r="CU24" s="16"/>
      <c r="CV24" s="16"/>
      <c r="CW24" s="16"/>
      <c r="CX24" s="16"/>
      <c r="CY24" s="16"/>
      <c r="CZ24" s="16"/>
      <c r="DA24" s="16"/>
      <c r="DB24" s="16"/>
      <c r="DC24" s="16"/>
      <c r="DD24" s="16"/>
      <c r="DE24" s="16"/>
      <c r="DF24" s="16"/>
      <c r="DG24" s="16"/>
      <c r="DH24" s="16"/>
      <c r="DI24" s="16"/>
      <c r="DJ24" s="16"/>
      <c r="DK24" s="16"/>
      <c r="DL24" s="16"/>
      <c r="DM24" s="16"/>
      <c r="DN24" s="16"/>
      <c r="DO24" s="16"/>
      <c r="DP24" s="16"/>
      <c r="DQ24" s="16"/>
      <c r="DR24" s="16"/>
      <c r="DS24" s="16"/>
      <c r="DT24" s="16"/>
      <c r="DU24" s="16"/>
      <c r="DV24" s="16"/>
      <c r="DW24" s="16"/>
      <c r="DX24" s="16"/>
      <c r="DY24" s="16"/>
      <c r="DZ24" s="16"/>
      <c r="EA24" s="16"/>
      <c r="EB24" s="16"/>
      <c r="EC24" s="16"/>
      <c r="ED24" s="16"/>
      <c r="EE24" s="16"/>
      <c r="EF24" s="16"/>
      <c r="EG24" s="16"/>
      <c r="EH24" s="16"/>
      <c r="EI24" s="16"/>
      <c r="EJ24" s="16"/>
      <c r="EK24" s="16"/>
      <c r="EL24" s="16"/>
      <c r="EM24" s="16"/>
      <c r="EN24" s="16"/>
      <c r="EO24" s="16"/>
      <c r="EP24" s="16"/>
      <c r="EQ24" s="16"/>
      <c r="ER24" s="16"/>
      <c r="ES24" s="16"/>
      <c r="ET24" s="16"/>
      <c r="EU24" s="16"/>
      <c r="EV24" s="16"/>
      <c r="EW24" s="16"/>
      <c r="EX24" s="16"/>
      <c r="EY24" s="16"/>
      <c r="EZ24" s="16"/>
      <c r="FA24" s="16"/>
      <c r="FB24" s="16"/>
      <c r="FC24" s="16"/>
      <c r="FD24" s="16"/>
      <c r="FE24" s="16"/>
    </row>
    <row r="25" spans="1:161" s="9" customFormat="1" ht="53.25" customHeight="1" x14ac:dyDescent="0.2">
      <c r="A25" s="10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8"/>
      <c r="R25" s="10"/>
      <c r="S25" s="19" t="s">
        <v>25</v>
      </c>
      <c r="T25" s="19"/>
      <c r="U25" s="19"/>
      <c r="V25" s="19"/>
      <c r="W25" s="19"/>
      <c r="X25" s="19"/>
      <c r="Y25" s="19"/>
      <c r="Z25" s="19"/>
      <c r="AA25" s="19"/>
      <c r="AB25" s="19"/>
      <c r="AC25" s="19"/>
      <c r="AD25" s="19"/>
      <c r="AE25" s="19"/>
      <c r="AF25" s="19"/>
      <c r="AG25" s="19"/>
      <c r="AH25" s="19"/>
      <c r="AI25" s="20"/>
      <c r="AJ25" s="16"/>
      <c r="AK25" s="16"/>
      <c r="AL25" s="16"/>
      <c r="AM25" s="16"/>
      <c r="AN25" s="16"/>
      <c r="AO25" s="16"/>
      <c r="AP25" s="16"/>
      <c r="AQ25" s="16"/>
      <c r="AR25" s="16"/>
      <c r="AS25" s="16"/>
      <c r="AT25" s="16"/>
      <c r="AU25" s="16"/>
      <c r="AV25" s="16"/>
      <c r="AW25" s="16"/>
      <c r="AX25" s="16"/>
      <c r="AY25" s="16"/>
      <c r="AZ25" s="16"/>
      <c r="BA25" s="16"/>
      <c r="BB25" s="16"/>
      <c r="BC25" s="16"/>
      <c r="BD25" s="16"/>
      <c r="BE25" s="16"/>
      <c r="BF25" s="16"/>
      <c r="BG25" s="16"/>
      <c r="BH25" s="16"/>
      <c r="BI25" s="16"/>
      <c r="BJ25" s="16"/>
      <c r="BK25" s="16"/>
      <c r="BL25" s="16"/>
      <c r="BM25" s="16"/>
      <c r="BN25" s="16"/>
      <c r="BO25" s="16"/>
      <c r="BP25" s="16"/>
      <c r="BQ25" s="16"/>
      <c r="BR25" s="16"/>
      <c r="BS25" s="16"/>
      <c r="BT25" s="16"/>
      <c r="BU25" s="16"/>
      <c r="BV25" s="16"/>
      <c r="BW25" s="16"/>
      <c r="BX25" s="16"/>
      <c r="BY25" s="16"/>
      <c r="BZ25" s="16"/>
      <c r="CA25" s="16"/>
      <c r="CB25" s="16"/>
      <c r="CC25" s="16"/>
      <c r="CD25" s="16"/>
      <c r="CE25" s="16"/>
      <c r="CF25" s="16"/>
      <c r="CG25" s="16"/>
      <c r="CH25" s="16"/>
      <c r="CI25" s="16"/>
      <c r="CJ25" s="16"/>
      <c r="CK25" s="16"/>
      <c r="CL25" s="16"/>
      <c r="CM25" s="16"/>
      <c r="CN25" s="16"/>
      <c r="CO25" s="16"/>
      <c r="CP25" s="16"/>
      <c r="CQ25" s="16"/>
      <c r="CR25" s="16"/>
      <c r="CS25" s="16"/>
      <c r="CT25" s="16"/>
      <c r="CU25" s="16"/>
      <c r="CV25" s="16"/>
      <c r="CW25" s="16"/>
      <c r="CX25" s="16"/>
      <c r="CY25" s="16"/>
      <c r="CZ25" s="16"/>
      <c r="DA25" s="16"/>
      <c r="DB25" s="16"/>
      <c r="DC25" s="16"/>
      <c r="DD25" s="16"/>
      <c r="DE25" s="16"/>
      <c r="DF25" s="16"/>
      <c r="DG25" s="16"/>
      <c r="DH25" s="16"/>
      <c r="DI25" s="16"/>
      <c r="DJ25" s="16"/>
      <c r="DK25" s="16"/>
      <c r="DL25" s="16"/>
      <c r="DM25" s="16"/>
      <c r="DN25" s="16"/>
      <c r="DO25" s="16"/>
      <c r="DP25" s="16"/>
      <c r="DQ25" s="16"/>
      <c r="DR25" s="16"/>
      <c r="DS25" s="16"/>
      <c r="DT25" s="16"/>
      <c r="DU25" s="16"/>
      <c r="DV25" s="16"/>
      <c r="DW25" s="16"/>
      <c r="DX25" s="16"/>
      <c r="DY25" s="16"/>
      <c r="DZ25" s="16"/>
      <c r="EA25" s="16"/>
      <c r="EB25" s="16"/>
      <c r="EC25" s="16"/>
      <c r="ED25" s="16"/>
      <c r="EE25" s="16"/>
      <c r="EF25" s="16"/>
      <c r="EG25" s="16"/>
      <c r="EH25" s="16"/>
      <c r="EI25" s="16"/>
      <c r="EJ25" s="16"/>
      <c r="EK25" s="16"/>
      <c r="EL25" s="16"/>
      <c r="EM25" s="16"/>
      <c r="EN25" s="16"/>
      <c r="EO25" s="16"/>
      <c r="EP25" s="16"/>
      <c r="EQ25" s="16"/>
      <c r="ER25" s="16"/>
      <c r="ES25" s="16"/>
      <c r="ET25" s="16"/>
      <c r="EU25" s="16"/>
      <c r="EV25" s="16"/>
      <c r="EW25" s="16"/>
      <c r="EX25" s="16"/>
      <c r="EY25" s="16"/>
      <c r="EZ25" s="16"/>
      <c r="FA25" s="16"/>
      <c r="FB25" s="16"/>
      <c r="FC25" s="16"/>
      <c r="FD25" s="16"/>
      <c r="FE25" s="16"/>
    </row>
    <row r="26" spans="1:161" s="9" customFormat="1" ht="57" customHeight="1" x14ac:dyDescent="0.2">
      <c r="A26" s="10"/>
      <c r="B26" s="21" t="s">
        <v>26</v>
      </c>
      <c r="C26" s="21"/>
      <c r="D26" s="21"/>
      <c r="E26" s="21"/>
      <c r="F26" s="21"/>
      <c r="G26" s="21"/>
      <c r="H26" s="21"/>
      <c r="I26" s="21"/>
      <c r="J26" s="21"/>
      <c r="K26" s="21"/>
      <c r="L26" s="21"/>
      <c r="M26" s="21"/>
      <c r="N26" s="21"/>
      <c r="O26" s="21"/>
      <c r="P26" s="21"/>
      <c r="Q26" s="22"/>
      <c r="R26" s="10"/>
      <c r="S26" s="19" t="s">
        <v>12</v>
      </c>
      <c r="T26" s="19"/>
      <c r="U26" s="19"/>
      <c r="V26" s="19"/>
      <c r="W26" s="19"/>
      <c r="X26" s="19"/>
      <c r="Y26" s="19"/>
      <c r="Z26" s="19"/>
      <c r="AA26" s="19"/>
      <c r="AB26" s="19"/>
      <c r="AC26" s="19"/>
      <c r="AD26" s="19"/>
      <c r="AE26" s="19"/>
      <c r="AF26" s="19"/>
      <c r="AG26" s="19"/>
      <c r="AH26" s="19"/>
      <c r="AI26" s="20"/>
      <c r="AJ26" s="16"/>
      <c r="AK26" s="16"/>
      <c r="AL26" s="16"/>
      <c r="AM26" s="16"/>
      <c r="AN26" s="16"/>
      <c r="AO26" s="16"/>
      <c r="AP26" s="16"/>
      <c r="AQ26" s="16"/>
      <c r="AR26" s="16"/>
      <c r="AS26" s="16"/>
      <c r="AT26" s="16"/>
      <c r="AU26" s="16"/>
      <c r="AV26" s="16"/>
      <c r="AW26" s="16"/>
      <c r="AX26" s="16"/>
      <c r="AY26" s="16"/>
      <c r="AZ26" s="16"/>
      <c r="BA26" s="16"/>
      <c r="BB26" s="16"/>
      <c r="BC26" s="16"/>
      <c r="BD26" s="16"/>
      <c r="BE26" s="16"/>
      <c r="BF26" s="16"/>
      <c r="BG26" s="16"/>
      <c r="BH26" s="16"/>
      <c r="BI26" s="16"/>
      <c r="BJ26" s="16"/>
      <c r="BK26" s="16"/>
      <c r="BL26" s="16"/>
      <c r="BM26" s="16"/>
      <c r="BN26" s="16"/>
      <c r="BO26" s="16"/>
      <c r="BP26" s="16"/>
      <c r="BQ26" s="16"/>
      <c r="BR26" s="16"/>
      <c r="BS26" s="16"/>
      <c r="BT26" s="16"/>
      <c r="BU26" s="16"/>
      <c r="BV26" s="16"/>
      <c r="BW26" s="16"/>
      <c r="BX26" s="16"/>
      <c r="BY26" s="16"/>
      <c r="BZ26" s="16"/>
      <c r="CA26" s="16"/>
      <c r="CB26" s="16"/>
      <c r="CC26" s="16"/>
      <c r="CD26" s="16"/>
      <c r="CE26" s="16"/>
      <c r="CF26" s="16"/>
      <c r="CG26" s="16"/>
      <c r="CH26" s="16"/>
      <c r="CI26" s="16"/>
      <c r="CJ26" s="16"/>
      <c r="CK26" s="16"/>
      <c r="CL26" s="16"/>
      <c r="CM26" s="16"/>
      <c r="CN26" s="16"/>
      <c r="CO26" s="16"/>
      <c r="CP26" s="16"/>
      <c r="CQ26" s="16"/>
      <c r="CR26" s="16"/>
      <c r="CS26" s="16"/>
      <c r="CT26" s="16"/>
      <c r="CU26" s="16"/>
      <c r="CV26" s="16"/>
      <c r="CW26" s="16"/>
      <c r="CX26" s="16"/>
      <c r="CY26" s="16"/>
      <c r="CZ26" s="16"/>
      <c r="DA26" s="16"/>
      <c r="DB26" s="16"/>
      <c r="DC26" s="16"/>
      <c r="DD26" s="16"/>
      <c r="DE26" s="16"/>
      <c r="DF26" s="16"/>
      <c r="DG26" s="16"/>
      <c r="DH26" s="16"/>
      <c r="DI26" s="16"/>
      <c r="DJ26" s="16"/>
      <c r="DK26" s="16"/>
      <c r="DL26" s="16"/>
      <c r="DM26" s="16"/>
      <c r="DN26" s="16"/>
      <c r="DO26" s="16"/>
      <c r="DP26" s="16"/>
      <c r="DQ26" s="16"/>
      <c r="DR26" s="16"/>
      <c r="DS26" s="16"/>
      <c r="DT26" s="16"/>
      <c r="DU26" s="16"/>
      <c r="DV26" s="16"/>
      <c r="DW26" s="16"/>
      <c r="DX26" s="16"/>
      <c r="DY26" s="16"/>
      <c r="DZ26" s="16"/>
      <c r="EA26" s="16"/>
      <c r="EB26" s="16"/>
      <c r="EC26" s="16"/>
      <c r="ED26" s="16"/>
      <c r="EE26" s="16"/>
      <c r="EF26" s="16"/>
      <c r="EG26" s="16"/>
      <c r="EH26" s="16"/>
      <c r="EI26" s="16"/>
      <c r="EJ26" s="16"/>
      <c r="EK26" s="16"/>
      <c r="EL26" s="16"/>
      <c r="EM26" s="16"/>
      <c r="EN26" s="16"/>
      <c r="EO26" s="16"/>
      <c r="EP26" s="16"/>
      <c r="EQ26" s="16"/>
      <c r="ER26" s="16"/>
      <c r="ES26" s="16"/>
      <c r="ET26" s="16"/>
      <c r="EU26" s="16"/>
      <c r="EV26" s="16"/>
      <c r="EW26" s="16"/>
      <c r="EX26" s="16"/>
      <c r="EY26" s="16"/>
      <c r="EZ26" s="16"/>
      <c r="FA26" s="16"/>
      <c r="FB26" s="16"/>
      <c r="FC26" s="16"/>
      <c r="FD26" s="16"/>
      <c r="FE26" s="16"/>
    </row>
    <row r="27" spans="1:161" s="9" customFormat="1" ht="39.75" customHeight="1" x14ac:dyDescent="0.2">
      <c r="A27" s="10"/>
      <c r="B27" s="17"/>
      <c r="C27" s="17"/>
      <c r="D27" s="17"/>
      <c r="E27" s="17"/>
      <c r="F27" s="17"/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8"/>
      <c r="R27" s="10"/>
      <c r="S27" s="19" t="s">
        <v>13</v>
      </c>
      <c r="T27" s="19"/>
      <c r="U27" s="19"/>
      <c r="V27" s="19"/>
      <c r="W27" s="19"/>
      <c r="X27" s="19"/>
      <c r="Y27" s="19"/>
      <c r="Z27" s="19"/>
      <c r="AA27" s="19"/>
      <c r="AB27" s="19"/>
      <c r="AC27" s="19"/>
      <c r="AD27" s="19"/>
      <c r="AE27" s="19"/>
      <c r="AF27" s="19"/>
      <c r="AG27" s="19"/>
      <c r="AH27" s="19"/>
      <c r="AI27" s="20"/>
      <c r="AJ27" s="16"/>
      <c r="AK27" s="16"/>
      <c r="AL27" s="16"/>
      <c r="AM27" s="16"/>
      <c r="AN27" s="16"/>
      <c r="AO27" s="16"/>
      <c r="AP27" s="16"/>
      <c r="AQ27" s="16"/>
      <c r="AR27" s="16"/>
      <c r="AS27" s="16"/>
      <c r="AT27" s="16"/>
      <c r="AU27" s="16"/>
      <c r="AV27" s="16"/>
      <c r="AW27" s="16"/>
      <c r="AX27" s="16"/>
      <c r="AY27" s="16"/>
      <c r="AZ27" s="16"/>
      <c r="BA27" s="16"/>
      <c r="BB27" s="16"/>
      <c r="BC27" s="16"/>
      <c r="BD27" s="16"/>
      <c r="BE27" s="16"/>
      <c r="BF27" s="16"/>
      <c r="BG27" s="16"/>
      <c r="BH27" s="16"/>
      <c r="BI27" s="16"/>
      <c r="BJ27" s="16"/>
      <c r="BK27" s="16"/>
      <c r="BL27" s="16"/>
      <c r="BM27" s="16"/>
      <c r="BN27" s="16"/>
      <c r="BO27" s="16"/>
      <c r="BP27" s="16"/>
      <c r="BQ27" s="16"/>
      <c r="BR27" s="16"/>
      <c r="BS27" s="16"/>
      <c r="BT27" s="16"/>
      <c r="BU27" s="16"/>
      <c r="BV27" s="16"/>
      <c r="BW27" s="16"/>
      <c r="BX27" s="16"/>
      <c r="BY27" s="16"/>
      <c r="BZ27" s="16"/>
      <c r="CA27" s="16"/>
      <c r="CB27" s="16"/>
      <c r="CC27" s="16"/>
      <c r="CD27" s="16"/>
      <c r="CE27" s="16"/>
      <c r="CF27" s="16"/>
      <c r="CG27" s="16"/>
      <c r="CH27" s="16"/>
      <c r="CI27" s="16"/>
      <c r="CJ27" s="16"/>
      <c r="CK27" s="16"/>
      <c r="CL27" s="16"/>
      <c r="CM27" s="16"/>
      <c r="CN27" s="16"/>
      <c r="CO27" s="16"/>
      <c r="CP27" s="16"/>
      <c r="CQ27" s="16"/>
      <c r="CR27" s="16"/>
      <c r="CS27" s="16"/>
      <c r="CT27" s="16"/>
      <c r="CU27" s="16"/>
      <c r="CV27" s="16"/>
      <c r="CW27" s="16"/>
      <c r="CX27" s="16"/>
      <c r="CY27" s="16"/>
      <c r="CZ27" s="16"/>
      <c r="DA27" s="16"/>
      <c r="DB27" s="16"/>
      <c r="DC27" s="16"/>
      <c r="DD27" s="16"/>
      <c r="DE27" s="16"/>
      <c r="DF27" s="16"/>
      <c r="DG27" s="16"/>
      <c r="DH27" s="16"/>
      <c r="DI27" s="16"/>
      <c r="DJ27" s="16"/>
      <c r="DK27" s="16"/>
      <c r="DL27" s="16"/>
      <c r="DM27" s="16"/>
      <c r="DN27" s="16"/>
      <c r="DO27" s="16"/>
      <c r="DP27" s="16"/>
      <c r="DQ27" s="16"/>
      <c r="DR27" s="16"/>
      <c r="DS27" s="16"/>
      <c r="DT27" s="16"/>
      <c r="DU27" s="16"/>
      <c r="DV27" s="16"/>
      <c r="DW27" s="16"/>
      <c r="DX27" s="16"/>
      <c r="DY27" s="16"/>
      <c r="DZ27" s="16"/>
      <c r="EA27" s="16"/>
      <c r="EB27" s="16"/>
      <c r="EC27" s="16"/>
      <c r="ED27" s="16"/>
      <c r="EE27" s="16"/>
      <c r="EF27" s="16"/>
      <c r="EG27" s="16"/>
      <c r="EH27" s="16"/>
      <c r="EI27" s="16"/>
      <c r="EJ27" s="16"/>
      <c r="EK27" s="16"/>
      <c r="EL27" s="16"/>
      <c r="EM27" s="16"/>
      <c r="EN27" s="16"/>
      <c r="EO27" s="16"/>
      <c r="EP27" s="16"/>
      <c r="EQ27" s="16"/>
      <c r="ER27" s="16"/>
      <c r="ES27" s="16"/>
      <c r="ET27" s="16"/>
      <c r="EU27" s="16"/>
      <c r="EV27" s="16"/>
      <c r="EW27" s="16"/>
      <c r="EX27" s="16"/>
      <c r="EY27" s="16"/>
      <c r="EZ27" s="16"/>
      <c r="FA27" s="16"/>
      <c r="FB27" s="16"/>
      <c r="FC27" s="16"/>
      <c r="FD27" s="16"/>
      <c r="FE27" s="16"/>
    </row>
    <row r="28" spans="1:161" s="9" customFormat="1" ht="39.75" customHeight="1" x14ac:dyDescent="0.2">
      <c r="A28" s="10"/>
      <c r="B28" s="17"/>
      <c r="C28" s="17"/>
      <c r="D28" s="17"/>
      <c r="E28" s="17"/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8"/>
      <c r="R28" s="10"/>
      <c r="S28" s="19" t="s">
        <v>14</v>
      </c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20"/>
      <c r="AJ28" s="16"/>
      <c r="AK28" s="16"/>
      <c r="AL28" s="16"/>
      <c r="AM28" s="16"/>
      <c r="AN28" s="16"/>
      <c r="AO28" s="16"/>
      <c r="AP28" s="16"/>
      <c r="AQ28" s="16"/>
      <c r="AR28" s="16"/>
      <c r="AS28" s="16"/>
      <c r="AT28" s="16"/>
      <c r="AU28" s="16"/>
      <c r="AV28" s="16"/>
      <c r="AW28" s="16"/>
      <c r="AX28" s="16"/>
      <c r="AY28" s="16"/>
      <c r="AZ28" s="16"/>
      <c r="BA28" s="16"/>
      <c r="BB28" s="16"/>
      <c r="BC28" s="16"/>
      <c r="BD28" s="16"/>
      <c r="BE28" s="16"/>
      <c r="BF28" s="16"/>
      <c r="BG28" s="16"/>
      <c r="BH28" s="16"/>
      <c r="BI28" s="16"/>
      <c r="BJ28" s="16"/>
      <c r="BK28" s="16"/>
      <c r="BL28" s="16"/>
      <c r="BM28" s="16"/>
      <c r="BN28" s="16"/>
      <c r="BO28" s="16"/>
      <c r="BP28" s="16"/>
      <c r="BQ28" s="16"/>
      <c r="BR28" s="16"/>
      <c r="BS28" s="16"/>
      <c r="BT28" s="16"/>
      <c r="BU28" s="16"/>
      <c r="BV28" s="16"/>
      <c r="BW28" s="16"/>
      <c r="BX28" s="16"/>
      <c r="BY28" s="16"/>
      <c r="BZ28" s="16"/>
      <c r="CA28" s="16"/>
      <c r="CB28" s="16"/>
      <c r="CC28" s="16"/>
      <c r="CD28" s="16"/>
      <c r="CE28" s="16"/>
      <c r="CF28" s="16"/>
      <c r="CG28" s="16"/>
      <c r="CH28" s="16"/>
      <c r="CI28" s="16"/>
      <c r="CJ28" s="16"/>
      <c r="CK28" s="16"/>
      <c r="CL28" s="16"/>
      <c r="CM28" s="16"/>
      <c r="CN28" s="16"/>
      <c r="CO28" s="16"/>
      <c r="CP28" s="16"/>
      <c r="CQ28" s="16"/>
      <c r="CR28" s="16"/>
      <c r="CS28" s="16"/>
      <c r="CT28" s="16"/>
      <c r="CU28" s="16"/>
      <c r="CV28" s="16"/>
      <c r="CW28" s="16"/>
      <c r="CX28" s="16"/>
      <c r="CY28" s="16"/>
      <c r="CZ28" s="16"/>
      <c r="DA28" s="16"/>
      <c r="DB28" s="16"/>
      <c r="DC28" s="16"/>
      <c r="DD28" s="16"/>
      <c r="DE28" s="16"/>
      <c r="DF28" s="16"/>
      <c r="DG28" s="16"/>
      <c r="DH28" s="16"/>
      <c r="DI28" s="16"/>
      <c r="DJ28" s="16"/>
      <c r="DK28" s="16"/>
      <c r="DL28" s="16"/>
      <c r="DM28" s="16"/>
      <c r="DN28" s="16"/>
      <c r="DO28" s="16"/>
      <c r="DP28" s="16"/>
      <c r="DQ28" s="16"/>
      <c r="DR28" s="16"/>
      <c r="DS28" s="16"/>
      <c r="DT28" s="16"/>
      <c r="DU28" s="16"/>
      <c r="DV28" s="16"/>
      <c r="DW28" s="16"/>
      <c r="DX28" s="16"/>
      <c r="DY28" s="16"/>
      <c r="DZ28" s="16"/>
      <c r="EA28" s="16"/>
      <c r="EB28" s="16"/>
      <c r="EC28" s="16"/>
      <c r="ED28" s="16"/>
      <c r="EE28" s="16"/>
      <c r="EF28" s="16"/>
      <c r="EG28" s="16"/>
      <c r="EH28" s="16"/>
      <c r="EI28" s="16"/>
      <c r="EJ28" s="16"/>
      <c r="EK28" s="16"/>
      <c r="EL28" s="16"/>
      <c r="EM28" s="16"/>
      <c r="EN28" s="16"/>
      <c r="EO28" s="16"/>
      <c r="EP28" s="16"/>
      <c r="EQ28" s="16"/>
      <c r="ER28" s="16"/>
      <c r="ES28" s="16"/>
      <c r="ET28" s="16"/>
      <c r="EU28" s="16"/>
      <c r="EV28" s="16"/>
      <c r="EW28" s="16"/>
      <c r="EX28" s="16"/>
      <c r="EY28" s="16"/>
      <c r="EZ28" s="16"/>
      <c r="FA28" s="16"/>
      <c r="FB28" s="16"/>
      <c r="FC28" s="16"/>
      <c r="FD28" s="16"/>
      <c r="FE28" s="16"/>
    </row>
    <row r="29" spans="1:161" s="9" customFormat="1" ht="53.25" customHeight="1" x14ac:dyDescent="0.2">
      <c r="A29" s="10"/>
      <c r="B29" s="17"/>
      <c r="C29" s="17"/>
      <c r="D29" s="17"/>
      <c r="E29" s="17"/>
      <c r="F29" s="17"/>
      <c r="G29" s="17"/>
      <c r="H29" s="17"/>
      <c r="I29" s="17"/>
      <c r="J29" s="17"/>
      <c r="K29" s="17"/>
      <c r="L29" s="17"/>
      <c r="M29" s="17"/>
      <c r="N29" s="17"/>
      <c r="O29" s="17"/>
      <c r="P29" s="17"/>
      <c r="Q29" s="18"/>
      <c r="R29" s="10"/>
      <c r="S29" s="19" t="s">
        <v>25</v>
      </c>
      <c r="T29" s="19"/>
      <c r="U29" s="19"/>
      <c r="V29" s="19"/>
      <c r="W29" s="19"/>
      <c r="X29" s="19"/>
      <c r="Y29" s="19"/>
      <c r="Z29" s="19"/>
      <c r="AA29" s="19"/>
      <c r="AB29" s="19"/>
      <c r="AC29" s="19"/>
      <c r="AD29" s="19"/>
      <c r="AE29" s="19"/>
      <c r="AF29" s="19"/>
      <c r="AG29" s="19"/>
      <c r="AH29" s="19"/>
      <c r="AI29" s="20"/>
      <c r="AJ29" s="16"/>
      <c r="AK29" s="16"/>
      <c r="AL29" s="16"/>
      <c r="AM29" s="16"/>
      <c r="AN29" s="16"/>
      <c r="AO29" s="16"/>
      <c r="AP29" s="16"/>
      <c r="AQ29" s="16"/>
      <c r="AR29" s="16"/>
      <c r="AS29" s="16"/>
      <c r="AT29" s="16"/>
      <c r="AU29" s="16"/>
      <c r="AV29" s="16"/>
      <c r="AW29" s="16"/>
      <c r="AX29" s="16"/>
      <c r="AY29" s="16"/>
      <c r="AZ29" s="16"/>
      <c r="BA29" s="16"/>
      <c r="BB29" s="16"/>
      <c r="BC29" s="16"/>
      <c r="BD29" s="16"/>
      <c r="BE29" s="16"/>
      <c r="BF29" s="16"/>
      <c r="BG29" s="16"/>
      <c r="BH29" s="16"/>
      <c r="BI29" s="16"/>
      <c r="BJ29" s="16"/>
      <c r="BK29" s="16"/>
      <c r="BL29" s="16"/>
      <c r="BM29" s="16"/>
      <c r="BN29" s="16"/>
      <c r="BO29" s="16"/>
      <c r="BP29" s="16"/>
      <c r="BQ29" s="16"/>
      <c r="BR29" s="16"/>
      <c r="BS29" s="16"/>
      <c r="BT29" s="16"/>
      <c r="BU29" s="16"/>
      <c r="BV29" s="16"/>
      <c r="BW29" s="16"/>
      <c r="BX29" s="16"/>
      <c r="BY29" s="16"/>
      <c r="BZ29" s="16"/>
      <c r="CA29" s="16"/>
      <c r="CB29" s="16"/>
      <c r="CC29" s="16"/>
      <c r="CD29" s="16"/>
      <c r="CE29" s="16"/>
      <c r="CF29" s="16"/>
      <c r="CG29" s="16"/>
      <c r="CH29" s="16"/>
      <c r="CI29" s="16"/>
      <c r="CJ29" s="16"/>
      <c r="CK29" s="16"/>
      <c r="CL29" s="16"/>
      <c r="CM29" s="16"/>
      <c r="CN29" s="16"/>
      <c r="CO29" s="16"/>
      <c r="CP29" s="16"/>
      <c r="CQ29" s="16"/>
      <c r="CR29" s="16"/>
      <c r="CS29" s="16"/>
      <c r="CT29" s="16"/>
      <c r="CU29" s="16"/>
      <c r="CV29" s="16"/>
      <c r="CW29" s="16"/>
      <c r="CX29" s="16"/>
      <c r="CY29" s="16"/>
      <c r="CZ29" s="16"/>
      <c r="DA29" s="16"/>
      <c r="DB29" s="16"/>
      <c r="DC29" s="16"/>
      <c r="DD29" s="16"/>
      <c r="DE29" s="16"/>
      <c r="DF29" s="16"/>
      <c r="DG29" s="16"/>
      <c r="DH29" s="16"/>
      <c r="DI29" s="16"/>
      <c r="DJ29" s="16"/>
      <c r="DK29" s="16"/>
      <c r="DL29" s="16"/>
      <c r="DM29" s="16"/>
      <c r="DN29" s="16"/>
      <c r="DO29" s="16"/>
      <c r="DP29" s="16"/>
      <c r="DQ29" s="16"/>
      <c r="DR29" s="16"/>
      <c r="DS29" s="16"/>
      <c r="DT29" s="16"/>
      <c r="DU29" s="16"/>
      <c r="DV29" s="16"/>
      <c r="DW29" s="16"/>
      <c r="DX29" s="16"/>
      <c r="DY29" s="16"/>
      <c r="DZ29" s="16"/>
      <c r="EA29" s="16"/>
      <c r="EB29" s="16"/>
      <c r="EC29" s="16"/>
      <c r="ED29" s="16"/>
      <c r="EE29" s="16"/>
      <c r="EF29" s="16"/>
      <c r="EG29" s="16"/>
      <c r="EH29" s="16"/>
      <c r="EI29" s="16"/>
      <c r="EJ29" s="16"/>
      <c r="EK29" s="16"/>
      <c r="EL29" s="16"/>
      <c r="EM29" s="16"/>
      <c r="EN29" s="16"/>
      <c r="EO29" s="16"/>
      <c r="EP29" s="16"/>
      <c r="EQ29" s="16"/>
      <c r="ER29" s="16"/>
      <c r="ES29" s="16"/>
      <c r="ET29" s="16"/>
      <c r="EU29" s="16"/>
      <c r="EV29" s="16"/>
      <c r="EW29" s="16"/>
      <c r="EX29" s="16"/>
      <c r="EY29" s="16"/>
      <c r="EZ29" s="16"/>
      <c r="FA29" s="16"/>
      <c r="FB29" s="16"/>
      <c r="FC29" s="16"/>
      <c r="FD29" s="16"/>
      <c r="FE29" s="16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4" t="s">
        <v>27</v>
      </c>
      <c r="B32" s="15"/>
      <c r="C32" s="15"/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/>
      <c r="BA32" s="15"/>
      <c r="BB32" s="15"/>
      <c r="BC32" s="15"/>
      <c r="BD32" s="15"/>
      <c r="BE32" s="15"/>
      <c r="BF32" s="15"/>
      <c r="BG32" s="15"/>
      <c r="BH32" s="15"/>
      <c r="BI32" s="15"/>
      <c r="BJ32" s="15"/>
      <c r="BK32" s="15"/>
      <c r="BL32" s="15"/>
      <c r="BM32" s="15"/>
      <c r="BN32" s="15"/>
      <c r="BO32" s="15"/>
      <c r="BP32" s="15"/>
      <c r="BQ32" s="15"/>
      <c r="BR32" s="15"/>
      <c r="BS32" s="15"/>
      <c r="BT32" s="15"/>
      <c r="BU32" s="15"/>
      <c r="BV32" s="15"/>
      <c r="BW32" s="15"/>
      <c r="BX32" s="15"/>
      <c r="BY32" s="15"/>
      <c r="BZ32" s="15"/>
      <c r="CA32" s="15"/>
      <c r="CB32" s="15"/>
      <c r="CC32" s="15"/>
      <c r="CD32" s="15"/>
      <c r="CE32" s="15"/>
      <c r="CF32" s="15"/>
      <c r="CG32" s="15"/>
      <c r="CH32" s="15"/>
      <c r="CI32" s="15"/>
      <c r="CJ32" s="15"/>
      <c r="CK32" s="15"/>
      <c r="CL32" s="15"/>
      <c r="CM32" s="15"/>
      <c r="CN32" s="15"/>
      <c r="CO32" s="15"/>
      <c r="CP32" s="15"/>
      <c r="CQ32" s="15"/>
      <c r="CR32" s="15"/>
      <c r="CS32" s="15"/>
      <c r="CT32" s="15"/>
      <c r="CU32" s="15"/>
      <c r="CV32" s="15"/>
      <c r="CW32" s="15"/>
      <c r="CX32" s="15"/>
      <c r="CY32" s="15"/>
      <c r="CZ32" s="15"/>
      <c r="DA32" s="15"/>
      <c r="DB32" s="15"/>
      <c r="DC32" s="15"/>
      <c r="DD32" s="15"/>
      <c r="DE32" s="15"/>
      <c r="DF32" s="15"/>
      <c r="DG32" s="15"/>
      <c r="DH32" s="15"/>
      <c r="DI32" s="15"/>
      <c r="DJ32" s="15"/>
      <c r="DK32" s="15"/>
      <c r="DL32" s="15"/>
      <c r="DM32" s="15"/>
      <c r="DN32" s="15"/>
      <c r="DO32" s="15"/>
      <c r="DP32" s="15"/>
      <c r="DQ32" s="15"/>
      <c r="DR32" s="15"/>
      <c r="DS32" s="15"/>
      <c r="DT32" s="15"/>
      <c r="DU32" s="15"/>
      <c r="DV32" s="15"/>
      <c r="DW32" s="15"/>
      <c r="DX32" s="15"/>
      <c r="DY32" s="15"/>
      <c r="DZ32" s="15"/>
      <c r="EA32" s="15"/>
      <c r="EB32" s="15"/>
      <c r="EC32" s="15"/>
      <c r="ED32" s="15"/>
      <c r="EE32" s="15"/>
      <c r="EF32" s="15"/>
      <c r="EG32" s="15"/>
      <c r="EH32" s="15"/>
      <c r="EI32" s="15"/>
      <c r="EJ32" s="15"/>
      <c r="EK32" s="15"/>
      <c r="EL32" s="15"/>
      <c r="EM32" s="15"/>
      <c r="EN32" s="15"/>
      <c r="EO32" s="15"/>
      <c r="EP32" s="15"/>
      <c r="EQ32" s="15"/>
      <c r="ER32" s="15"/>
      <c r="ES32" s="15"/>
      <c r="ET32" s="15"/>
      <c r="EU32" s="15"/>
      <c r="EV32" s="15"/>
      <c r="EW32" s="15"/>
      <c r="EX32" s="15"/>
      <c r="EY32" s="15"/>
      <c r="EZ32" s="15"/>
      <c r="FA32" s="15"/>
      <c r="FB32" s="15"/>
      <c r="FC32" s="15"/>
      <c r="FD32" s="15"/>
      <c r="FE32" s="15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workbookViewId="0">
      <selection activeCell="EE23" sqref="EE23:EN23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58" t="s">
        <v>7</v>
      </c>
      <c r="B6" s="58"/>
      <c r="C6" s="58"/>
      <c r="D6" s="58"/>
      <c r="E6" s="58"/>
      <c r="F6" s="58"/>
      <c r="G6" s="58"/>
      <c r="H6" s="58"/>
      <c r="I6" s="58"/>
      <c r="J6" s="58"/>
      <c r="K6" s="58"/>
      <c r="L6" s="58"/>
      <c r="M6" s="58"/>
      <c r="N6" s="58"/>
      <c r="O6" s="58"/>
      <c r="P6" s="58"/>
      <c r="Q6" s="58"/>
      <c r="R6" s="58"/>
      <c r="S6" s="58"/>
      <c r="T6" s="58"/>
      <c r="U6" s="58"/>
      <c r="V6" s="58"/>
      <c r="W6" s="58"/>
      <c r="X6" s="58"/>
      <c r="Y6" s="58"/>
      <c r="Z6" s="58"/>
      <c r="AA6" s="58"/>
      <c r="AB6" s="58"/>
      <c r="AC6" s="58"/>
      <c r="AD6" s="58"/>
      <c r="AE6" s="58"/>
      <c r="AF6" s="58"/>
      <c r="AG6" s="58"/>
      <c r="AH6" s="58"/>
      <c r="AI6" s="58"/>
      <c r="AJ6" s="58"/>
      <c r="AK6" s="58"/>
      <c r="AL6" s="58"/>
      <c r="AM6" s="58"/>
      <c r="AN6" s="58"/>
      <c r="AO6" s="58"/>
      <c r="AP6" s="58"/>
      <c r="AQ6" s="58"/>
      <c r="AR6" s="58"/>
      <c r="AS6" s="58"/>
      <c r="AT6" s="58"/>
      <c r="AU6" s="58"/>
      <c r="AV6" s="58"/>
      <c r="AW6" s="58"/>
      <c r="AX6" s="58"/>
      <c r="AY6" s="58"/>
      <c r="AZ6" s="58"/>
      <c r="BA6" s="58"/>
      <c r="BB6" s="58"/>
      <c r="BC6" s="58"/>
      <c r="BD6" s="58"/>
      <c r="BE6" s="58"/>
      <c r="BF6" s="58"/>
      <c r="BG6" s="58"/>
      <c r="BH6" s="58"/>
      <c r="BI6" s="58"/>
      <c r="BJ6" s="58"/>
      <c r="BK6" s="58"/>
      <c r="BL6" s="58"/>
      <c r="BM6" s="58"/>
      <c r="BN6" s="58"/>
      <c r="BO6" s="58"/>
      <c r="BP6" s="58"/>
      <c r="BQ6" s="58"/>
      <c r="BR6" s="58"/>
      <c r="BS6" s="58"/>
      <c r="BT6" s="58"/>
      <c r="BU6" s="58"/>
      <c r="BV6" s="58"/>
      <c r="BW6" s="58"/>
      <c r="BX6" s="58"/>
      <c r="BY6" s="58"/>
      <c r="BZ6" s="58"/>
      <c r="CA6" s="58"/>
      <c r="CB6" s="58"/>
      <c r="CC6" s="58"/>
      <c r="CD6" s="58"/>
      <c r="CE6" s="58"/>
      <c r="CF6" s="58"/>
      <c r="CG6" s="58"/>
      <c r="CH6" s="58"/>
      <c r="CI6" s="58"/>
      <c r="CJ6" s="58"/>
      <c r="CK6" s="58"/>
      <c r="CL6" s="58"/>
      <c r="CM6" s="58"/>
      <c r="CN6" s="58"/>
      <c r="CO6" s="58"/>
      <c r="CP6" s="58"/>
      <c r="CQ6" s="58"/>
      <c r="CR6" s="58"/>
      <c r="CS6" s="58"/>
      <c r="CT6" s="58"/>
      <c r="CU6" s="58"/>
      <c r="CV6" s="58"/>
      <c r="CW6" s="58"/>
      <c r="CX6" s="58"/>
      <c r="CY6" s="58"/>
      <c r="CZ6" s="58"/>
      <c r="DA6" s="58"/>
      <c r="DB6" s="58"/>
      <c r="DC6" s="58"/>
      <c r="DD6" s="58"/>
      <c r="DE6" s="58"/>
      <c r="DF6" s="58"/>
      <c r="DG6" s="58"/>
      <c r="DH6" s="58"/>
      <c r="DI6" s="58"/>
      <c r="DJ6" s="58"/>
      <c r="DK6" s="58"/>
      <c r="DL6" s="58"/>
      <c r="DM6" s="58"/>
      <c r="DN6" s="58"/>
      <c r="DO6" s="58"/>
      <c r="DP6" s="58"/>
      <c r="DQ6" s="58"/>
      <c r="DR6" s="58"/>
      <c r="DS6" s="58"/>
      <c r="DT6" s="58"/>
      <c r="DU6" s="58"/>
      <c r="DV6" s="58"/>
      <c r="DW6" s="58"/>
      <c r="DX6" s="58"/>
      <c r="DY6" s="58"/>
      <c r="DZ6" s="58"/>
      <c r="EA6" s="58"/>
      <c r="EB6" s="58"/>
      <c r="EC6" s="58"/>
      <c r="ED6" s="58"/>
      <c r="EE6" s="58"/>
      <c r="EF6" s="58"/>
      <c r="EG6" s="58"/>
      <c r="EH6" s="58"/>
      <c r="EI6" s="58"/>
      <c r="EJ6" s="58"/>
      <c r="EK6" s="58"/>
      <c r="EL6" s="58"/>
      <c r="EM6" s="58"/>
      <c r="EN6" s="58"/>
      <c r="EO6" s="58"/>
      <c r="EP6" s="58"/>
      <c r="EQ6" s="58"/>
      <c r="ER6" s="58"/>
      <c r="ES6" s="58"/>
      <c r="ET6" s="58"/>
      <c r="EU6" s="58"/>
      <c r="EV6" s="58"/>
      <c r="EW6" s="58"/>
      <c r="EX6" s="58"/>
      <c r="EY6" s="58"/>
      <c r="EZ6" s="58"/>
      <c r="FA6" s="58"/>
      <c r="FB6" s="58"/>
      <c r="FC6" s="58"/>
      <c r="FD6" s="58"/>
      <c r="FE6" s="58"/>
    </row>
    <row r="7" spans="1:161" s="2" customFormat="1" ht="15.75" customHeight="1" x14ac:dyDescent="0.25">
      <c r="A7" s="58" t="s">
        <v>8</v>
      </c>
      <c r="B7" s="58"/>
      <c r="C7" s="58"/>
      <c r="D7" s="58"/>
      <c r="E7" s="58"/>
      <c r="F7" s="58"/>
      <c r="G7" s="58"/>
      <c r="H7" s="58"/>
      <c r="I7" s="58"/>
      <c r="J7" s="58"/>
      <c r="K7" s="58"/>
      <c r="L7" s="58"/>
      <c r="M7" s="58"/>
      <c r="N7" s="58"/>
      <c r="O7" s="58"/>
      <c r="P7" s="58"/>
      <c r="Q7" s="58"/>
      <c r="R7" s="58"/>
      <c r="S7" s="58"/>
      <c r="T7" s="58"/>
      <c r="U7" s="58"/>
      <c r="V7" s="58"/>
      <c r="W7" s="58"/>
      <c r="X7" s="58"/>
      <c r="Y7" s="58"/>
      <c r="Z7" s="58"/>
      <c r="AA7" s="58"/>
      <c r="AB7" s="58"/>
      <c r="AC7" s="58"/>
      <c r="AD7" s="58"/>
      <c r="AE7" s="58"/>
      <c r="AF7" s="58"/>
      <c r="AG7" s="58"/>
      <c r="AH7" s="58"/>
      <c r="AI7" s="58"/>
      <c r="AJ7" s="58"/>
      <c r="AK7" s="58"/>
      <c r="AL7" s="58"/>
      <c r="AM7" s="58"/>
      <c r="AN7" s="58"/>
      <c r="AO7" s="58"/>
      <c r="AP7" s="58"/>
      <c r="AQ7" s="58"/>
      <c r="AR7" s="58"/>
      <c r="AS7" s="58"/>
      <c r="AT7" s="58"/>
      <c r="AU7" s="58"/>
      <c r="AV7" s="58"/>
      <c r="AW7" s="58"/>
      <c r="AX7" s="58"/>
      <c r="AY7" s="58"/>
      <c r="AZ7" s="58"/>
      <c r="BA7" s="58"/>
      <c r="BB7" s="58"/>
      <c r="BC7" s="58"/>
      <c r="BD7" s="58"/>
      <c r="BE7" s="58"/>
      <c r="BF7" s="58"/>
      <c r="BG7" s="58"/>
      <c r="BH7" s="58"/>
      <c r="BI7" s="58"/>
      <c r="BJ7" s="58"/>
      <c r="BK7" s="58"/>
      <c r="BL7" s="58"/>
      <c r="BM7" s="58"/>
      <c r="BN7" s="58"/>
      <c r="BO7" s="58"/>
      <c r="BP7" s="58"/>
      <c r="BQ7" s="58"/>
      <c r="BR7" s="58"/>
      <c r="BS7" s="58"/>
      <c r="BT7" s="58"/>
      <c r="BU7" s="58"/>
      <c r="BV7" s="58"/>
      <c r="BW7" s="58"/>
      <c r="BX7" s="58"/>
      <c r="BY7" s="58"/>
      <c r="BZ7" s="58"/>
      <c r="CA7" s="58"/>
      <c r="CB7" s="58"/>
      <c r="CC7" s="58"/>
      <c r="CD7" s="58"/>
      <c r="CE7" s="58"/>
      <c r="CF7" s="58"/>
      <c r="CG7" s="58"/>
      <c r="CH7" s="58"/>
      <c r="CI7" s="58"/>
      <c r="CJ7" s="58"/>
      <c r="CK7" s="58"/>
      <c r="CL7" s="58"/>
      <c r="CM7" s="58"/>
      <c r="CN7" s="58"/>
      <c r="CO7" s="58"/>
      <c r="CP7" s="58"/>
      <c r="CQ7" s="58"/>
      <c r="CR7" s="58"/>
      <c r="CS7" s="58"/>
      <c r="CT7" s="58"/>
      <c r="CU7" s="58"/>
      <c r="CV7" s="58"/>
      <c r="CW7" s="58"/>
      <c r="CX7" s="58"/>
      <c r="CY7" s="58"/>
      <c r="CZ7" s="58"/>
      <c r="DA7" s="58"/>
      <c r="DB7" s="58"/>
      <c r="DC7" s="58"/>
      <c r="DD7" s="58"/>
      <c r="DE7" s="58"/>
      <c r="DF7" s="58"/>
      <c r="DG7" s="58"/>
      <c r="DH7" s="58"/>
      <c r="DI7" s="58"/>
      <c r="DJ7" s="58"/>
      <c r="DK7" s="58"/>
      <c r="DL7" s="58"/>
      <c r="DM7" s="58"/>
      <c r="DN7" s="58"/>
      <c r="DO7" s="58"/>
      <c r="DP7" s="58"/>
      <c r="DQ7" s="58"/>
      <c r="DR7" s="58"/>
      <c r="DS7" s="58"/>
      <c r="DT7" s="58"/>
      <c r="DU7" s="58"/>
      <c r="DV7" s="58"/>
      <c r="DW7" s="58"/>
      <c r="DX7" s="58"/>
      <c r="DY7" s="58"/>
      <c r="DZ7" s="58"/>
      <c r="EA7" s="58"/>
      <c r="EB7" s="58"/>
      <c r="EC7" s="58"/>
      <c r="ED7" s="58"/>
      <c r="EE7" s="58"/>
      <c r="EF7" s="58"/>
      <c r="EG7" s="58"/>
      <c r="EH7" s="58"/>
      <c r="EI7" s="58"/>
      <c r="EJ7" s="58"/>
      <c r="EK7" s="58"/>
      <c r="EL7" s="58"/>
      <c r="EM7" s="58"/>
      <c r="EN7" s="58"/>
      <c r="EO7" s="58"/>
      <c r="EP7" s="58"/>
      <c r="EQ7" s="58"/>
      <c r="ER7" s="58"/>
      <c r="ES7" s="58"/>
      <c r="ET7" s="58"/>
      <c r="EU7" s="58"/>
      <c r="EV7" s="58"/>
      <c r="EW7" s="58"/>
      <c r="EX7" s="58"/>
      <c r="EY7" s="58"/>
      <c r="EZ7" s="58"/>
      <c r="FA7" s="58"/>
      <c r="FB7" s="58"/>
      <c r="FC7" s="58"/>
      <c r="FD7" s="58"/>
      <c r="FE7" s="58"/>
    </row>
    <row r="8" spans="1:161" s="2" customFormat="1" ht="15.75" customHeight="1" x14ac:dyDescent="0.25">
      <c r="A8" s="58" t="s">
        <v>9</v>
      </c>
      <c r="B8" s="58"/>
      <c r="C8" s="58"/>
      <c r="D8" s="58"/>
      <c r="E8" s="58"/>
      <c r="F8" s="58"/>
      <c r="G8" s="58"/>
      <c r="H8" s="58"/>
      <c r="I8" s="58"/>
      <c r="J8" s="58"/>
      <c r="K8" s="58"/>
      <c r="L8" s="58"/>
      <c r="M8" s="58"/>
      <c r="N8" s="58"/>
      <c r="O8" s="58"/>
      <c r="P8" s="58"/>
      <c r="Q8" s="58"/>
      <c r="R8" s="58"/>
      <c r="S8" s="58"/>
      <c r="T8" s="58"/>
      <c r="U8" s="58"/>
      <c r="V8" s="58"/>
      <c r="W8" s="58"/>
      <c r="X8" s="58"/>
      <c r="Y8" s="58"/>
      <c r="Z8" s="58"/>
      <c r="AA8" s="58"/>
      <c r="AB8" s="58"/>
      <c r="AC8" s="58"/>
      <c r="AD8" s="58"/>
      <c r="AE8" s="58"/>
      <c r="AF8" s="58"/>
      <c r="AG8" s="58"/>
      <c r="AH8" s="58"/>
      <c r="AI8" s="58"/>
      <c r="AJ8" s="58"/>
      <c r="AK8" s="58"/>
      <c r="AL8" s="58"/>
      <c r="AM8" s="58"/>
      <c r="AN8" s="58"/>
      <c r="AO8" s="58"/>
      <c r="AP8" s="58"/>
      <c r="AQ8" s="58"/>
      <c r="AR8" s="58"/>
      <c r="AS8" s="58"/>
      <c r="AT8" s="58"/>
      <c r="AU8" s="58"/>
      <c r="AV8" s="58"/>
      <c r="AW8" s="58"/>
      <c r="AX8" s="58"/>
      <c r="AY8" s="58"/>
      <c r="AZ8" s="58"/>
      <c r="BA8" s="58"/>
      <c r="BB8" s="58"/>
      <c r="BC8" s="58"/>
      <c r="BD8" s="58"/>
      <c r="BE8" s="58"/>
      <c r="BF8" s="58"/>
      <c r="BG8" s="58"/>
      <c r="BH8" s="58"/>
      <c r="BI8" s="58"/>
      <c r="BJ8" s="58"/>
      <c r="BK8" s="58"/>
      <c r="BL8" s="58"/>
      <c r="BM8" s="58"/>
      <c r="BN8" s="58"/>
      <c r="BO8" s="58"/>
      <c r="BP8" s="58"/>
      <c r="BQ8" s="58"/>
      <c r="BR8" s="58"/>
      <c r="BS8" s="58"/>
      <c r="BT8" s="58"/>
      <c r="BU8" s="58"/>
      <c r="BV8" s="58"/>
      <c r="BW8" s="58"/>
      <c r="BX8" s="58"/>
      <c r="BY8" s="58"/>
      <c r="BZ8" s="58"/>
      <c r="CA8" s="58"/>
      <c r="CB8" s="58"/>
      <c r="CC8" s="58"/>
      <c r="CD8" s="58"/>
      <c r="CE8" s="58"/>
      <c r="CF8" s="58"/>
      <c r="CG8" s="58"/>
      <c r="CH8" s="58"/>
      <c r="CI8" s="58"/>
      <c r="CJ8" s="58"/>
      <c r="CK8" s="58"/>
      <c r="CL8" s="58"/>
      <c r="CM8" s="58"/>
      <c r="CN8" s="58"/>
      <c r="CO8" s="58"/>
      <c r="CP8" s="58"/>
      <c r="CQ8" s="58"/>
      <c r="CR8" s="58"/>
      <c r="CS8" s="58"/>
      <c r="CT8" s="58"/>
      <c r="CU8" s="58"/>
      <c r="CV8" s="58"/>
      <c r="CW8" s="58"/>
      <c r="CX8" s="58"/>
      <c r="CY8" s="58"/>
      <c r="CZ8" s="58"/>
      <c r="DA8" s="58"/>
      <c r="DB8" s="58"/>
      <c r="DC8" s="58"/>
      <c r="DD8" s="58"/>
      <c r="DE8" s="58"/>
      <c r="DF8" s="58"/>
      <c r="DG8" s="58"/>
      <c r="DH8" s="58"/>
      <c r="DI8" s="58"/>
      <c r="DJ8" s="58"/>
      <c r="DK8" s="58"/>
      <c r="DL8" s="58"/>
      <c r="DM8" s="58"/>
      <c r="DN8" s="58"/>
      <c r="DO8" s="58"/>
      <c r="DP8" s="58"/>
      <c r="DQ8" s="58"/>
      <c r="DR8" s="58"/>
      <c r="DS8" s="58"/>
      <c r="DT8" s="58"/>
      <c r="DU8" s="58"/>
      <c r="DV8" s="58"/>
      <c r="DW8" s="58"/>
      <c r="DX8" s="58"/>
      <c r="DY8" s="58"/>
      <c r="DZ8" s="58"/>
      <c r="EA8" s="58"/>
      <c r="EB8" s="58"/>
      <c r="EC8" s="58"/>
      <c r="ED8" s="58"/>
      <c r="EE8" s="58"/>
      <c r="EF8" s="58"/>
      <c r="EG8" s="58"/>
      <c r="EH8" s="58"/>
      <c r="EI8" s="58"/>
      <c r="EJ8" s="58"/>
      <c r="EK8" s="58"/>
      <c r="EL8" s="58"/>
      <c r="EM8" s="58"/>
      <c r="EN8" s="58"/>
      <c r="EO8" s="58"/>
      <c r="EP8" s="58"/>
      <c r="EQ8" s="58"/>
      <c r="ER8" s="58"/>
      <c r="ES8" s="58"/>
      <c r="ET8" s="58"/>
      <c r="EU8" s="58"/>
      <c r="EV8" s="58"/>
      <c r="EW8" s="58"/>
      <c r="EX8" s="58"/>
      <c r="EY8" s="58"/>
      <c r="EZ8" s="58"/>
      <c r="FA8" s="58"/>
      <c r="FB8" s="58"/>
      <c r="FC8" s="58"/>
      <c r="FD8" s="58"/>
      <c r="FE8" s="58"/>
    </row>
    <row r="10" spans="1:161" s="2" customFormat="1" ht="15.75" x14ac:dyDescent="0.25">
      <c r="A10" s="59" t="s">
        <v>10</v>
      </c>
      <c r="B10" s="59"/>
      <c r="C10" s="59"/>
      <c r="D10" s="59"/>
      <c r="E10" s="59"/>
      <c r="F10" s="59"/>
      <c r="G10" s="59"/>
      <c r="H10" s="59"/>
      <c r="I10" s="59"/>
      <c r="J10" s="59"/>
      <c r="K10" s="59"/>
      <c r="L10" s="59"/>
      <c r="M10" s="59"/>
      <c r="N10" s="59"/>
      <c r="O10" s="59"/>
      <c r="P10" s="59"/>
      <c r="Q10" s="59"/>
      <c r="R10" s="59"/>
      <c r="S10" s="59"/>
      <c r="T10" s="59"/>
      <c r="U10" s="59"/>
      <c r="V10" s="59"/>
      <c r="W10" s="59"/>
      <c r="X10" s="59"/>
      <c r="Y10" s="59"/>
      <c r="Z10" s="59"/>
      <c r="AA10" s="59"/>
      <c r="AB10" s="59"/>
      <c r="AC10" s="59"/>
      <c r="AD10" s="59"/>
      <c r="AE10" s="59"/>
      <c r="AF10" s="59"/>
      <c r="AG10" s="59"/>
      <c r="AH10" s="59"/>
      <c r="AI10" s="59"/>
      <c r="AJ10" s="59"/>
      <c r="AK10" s="59"/>
      <c r="AL10" s="59"/>
      <c r="AM10" s="59"/>
      <c r="AN10" s="59"/>
      <c r="AO10" s="59"/>
      <c r="AP10" s="59"/>
      <c r="AQ10" s="59"/>
      <c r="AR10" s="59"/>
      <c r="AS10" s="59"/>
      <c r="AT10" s="59"/>
      <c r="AU10" s="59"/>
      <c r="AV10" s="59"/>
      <c r="AW10" s="59"/>
      <c r="AX10" s="59"/>
      <c r="AY10" s="59"/>
      <c r="AZ10" s="59"/>
      <c r="BA10" s="59"/>
      <c r="BB10" s="59"/>
      <c r="BC10" s="59"/>
      <c r="BD10" s="59"/>
      <c r="BE10" s="59"/>
      <c r="BF10" s="59"/>
      <c r="BG10" s="59"/>
      <c r="BH10" s="59"/>
      <c r="BI10" s="59"/>
      <c r="BJ10" s="59"/>
      <c r="BK10" s="59"/>
      <c r="BL10" s="59"/>
      <c r="BM10" s="59"/>
      <c r="BN10" s="59"/>
      <c r="BO10" s="59"/>
      <c r="BP10" s="59"/>
      <c r="BQ10" s="59"/>
      <c r="BR10" s="59"/>
      <c r="BS10" s="59"/>
      <c r="BT10" s="59"/>
      <c r="BU10" s="59"/>
      <c r="BV10" s="59"/>
      <c r="BW10" s="59"/>
      <c r="BX10" s="59"/>
      <c r="BY10" s="59"/>
      <c r="BZ10" s="59"/>
      <c r="CA10" s="59"/>
      <c r="CB10" s="59"/>
      <c r="CC10" s="59"/>
      <c r="CD10" s="59"/>
      <c r="CE10" s="59"/>
      <c r="CF10" s="59"/>
      <c r="CG10" s="59"/>
      <c r="CH10" s="59"/>
      <c r="CI10" s="59"/>
      <c r="CJ10" s="59"/>
      <c r="CK10" s="59"/>
      <c r="CL10" s="59"/>
      <c r="CM10" s="59"/>
      <c r="CN10" s="59"/>
      <c r="CO10" s="59"/>
      <c r="CP10" s="59"/>
      <c r="CQ10" s="59"/>
      <c r="CR10" s="59"/>
      <c r="CS10" s="59"/>
      <c r="CT10" s="59"/>
      <c r="CU10" s="59"/>
      <c r="CV10" s="59"/>
      <c r="CW10" s="59"/>
      <c r="CX10" s="59"/>
      <c r="CY10" s="59"/>
      <c r="CZ10" s="59"/>
      <c r="DA10" s="59"/>
      <c r="DB10" s="59"/>
      <c r="DC10" s="59"/>
      <c r="DD10" s="59"/>
      <c r="DE10" s="59"/>
      <c r="DF10" s="59"/>
      <c r="DG10" s="59"/>
      <c r="DH10" s="59"/>
      <c r="DI10" s="59"/>
      <c r="DJ10" s="59"/>
      <c r="DK10" s="59"/>
      <c r="DL10" s="59"/>
      <c r="DM10" s="59"/>
      <c r="DN10" s="59"/>
      <c r="DO10" s="59"/>
      <c r="DP10" s="59"/>
      <c r="DQ10" s="59"/>
      <c r="DR10" s="59"/>
      <c r="DS10" s="59"/>
      <c r="DT10" s="59"/>
      <c r="DU10" s="59"/>
      <c r="DV10" s="59"/>
      <c r="DW10" s="59"/>
      <c r="DX10" s="59"/>
      <c r="DY10" s="59"/>
      <c r="DZ10" s="59"/>
      <c r="EA10" s="59"/>
      <c r="EB10" s="59"/>
      <c r="EC10" s="59"/>
      <c r="ED10" s="59"/>
      <c r="EE10" s="59"/>
      <c r="EF10" s="59"/>
      <c r="EG10" s="59"/>
      <c r="EH10" s="59"/>
      <c r="EI10" s="59"/>
      <c r="EJ10" s="59"/>
      <c r="EK10" s="59"/>
      <c r="EL10" s="59"/>
      <c r="EM10" s="59"/>
      <c r="EN10" s="59"/>
      <c r="EO10" s="59"/>
      <c r="EP10" s="59"/>
      <c r="EQ10" s="59"/>
      <c r="ER10" s="59"/>
      <c r="ES10" s="59"/>
      <c r="ET10" s="59"/>
      <c r="EU10" s="59"/>
      <c r="EV10" s="59"/>
      <c r="EW10" s="59"/>
      <c r="EX10" s="59"/>
      <c r="EY10" s="59"/>
      <c r="EZ10" s="59"/>
      <c r="FA10" s="59"/>
      <c r="FB10" s="59"/>
      <c r="FC10" s="59"/>
      <c r="FD10" s="59"/>
      <c r="FE10" s="59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60" t="s">
        <v>69</v>
      </c>
      <c r="AC12" s="60"/>
      <c r="AD12" s="60"/>
      <c r="AE12" s="60"/>
      <c r="AF12" s="60"/>
      <c r="AG12" s="60"/>
      <c r="AH12" s="60"/>
      <c r="AI12" s="60"/>
      <c r="AJ12" s="60"/>
      <c r="AK12" s="60"/>
      <c r="AL12" s="60"/>
      <c r="AM12" s="60"/>
      <c r="AN12" s="60"/>
      <c r="AO12" s="60"/>
      <c r="AP12" s="60"/>
      <c r="AQ12" s="60"/>
      <c r="AR12" s="60"/>
      <c r="AS12" s="60"/>
      <c r="AT12" s="60"/>
      <c r="AU12" s="60"/>
      <c r="AV12" s="60"/>
      <c r="AW12" s="60"/>
      <c r="AX12" s="60"/>
      <c r="AY12" s="60"/>
      <c r="AZ12" s="60"/>
      <c r="BA12" s="60"/>
      <c r="BB12" s="60"/>
      <c r="BC12" s="60"/>
      <c r="BD12" s="60"/>
      <c r="BE12" s="60"/>
      <c r="BF12" s="60"/>
      <c r="BG12" s="60"/>
      <c r="BH12" s="60"/>
      <c r="BI12" s="60"/>
      <c r="BJ12" s="60"/>
      <c r="BK12" s="60"/>
      <c r="BL12" s="60"/>
      <c r="BM12" s="60"/>
      <c r="BN12" s="60"/>
      <c r="BO12" s="60"/>
      <c r="BP12" s="60"/>
      <c r="BQ12" s="60"/>
      <c r="BR12" s="60"/>
      <c r="BS12" s="60"/>
      <c r="BT12" s="60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60" t="s">
        <v>31</v>
      </c>
      <c r="Z14" s="60"/>
      <c r="AA14" s="60"/>
      <c r="AB14" s="60"/>
      <c r="AC14" s="60"/>
      <c r="AD14" s="60"/>
      <c r="AE14" s="60"/>
      <c r="AF14" s="60"/>
      <c r="AG14" s="60"/>
      <c r="AH14" s="60"/>
      <c r="AI14" s="60"/>
      <c r="AJ14" s="60"/>
      <c r="AK14" s="60"/>
      <c r="AL14" s="60"/>
      <c r="AM14" s="60"/>
      <c r="AN14" s="60"/>
      <c r="AO14" s="60"/>
      <c r="AP14" s="60"/>
      <c r="AQ14" s="60"/>
      <c r="AR14" s="60"/>
      <c r="AS14" s="60"/>
      <c r="AT14" s="60"/>
      <c r="AU14" s="60"/>
      <c r="AV14" s="60"/>
      <c r="AW14" s="60"/>
      <c r="AX14" s="60"/>
      <c r="AY14" s="60"/>
      <c r="AZ14" s="60"/>
      <c r="BA14" s="60"/>
      <c r="BB14" s="60"/>
      <c r="BC14" s="60"/>
      <c r="BD14" s="60"/>
      <c r="BE14" s="60"/>
      <c r="BF14" s="60"/>
      <c r="BG14" s="60"/>
      <c r="BH14" s="60"/>
      <c r="BI14" s="60"/>
      <c r="BJ14" s="60"/>
      <c r="BK14" s="60"/>
      <c r="BL14" s="60"/>
      <c r="BM14" s="60"/>
      <c r="BN14" s="60"/>
      <c r="BO14" s="60"/>
      <c r="BP14" s="60"/>
      <c r="BQ14" s="60"/>
      <c r="BR14" s="60"/>
      <c r="BS14" s="60"/>
      <c r="BT14" s="60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48" t="s">
        <v>118</v>
      </c>
      <c r="U16" s="48"/>
      <c r="V16" s="48"/>
      <c r="W16" s="48"/>
      <c r="X16" s="48"/>
      <c r="Y16" s="48"/>
      <c r="Z16" s="48"/>
      <c r="AA16" s="48"/>
      <c r="AB16" s="48"/>
      <c r="AC16" s="48"/>
      <c r="AD16" s="48"/>
      <c r="AE16" s="48"/>
      <c r="AF16" s="48"/>
      <c r="AG16" s="48"/>
      <c r="AH16" s="48"/>
      <c r="AI16" s="48"/>
      <c r="AJ16" s="48"/>
      <c r="AK16" s="48"/>
      <c r="AL16" s="48"/>
      <c r="AM16" s="48"/>
      <c r="AN16" s="48"/>
      <c r="AO16" s="48"/>
      <c r="AP16" s="48"/>
      <c r="AQ16" s="48"/>
      <c r="AR16" s="48"/>
      <c r="AS16" s="48"/>
      <c r="AT16" s="48"/>
      <c r="AU16" s="48"/>
      <c r="AV16" s="48"/>
      <c r="AW16" s="48"/>
      <c r="AX16" s="48"/>
      <c r="AY16" s="48"/>
      <c r="AZ16" s="48"/>
      <c r="BA16" s="48"/>
      <c r="BB16" s="48"/>
      <c r="BC16" s="48"/>
      <c r="BD16" s="48"/>
      <c r="BE16" s="48"/>
      <c r="BF16" s="48"/>
      <c r="BG16" s="48"/>
      <c r="BH16" s="48"/>
      <c r="BI16" s="48"/>
      <c r="BJ16" s="48"/>
      <c r="BK16" s="48"/>
      <c r="BL16" s="48"/>
      <c r="BM16" s="48"/>
      <c r="BN16" s="48"/>
      <c r="BO16" s="48"/>
      <c r="BP16" s="48"/>
      <c r="BQ16" s="48"/>
      <c r="BR16" s="48"/>
      <c r="BS16" s="48"/>
      <c r="BT16" s="48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49"/>
      <c r="B18" s="50"/>
      <c r="C18" s="50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1"/>
      <c r="R18" s="26"/>
      <c r="S18" s="27"/>
      <c r="T18" s="27"/>
      <c r="U18" s="27"/>
      <c r="V18" s="27"/>
      <c r="W18" s="27"/>
      <c r="X18" s="27"/>
      <c r="Y18" s="27"/>
      <c r="Z18" s="27"/>
      <c r="AA18" s="27"/>
      <c r="AB18" s="27"/>
      <c r="AC18" s="27"/>
      <c r="AD18" s="27"/>
      <c r="AE18" s="27"/>
      <c r="AF18" s="27"/>
      <c r="AG18" s="27"/>
      <c r="AH18" s="27"/>
      <c r="AI18" s="28"/>
      <c r="AJ18" s="26" t="s">
        <v>15</v>
      </c>
      <c r="AK18" s="27"/>
      <c r="AL18" s="27"/>
      <c r="AM18" s="27"/>
      <c r="AN18" s="27"/>
      <c r="AO18" s="27"/>
      <c r="AP18" s="27"/>
      <c r="AQ18" s="27"/>
      <c r="AR18" s="27"/>
      <c r="AS18" s="27"/>
      <c r="AT18" s="27"/>
      <c r="AU18" s="27"/>
      <c r="AV18" s="27"/>
      <c r="AW18" s="27"/>
      <c r="AX18" s="27"/>
      <c r="AY18" s="27"/>
      <c r="AZ18" s="27"/>
      <c r="BA18" s="28"/>
      <c r="BB18" s="35" t="s">
        <v>20</v>
      </c>
      <c r="BC18" s="36"/>
      <c r="BD18" s="36"/>
      <c r="BE18" s="36"/>
      <c r="BF18" s="36"/>
      <c r="BG18" s="36"/>
      <c r="BH18" s="36"/>
      <c r="BI18" s="36"/>
      <c r="BJ18" s="36"/>
      <c r="BK18" s="36"/>
      <c r="BL18" s="36"/>
      <c r="BM18" s="36"/>
      <c r="BN18" s="36"/>
      <c r="BO18" s="36"/>
      <c r="BP18" s="36"/>
      <c r="BQ18" s="36"/>
      <c r="BR18" s="36"/>
      <c r="BS18" s="36"/>
      <c r="BT18" s="36"/>
      <c r="BU18" s="36"/>
      <c r="BV18" s="36"/>
      <c r="BW18" s="36"/>
      <c r="BX18" s="36"/>
      <c r="BY18" s="36"/>
      <c r="BZ18" s="36"/>
      <c r="CA18" s="36"/>
      <c r="CB18" s="36"/>
      <c r="CC18" s="36"/>
      <c r="CD18" s="36"/>
      <c r="CE18" s="36"/>
      <c r="CF18" s="36"/>
      <c r="CG18" s="37"/>
      <c r="CH18" s="26" t="s">
        <v>21</v>
      </c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27"/>
      <c r="CW18" s="27"/>
      <c r="CX18" s="27"/>
      <c r="CY18" s="27"/>
      <c r="CZ18" s="27"/>
      <c r="DA18" s="27"/>
      <c r="DB18" s="28"/>
      <c r="DC18" s="26" t="s">
        <v>22</v>
      </c>
      <c r="DD18" s="27"/>
      <c r="DE18" s="27"/>
      <c r="DF18" s="27"/>
      <c r="DG18" s="27"/>
      <c r="DH18" s="27"/>
      <c r="DI18" s="27"/>
      <c r="DJ18" s="27"/>
      <c r="DK18" s="27"/>
      <c r="DL18" s="27"/>
      <c r="DM18" s="27"/>
      <c r="DN18" s="27"/>
      <c r="DO18" s="27"/>
      <c r="DP18" s="27"/>
      <c r="DQ18" s="27"/>
      <c r="DR18" s="27"/>
      <c r="DS18" s="27"/>
      <c r="DT18" s="28"/>
      <c r="DU18" s="35" t="s">
        <v>23</v>
      </c>
      <c r="DV18" s="36"/>
      <c r="DW18" s="36"/>
      <c r="DX18" s="36"/>
      <c r="DY18" s="36"/>
      <c r="DZ18" s="36"/>
      <c r="EA18" s="36"/>
      <c r="EB18" s="36"/>
      <c r="EC18" s="36"/>
      <c r="ED18" s="36"/>
      <c r="EE18" s="36"/>
      <c r="EF18" s="36"/>
      <c r="EG18" s="36"/>
      <c r="EH18" s="36"/>
      <c r="EI18" s="36"/>
      <c r="EJ18" s="36"/>
      <c r="EK18" s="36"/>
      <c r="EL18" s="36"/>
      <c r="EM18" s="36"/>
      <c r="EN18" s="37"/>
      <c r="EO18" s="26" t="s">
        <v>24</v>
      </c>
      <c r="EP18" s="27"/>
      <c r="EQ18" s="27"/>
      <c r="ER18" s="27"/>
      <c r="ES18" s="27"/>
      <c r="ET18" s="27"/>
      <c r="EU18" s="27"/>
      <c r="EV18" s="27"/>
      <c r="EW18" s="27"/>
      <c r="EX18" s="27"/>
      <c r="EY18" s="27"/>
      <c r="EZ18" s="27"/>
      <c r="FA18" s="27"/>
      <c r="FB18" s="27"/>
      <c r="FC18" s="27"/>
      <c r="FD18" s="27"/>
      <c r="FE18" s="28"/>
    </row>
    <row r="19" spans="1:161" s="9" customFormat="1" ht="15" customHeight="1" x14ac:dyDescent="0.2">
      <c r="A19" s="52"/>
      <c r="B19" s="53"/>
      <c r="C19" s="53"/>
      <c r="D19" s="53"/>
      <c r="E19" s="53"/>
      <c r="F19" s="53"/>
      <c r="G19" s="53"/>
      <c r="H19" s="53"/>
      <c r="I19" s="53"/>
      <c r="J19" s="53"/>
      <c r="K19" s="53"/>
      <c r="L19" s="53"/>
      <c r="M19" s="53"/>
      <c r="N19" s="53"/>
      <c r="O19" s="53"/>
      <c r="P19" s="53"/>
      <c r="Q19" s="54"/>
      <c r="R19" s="29"/>
      <c r="S19" s="30"/>
      <c r="T19" s="30"/>
      <c r="U19" s="30"/>
      <c r="V19" s="30"/>
      <c r="W19" s="30"/>
      <c r="X19" s="30"/>
      <c r="Y19" s="30"/>
      <c r="Z19" s="30"/>
      <c r="AA19" s="30"/>
      <c r="AB19" s="30"/>
      <c r="AC19" s="30"/>
      <c r="AD19" s="30"/>
      <c r="AE19" s="30"/>
      <c r="AF19" s="30"/>
      <c r="AG19" s="30"/>
      <c r="AH19" s="30"/>
      <c r="AI19" s="31"/>
      <c r="AJ19" s="29"/>
      <c r="AK19" s="30"/>
      <c r="AL19" s="30"/>
      <c r="AM19" s="30"/>
      <c r="AN19" s="30"/>
      <c r="AO19" s="30"/>
      <c r="AP19" s="30"/>
      <c r="AQ19" s="30"/>
      <c r="AR19" s="30"/>
      <c r="AS19" s="30"/>
      <c r="AT19" s="30"/>
      <c r="AU19" s="30"/>
      <c r="AV19" s="30"/>
      <c r="AW19" s="30"/>
      <c r="AX19" s="30"/>
      <c r="AY19" s="30"/>
      <c r="AZ19" s="30"/>
      <c r="BA19" s="31"/>
      <c r="BB19" s="38" t="s">
        <v>16</v>
      </c>
      <c r="BC19" s="39"/>
      <c r="BD19" s="39"/>
      <c r="BE19" s="39"/>
      <c r="BF19" s="39"/>
      <c r="BG19" s="39"/>
      <c r="BH19" s="39"/>
      <c r="BI19" s="39"/>
      <c r="BJ19" s="39"/>
      <c r="BK19" s="39"/>
      <c r="BL19" s="39"/>
      <c r="BM19" s="39"/>
      <c r="BN19" s="39"/>
      <c r="BO19" s="39"/>
      <c r="BP19" s="39"/>
      <c r="BQ19" s="40"/>
      <c r="BR19" s="38" t="s">
        <v>17</v>
      </c>
      <c r="BS19" s="39"/>
      <c r="BT19" s="39"/>
      <c r="BU19" s="39"/>
      <c r="BV19" s="39"/>
      <c r="BW19" s="39"/>
      <c r="BX19" s="39"/>
      <c r="BY19" s="39"/>
      <c r="BZ19" s="39"/>
      <c r="CA19" s="39"/>
      <c r="CB19" s="39"/>
      <c r="CC19" s="39"/>
      <c r="CD19" s="39"/>
      <c r="CE19" s="39"/>
      <c r="CF19" s="39"/>
      <c r="CG19" s="40"/>
      <c r="CH19" s="29"/>
      <c r="CI19" s="30"/>
      <c r="CJ19" s="30"/>
      <c r="CK19" s="30"/>
      <c r="CL19" s="30"/>
      <c r="CM19" s="30"/>
      <c r="CN19" s="30"/>
      <c r="CO19" s="30"/>
      <c r="CP19" s="30"/>
      <c r="CQ19" s="30"/>
      <c r="CR19" s="30"/>
      <c r="CS19" s="30"/>
      <c r="CT19" s="30"/>
      <c r="CU19" s="30"/>
      <c r="CV19" s="30"/>
      <c r="CW19" s="30"/>
      <c r="CX19" s="30"/>
      <c r="CY19" s="30"/>
      <c r="CZ19" s="30"/>
      <c r="DA19" s="30"/>
      <c r="DB19" s="31"/>
      <c r="DC19" s="29"/>
      <c r="DD19" s="30"/>
      <c r="DE19" s="30"/>
      <c r="DF19" s="30"/>
      <c r="DG19" s="30"/>
      <c r="DH19" s="30"/>
      <c r="DI19" s="30"/>
      <c r="DJ19" s="30"/>
      <c r="DK19" s="30"/>
      <c r="DL19" s="30"/>
      <c r="DM19" s="30"/>
      <c r="DN19" s="30"/>
      <c r="DO19" s="30"/>
      <c r="DP19" s="30"/>
      <c r="DQ19" s="30"/>
      <c r="DR19" s="30"/>
      <c r="DS19" s="30"/>
      <c r="DT19" s="31"/>
      <c r="DU19" s="41" t="s">
        <v>18</v>
      </c>
      <c r="DV19" s="42"/>
      <c r="DW19" s="42"/>
      <c r="DX19" s="42"/>
      <c r="DY19" s="42"/>
      <c r="DZ19" s="42"/>
      <c r="EA19" s="42"/>
      <c r="EB19" s="42"/>
      <c r="EC19" s="42"/>
      <c r="ED19" s="43"/>
      <c r="EE19" s="41" t="s">
        <v>19</v>
      </c>
      <c r="EF19" s="42"/>
      <c r="EG19" s="42"/>
      <c r="EH19" s="42"/>
      <c r="EI19" s="42"/>
      <c r="EJ19" s="42"/>
      <c r="EK19" s="42"/>
      <c r="EL19" s="42"/>
      <c r="EM19" s="42"/>
      <c r="EN19" s="43"/>
      <c r="EO19" s="29"/>
      <c r="EP19" s="30"/>
      <c r="EQ19" s="30"/>
      <c r="ER19" s="30"/>
      <c r="ES19" s="30"/>
      <c r="ET19" s="30"/>
      <c r="EU19" s="30"/>
      <c r="EV19" s="30"/>
      <c r="EW19" s="30"/>
      <c r="EX19" s="30"/>
      <c r="EY19" s="30"/>
      <c r="EZ19" s="30"/>
      <c r="FA19" s="30"/>
      <c r="FB19" s="30"/>
      <c r="FC19" s="30"/>
      <c r="FD19" s="30"/>
      <c r="FE19" s="31"/>
    </row>
    <row r="20" spans="1:161" s="9" customFormat="1" ht="19.5" customHeight="1" x14ac:dyDescent="0.2">
      <c r="A20" s="55"/>
      <c r="B20" s="56"/>
      <c r="C20" s="56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7"/>
      <c r="R20" s="32"/>
      <c r="S20" s="33"/>
      <c r="T20" s="33"/>
      <c r="U20" s="33"/>
      <c r="V20" s="33"/>
      <c r="W20" s="33"/>
      <c r="X20" s="33"/>
      <c r="Y20" s="33"/>
      <c r="Z20" s="33"/>
      <c r="AA20" s="33"/>
      <c r="AB20" s="33"/>
      <c r="AC20" s="33"/>
      <c r="AD20" s="33"/>
      <c r="AE20" s="33"/>
      <c r="AF20" s="33"/>
      <c r="AG20" s="33"/>
      <c r="AH20" s="33"/>
      <c r="AI20" s="34"/>
      <c r="AJ20" s="32"/>
      <c r="AK20" s="33"/>
      <c r="AL20" s="33"/>
      <c r="AM20" s="33"/>
      <c r="AN20" s="33"/>
      <c r="AO20" s="33"/>
      <c r="AP20" s="33"/>
      <c r="AQ20" s="33"/>
      <c r="AR20" s="33"/>
      <c r="AS20" s="33"/>
      <c r="AT20" s="33"/>
      <c r="AU20" s="33"/>
      <c r="AV20" s="33"/>
      <c r="AW20" s="33"/>
      <c r="AX20" s="33"/>
      <c r="AY20" s="33"/>
      <c r="AZ20" s="33"/>
      <c r="BA20" s="34"/>
      <c r="BB20" s="47" t="s">
        <v>18</v>
      </c>
      <c r="BC20" s="47"/>
      <c r="BD20" s="47"/>
      <c r="BE20" s="47"/>
      <c r="BF20" s="47"/>
      <c r="BG20" s="47"/>
      <c r="BH20" s="47"/>
      <c r="BI20" s="47"/>
      <c r="BJ20" s="47" t="s">
        <v>19</v>
      </c>
      <c r="BK20" s="47"/>
      <c r="BL20" s="47"/>
      <c r="BM20" s="47"/>
      <c r="BN20" s="47"/>
      <c r="BO20" s="47"/>
      <c r="BP20" s="47"/>
      <c r="BQ20" s="47"/>
      <c r="BR20" s="47" t="s">
        <v>18</v>
      </c>
      <c r="BS20" s="47"/>
      <c r="BT20" s="47"/>
      <c r="BU20" s="47"/>
      <c r="BV20" s="47"/>
      <c r="BW20" s="47"/>
      <c r="BX20" s="47"/>
      <c r="BY20" s="47"/>
      <c r="BZ20" s="47" t="s">
        <v>19</v>
      </c>
      <c r="CA20" s="47"/>
      <c r="CB20" s="47"/>
      <c r="CC20" s="47"/>
      <c r="CD20" s="47"/>
      <c r="CE20" s="47"/>
      <c r="CF20" s="47"/>
      <c r="CG20" s="47"/>
      <c r="CH20" s="32"/>
      <c r="CI20" s="33"/>
      <c r="CJ20" s="33"/>
      <c r="CK20" s="33"/>
      <c r="CL20" s="33"/>
      <c r="CM20" s="33"/>
      <c r="CN20" s="33"/>
      <c r="CO20" s="33"/>
      <c r="CP20" s="33"/>
      <c r="CQ20" s="33"/>
      <c r="CR20" s="33"/>
      <c r="CS20" s="33"/>
      <c r="CT20" s="33"/>
      <c r="CU20" s="33"/>
      <c r="CV20" s="33"/>
      <c r="CW20" s="33"/>
      <c r="CX20" s="33"/>
      <c r="CY20" s="33"/>
      <c r="CZ20" s="33"/>
      <c r="DA20" s="33"/>
      <c r="DB20" s="34"/>
      <c r="DC20" s="32"/>
      <c r="DD20" s="33"/>
      <c r="DE20" s="33"/>
      <c r="DF20" s="33"/>
      <c r="DG20" s="33"/>
      <c r="DH20" s="33"/>
      <c r="DI20" s="33"/>
      <c r="DJ20" s="33"/>
      <c r="DK20" s="33"/>
      <c r="DL20" s="33"/>
      <c r="DM20" s="33"/>
      <c r="DN20" s="33"/>
      <c r="DO20" s="33"/>
      <c r="DP20" s="33"/>
      <c r="DQ20" s="33"/>
      <c r="DR20" s="33"/>
      <c r="DS20" s="33"/>
      <c r="DT20" s="34"/>
      <c r="DU20" s="44"/>
      <c r="DV20" s="45"/>
      <c r="DW20" s="45"/>
      <c r="DX20" s="45"/>
      <c r="DY20" s="45"/>
      <c r="DZ20" s="45"/>
      <c r="EA20" s="45"/>
      <c r="EB20" s="45"/>
      <c r="EC20" s="45"/>
      <c r="ED20" s="46"/>
      <c r="EE20" s="44"/>
      <c r="EF20" s="45"/>
      <c r="EG20" s="45"/>
      <c r="EH20" s="45"/>
      <c r="EI20" s="45"/>
      <c r="EJ20" s="45"/>
      <c r="EK20" s="45"/>
      <c r="EL20" s="45"/>
      <c r="EM20" s="45"/>
      <c r="EN20" s="46"/>
      <c r="EO20" s="32"/>
      <c r="EP20" s="33"/>
      <c r="EQ20" s="33"/>
      <c r="ER20" s="33"/>
      <c r="ES20" s="33"/>
      <c r="ET20" s="33"/>
      <c r="EU20" s="33"/>
      <c r="EV20" s="33"/>
      <c r="EW20" s="33"/>
      <c r="EX20" s="33"/>
      <c r="EY20" s="33"/>
      <c r="EZ20" s="33"/>
      <c r="FA20" s="33"/>
      <c r="FB20" s="33"/>
      <c r="FC20" s="33"/>
      <c r="FD20" s="33"/>
      <c r="FE20" s="34"/>
    </row>
    <row r="21" spans="1:161" s="9" customFormat="1" ht="14.25" customHeight="1" x14ac:dyDescent="0.2">
      <c r="A21" s="23">
        <v>1</v>
      </c>
      <c r="B21" s="24"/>
      <c r="C21" s="24"/>
      <c r="D21" s="24"/>
      <c r="E21" s="24"/>
      <c r="F21" s="24"/>
      <c r="G21" s="24"/>
      <c r="H21" s="24"/>
      <c r="I21" s="24"/>
      <c r="J21" s="24"/>
      <c r="K21" s="24"/>
      <c r="L21" s="24"/>
      <c r="M21" s="24"/>
      <c r="N21" s="24"/>
      <c r="O21" s="24"/>
      <c r="P21" s="24"/>
      <c r="Q21" s="25"/>
      <c r="R21" s="23">
        <v>2</v>
      </c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5"/>
      <c r="AJ21" s="16">
        <v>3</v>
      </c>
      <c r="AK21" s="16"/>
      <c r="AL21" s="16"/>
      <c r="AM21" s="16"/>
      <c r="AN21" s="16"/>
      <c r="AO21" s="16"/>
      <c r="AP21" s="16"/>
      <c r="AQ21" s="16"/>
      <c r="AR21" s="16"/>
      <c r="AS21" s="16"/>
      <c r="AT21" s="16"/>
      <c r="AU21" s="16"/>
      <c r="AV21" s="16"/>
      <c r="AW21" s="16"/>
      <c r="AX21" s="16"/>
      <c r="AY21" s="16"/>
      <c r="AZ21" s="16"/>
      <c r="BA21" s="16"/>
      <c r="BB21" s="16">
        <v>4</v>
      </c>
      <c r="BC21" s="16"/>
      <c r="BD21" s="16"/>
      <c r="BE21" s="16"/>
      <c r="BF21" s="16"/>
      <c r="BG21" s="16"/>
      <c r="BH21" s="16"/>
      <c r="BI21" s="16"/>
      <c r="BJ21" s="16">
        <v>5</v>
      </c>
      <c r="BK21" s="16"/>
      <c r="BL21" s="16"/>
      <c r="BM21" s="16"/>
      <c r="BN21" s="16"/>
      <c r="BO21" s="16"/>
      <c r="BP21" s="16"/>
      <c r="BQ21" s="16"/>
      <c r="BR21" s="16">
        <v>6</v>
      </c>
      <c r="BS21" s="16"/>
      <c r="BT21" s="16"/>
      <c r="BU21" s="16"/>
      <c r="BV21" s="16"/>
      <c r="BW21" s="16"/>
      <c r="BX21" s="16"/>
      <c r="BY21" s="16"/>
      <c r="BZ21" s="16">
        <v>7</v>
      </c>
      <c r="CA21" s="16"/>
      <c r="CB21" s="16"/>
      <c r="CC21" s="16"/>
      <c r="CD21" s="16"/>
      <c r="CE21" s="16"/>
      <c r="CF21" s="16"/>
      <c r="CG21" s="16"/>
      <c r="CH21" s="16">
        <v>8</v>
      </c>
      <c r="CI21" s="16"/>
      <c r="CJ21" s="16"/>
      <c r="CK21" s="16"/>
      <c r="CL21" s="16"/>
      <c r="CM21" s="16"/>
      <c r="CN21" s="16"/>
      <c r="CO21" s="16"/>
      <c r="CP21" s="16"/>
      <c r="CQ21" s="16"/>
      <c r="CR21" s="16"/>
      <c r="CS21" s="16"/>
      <c r="CT21" s="16"/>
      <c r="CU21" s="16"/>
      <c r="CV21" s="16"/>
      <c r="CW21" s="16"/>
      <c r="CX21" s="16"/>
      <c r="CY21" s="16"/>
      <c r="CZ21" s="16"/>
      <c r="DA21" s="16"/>
      <c r="DB21" s="16"/>
      <c r="DC21" s="16">
        <v>9</v>
      </c>
      <c r="DD21" s="16"/>
      <c r="DE21" s="16"/>
      <c r="DF21" s="16"/>
      <c r="DG21" s="16"/>
      <c r="DH21" s="16"/>
      <c r="DI21" s="16"/>
      <c r="DJ21" s="16"/>
      <c r="DK21" s="16"/>
      <c r="DL21" s="16"/>
      <c r="DM21" s="16"/>
      <c r="DN21" s="16"/>
      <c r="DO21" s="16"/>
      <c r="DP21" s="16"/>
      <c r="DQ21" s="16"/>
      <c r="DR21" s="16"/>
      <c r="DS21" s="16"/>
      <c r="DT21" s="16"/>
      <c r="DU21" s="16">
        <v>10</v>
      </c>
      <c r="DV21" s="16"/>
      <c r="DW21" s="16"/>
      <c r="DX21" s="16"/>
      <c r="DY21" s="16"/>
      <c r="DZ21" s="16"/>
      <c r="EA21" s="16"/>
      <c r="EB21" s="16"/>
      <c r="EC21" s="16"/>
      <c r="ED21" s="16"/>
      <c r="EE21" s="16">
        <v>11</v>
      </c>
      <c r="EF21" s="16"/>
      <c r="EG21" s="16"/>
      <c r="EH21" s="16"/>
      <c r="EI21" s="16"/>
      <c r="EJ21" s="16"/>
      <c r="EK21" s="16"/>
      <c r="EL21" s="16"/>
      <c r="EM21" s="16"/>
      <c r="EN21" s="16"/>
      <c r="EO21" s="16">
        <v>12</v>
      </c>
      <c r="EP21" s="16"/>
      <c r="EQ21" s="16"/>
      <c r="ER21" s="16"/>
      <c r="ES21" s="16"/>
      <c r="ET21" s="16"/>
      <c r="EU21" s="16"/>
      <c r="EV21" s="16"/>
      <c r="EW21" s="16"/>
      <c r="EX21" s="16"/>
      <c r="EY21" s="16"/>
      <c r="EZ21" s="16"/>
      <c r="FA21" s="16"/>
      <c r="FB21" s="16"/>
      <c r="FC21" s="16"/>
      <c r="FD21" s="16"/>
      <c r="FE21" s="16"/>
    </row>
    <row r="22" spans="1:161" s="9" customFormat="1" ht="13.5" customHeight="1" x14ac:dyDescent="0.2">
      <c r="A22" s="10"/>
      <c r="B22" s="17" t="s">
        <v>11</v>
      </c>
      <c r="C22" s="17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  <c r="O22" s="17"/>
      <c r="P22" s="17"/>
      <c r="Q22" s="18"/>
      <c r="R22" s="10"/>
      <c r="S22" s="19" t="s">
        <v>12</v>
      </c>
      <c r="T22" s="19"/>
      <c r="U22" s="19"/>
      <c r="V22" s="19"/>
      <c r="W22" s="19"/>
      <c r="X22" s="19"/>
      <c r="Y22" s="19"/>
      <c r="Z22" s="19"/>
      <c r="AA22" s="19"/>
      <c r="AB22" s="19"/>
      <c r="AC22" s="19"/>
      <c r="AD22" s="19"/>
      <c r="AE22" s="19"/>
      <c r="AF22" s="19"/>
      <c r="AG22" s="19"/>
      <c r="AH22" s="19"/>
      <c r="AI22" s="20"/>
      <c r="AJ22" s="61">
        <v>4.8</v>
      </c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16"/>
      <c r="BC22" s="16"/>
      <c r="BD22" s="16"/>
      <c r="BE22" s="16"/>
      <c r="BF22" s="16"/>
      <c r="BG22" s="16"/>
      <c r="BH22" s="16"/>
      <c r="BI22" s="16"/>
      <c r="BJ22" s="16"/>
      <c r="BK22" s="16"/>
      <c r="BL22" s="16"/>
      <c r="BM22" s="16"/>
      <c r="BN22" s="16"/>
      <c r="BO22" s="16"/>
      <c r="BP22" s="16"/>
      <c r="BQ22" s="16"/>
      <c r="BR22" s="61">
        <v>20.7</v>
      </c>
      <c r="BS22" s="61"/>
      <c r="BT22" s="61"/>
      <c r="BU22" s="61"/>
      <c r="BV22" s="61"/>
      <c r="BW22" s="61"/>
      <c r="BX22" s="61"/>
      <c r="BY22" s="61"/>
      <c r="BZ22" s="61">
        <v>20.7</v>
      </c>
      <c r="CA22" s="61"/>
      <c r="CB22" s="61"/>
      <c r="CC22" s="61"/>
      <c r="CD22" s="61"/>
      <c r="CE22" s="61"/>
      <c r="CF22" s="61"/>
      <c r="CG22" s="61"/>
      <c r="CH22" s="61">
        <v>4.8</v>
      </c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>
        <v>20.7</v>
      </c>
      <c r="DD22" s="61"/>
      <c r="DE22" s="61"/>
      <c r="DF22" s="61"/>
      <c r="DG22" s="61"/>
      <c r="DH22" s="61"/>
      <c r="DI22" s="61"/>
      <c r="DJ22" s="61"/>
      <c r="DK22" s="61"/>
      <c r="DL22" s="61"/>
      <c r="DM22" s="61"/>
      <c r="DN22" s="61"/>
      <c r="DO22" s="61"/>
      <c r="DP22" s="61"/>
      <c r="DQ22" s="61"/>
      <c r="DR22" s="61"/>
      <c r="DS22" s="61"/>
      <c r="DT22" s="61"/>
      <c r="DU22" s="16">
        <v>3</v>
      </c>
      <c r="DV22" s="16"/>
      <c r="DW22" s="16"/>
      <c r="DX22" s="16"/>
      <c r="DY22" s="16"/>
      <c r="DZ22" s="16"/>
      <c r="EA22" s="16"/>
      <c r="EB22" s="16"/>
      <c r="EC22" s="16"/>
      <c r="ED22" s="16"/>
      <c r="EE22" s="61">
        <f>1402/720</f>
        <v>1.9472222222222222</v>
      </c>
      <c r="EF22" s="61"/>
      <c r="EG22" s="61"/>
      <c r="EH22" s="61"/>
      <c r="EI22" s="61"/>
      <c r="EJ22" s="61"/>
      <c r="EK22" s="61"/>
      <c r="EL22" s="61"/>
      <c r="EM22" s="61"/>
      <c r="EN22" s="61"/>
      <c r="EO22" s="61">
        <f>AJ22+EE22</f>
        <v>6.7472222222222218</v>
      </c>
      <c r="EP22" s="16"/>
      <c r="EQ22" s="16"/>
      <c r="ER22" s="16"/>
      <c r="ES22" s="16"/>
      <c r="ET22" s="16"/>
      <c r="EU22" s="16"/>
      <c r="EV22" s="16"/>
      <c r="EW22" s="16"/>
      <c r="EX22" s="16"/>
      <c r="EY22" s="16"/>
      <c r="EZ22" s="16"/>
      <c r="FA22" s="16"/>
      <c r="FB22" s="16"/>
      <c r="FC22" s="16"/>
      <c r="FD22" s="16"/>
      <c r="FE22" s="16"/>
    </row>
    <row r="23" spans="1:161" s="9" customFormat="1" ht="39.75" customHeight="1" x14ac:dyDescent="0.2">
      <c r="A23" s="10"/>
      <c r="B23" s="17" t="s">
        <v>33</v>
      </c>
      <c r="C23" s="17"/>
      <c r="D23" s="17"/>
      <c r="E23" s="17"/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8"/>
      <c r="R23" s="10"/>
      <c r="S23" s="19" t="s">
        <v>13</v>
      </c>
      <c r="T23" s="19"/>
      <c r="U23" s="19"/>
      <c r="V23" s="19"/>
      <c r="W23" s="19"/>
      <c r="X23" s="19"/>
      <c r="Y23" s="19"/>
      <c r="Z23" s="19"/>
      <c r="AA23" s="19"/>
      <c r="AB23" s="19"/>
      <c r="AC23" s="19"/>
      <c r="AD23" s="19"/>
      <c r="AE23" s="19"/>
      <c r="AF23" s="19"/>
      <c r="AG23" s="19"/>
      <c r="AH23" s="19"/>
      <c r="AI23" s="20"/>
      <c r="AJ23" s="62">
        <f>1736/720</f>
        <v>2.411111111111111</v>
      </c>
      <c r="AK23" s="62"/>
      <c r="AL23" s="62"/>
      <c r="AM23" s="62"/>
      <c r="AN23" s="62"/>
      <c r="AO23" s="62"/>
      <c r="AP23" s="62"/>
      <c r="AQ23" s="62"/>
      <c r="AR23" s="62"/>
      <c r="AS23" s="62"/>
      <c r="AT23" s="62"/>
      <c r="AU23" s="62"/>
      <c r="AV23" s="62"/>
      <c r="AW23" s="62"/>
      <c r="AX23" s="62"/>
      <c r="AY23" s="62"/>
      <c r="AZ23" s="62"/>
      <c r="BA23" s="62"/>
      <c r="BB23" s="16"/>
      <c r="BC23" s="16"/>
      <c r="BD23" s="16"/>
      <c r="BE23" s="16"/>
      <c r="BF23" s="16"/>
      <c r="BG23" s="16"/>
      <c r="BH23" s="16"/>
      <c r="BI23" s="16"/>
      <c r="BJ23" s="16"/>
      <c r="BK23" s="16"/>
      <c r="BL23" s="16"/>
      <c r="BM23" s="16"/>
      <c r="BN23" s="16"/>
      <c r="BO23" s="16"/>
      <c r="BP23" s="16"/>
      <c r="BQ23" s="16"/>
      <c r="BR23" s="16"/>
      <c r="BS23" s="16"/>
      <c r="BT23" s="16"/>
      <c r="BU23" s="16"/>
      <c r="BV23" s="16"/>
      <c r="BW23" s="16"/>
      <c r="BX23" s="16"/>
      <c r="BY23" s="16"/>
      <c r="BZ23" s="16"/>
      <c r="CA23" s="16"/>
      <c r="CB23" s="16"/>
      <c r="CC23" s="16"/>
      <c r="CD23" s="16"/>
      <c r="CE23" s="16"/>
      <c r="CF23" s="16"/>
      <c r="CG23" s="16"/>
      <c r="CH23" s="16"/>
      <c r="CI23" s="16"/>
      <c r="CJ23" s="16"/>
      <c r="CK23" s="16"/>
      <c r="CL23" s="16"/>
      <c r="CM23" s="16"/>
      <c r="CN23" s="16"/>
      <c r="CO23" s="16"/>
      <c r="CP23" s="16"/>
      <c r="CQ23" s="16"/>
      <c r="CR23" s="16"/>
      <c r="CS23" s="16"/>
      <c r="CT23" s="16"/>
      <c r="CU23" s="16"/>
      <c r="CV23" s="16"/>
      <c r="CW23" s="16"/>
      <c r="CX23" s="16"/>
      <c r="CY23" s="16"/>
      <c r="CZ23" s="16"/>
      <c r="DA23" s="16"/>
      <c r="DB23" s="16"/>
      <c r="DC23" s="16"/>
      <c r="DD23" s="16"/>
      <c r="DE23" s="16"/>
      <c r="DF23" s="16"/>
      <c r="DG23" s="16"/>
      <c r="DH23" s="16"/>
      <c r="DI23" s="16"/>
      <c r="DJ23" s="16"/>
      <c r="DK23" s="16"/>
      <c r="DL23" s="16"/>
      <c r="DM23" s="16"/>
      <c r="DN23" s="16"/>
      <c r="DO23" s="16"/>
      <c r="DP23" s="16"/>
      <c r="DQ23" s="16"/>
      <c r="DR23" s="16"/>
      <c r="DS23" s="16"/>
      <c r="DT23" s="16"/>
      <c r="DU23" s="62">
        <f>472/720</f>
        <v>0.65555555555555556</v>
      </c>
      <c r="DV23" s="62"/>
      <c r="DW23" s="62"/>
      <c r="DX23" s="62"/>
      <c r="DY23" s="62"/>
      <c r="DZ23" s="62"/>
      <c r="EA23" s="62"/>
      <c r="EB23" s="62"/>
      <c r="EC23" s="62"/>
      <c r="ED23" s="62"/>
      <c r="EE23" s="62">
        <f>472/720</f>
        <v>0.65555555555555556</v>
      </c>
      <c r="EF23" s="62"/>
      <c r="EG23" s="62"/>
      <c r="EH23" s="62"/>
      <c r="EI23" s="62"/>
      <c r="EJ23" s="62"/>
      <c r="EK23" s="62"/>
      <c r="EL23" s="62"/>
      <c r="EM23" s="62"/>
      <c r="EN23" s="62"/>
      <c r="EO23" s="61">
        <f>AJ23+EE23</f>
        <v>3.0666666666666664</v>
      </c>
      <c r="EP23" s="61"/>
      <c r="EQ23" s="61"/>
      <c r="ER23" s="61"/>
      <c r="ES23" s="61"/>
      <c r="ET23" s="61"/>
      <c r="EU23" s="61"/>
      <c r="EV23" s="61"/>
      <c r="EW23" s="61"/>
      <c r="EX23" s="61"/>
      <c r="EY23" s="61"/>
      <c r="EZ23" s="61"/>
      <c r="FA23" s="61"/>
      <c r="FB23" s="61"/>
      <c r="FC23" s="61"/>
      <c r="FD23" s="61"/>
      <c r="FE23" s="61"/>
    </row>
    <row r="24" spans="1:161" s="9" customFormat="1" ht="39.75" customHeight="1" x14ac:dyDescent="0.2">
      <c r="A24" s="10"/>
      <c r="B24" s="17"/>
      <c r="C24" s="17"/>
      <c r="D24" s="17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8"/>
      <c r="R24" s="10"/>
      <c r="S24" s="19" t="s">
        <v>14</v>
      </c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  <c r="AE24" s="19"/>
      <c r="AF24" s="19"/>
      <c r="AG24" s="19"/>
      <c r="AH24" s="19"/>
      <c r="AI24" s="20"/>
      <c r="AJ24" s="16"/>
      <c r="AK24" s="16"/>
      <c r="AL24" s="16"/>
      <c r="AM24" s="16"/>
      <c r="AN24" s="16"/>
      <c r="AO24" s="16"/>
      <c r="AP24" s="16"/>
      <c r="AQ24" s="16"/>
      <c r="AR24" s="16"/>
      <c r="AS24" s="16"/>
      <c r="AT24" s="16"/>
      <c r="AU24" s="16"/>
      <c r="AV24" s="16"/>
      <c r="AW24" s="16"/>
      <c r="AX24" s="16"/>
      <c r="AY24" s="16"/>
      <c r="AZ24" s="16"/>
      <c r="BA24" s="16"/>
      <c r="BB24" s="16"/>
      <c r="BC24" s="16"/>
      <c r="BD24" s="16"/>
      <c r="BE24" s="16"/>
      <c r="BF24" s="16"/>
      <c r="BG24" s="16"/>
      <c r="BH24" s="16"/>
      <c r="BI24" s="16"/>
      <c r="BJ24" s="16"/>
      <c r="BK24" s="16"/>
      <c r="BL24" s="16"/>
      <c r="BM24" s="16"/>
      <c r="BN24" s="16"/>
      <c r="BO24" s="16"/>
      <c r="BP24" s="16"/>
      <c r="BQ24" s="16"/>
      <c r="BR24" s="16"/>
      <c r="BS24" s="16"/>
      <c r="BT24" s="16"/>
      <c r="BU24" s="16"/>
      <c r="BV24" s="16"/>
      <c r="BW24" s="16"/>
      <c r="BX24" s="16"/>
      <c r="BY24" s="16"/>
      <c r="BZ24" s="16"/>
      <c r="CA24" s="16"/>
      <c r="CB24" s="16"/>
      <c r="CC24" s="16"/>
      <c r="CD24" s="16"/>
      <c r="CE24" s="16"/>
      <c r="CF24" s="16"/>
      <c r="CG24" s="16"/>
      <c r="CH24" s="16"/>
      <c r="CI24" s="16"/>
      <c r="CJ24" s="16"/>
      <c r="CK24" s="16"/>
      <c r="CL24" s="16"/>
      <c r="CM24" s="16"/>
      <c r="CN24" s="16"/>
      <c r="CO24" s="16"/>
      <c r="CP24" s="16"/>
      <c r="CQ24" s="16"/>
      <c r="CR24" s="16"/>
      <c r="CS24" s="16"/>
      <c r="CT24" s="16"/>
      <c r="CU24" s="16"/>
      <c r="CV24" s="16"/>
      <c r="CW24" s="16"/>
      <c r="CX24" s="16"/>
      <c r="CY24" s="16"/>
      <c r="CZ24" s="16"/>
      <c r="DA24" s="16"/>
      <c r="DB24" s="16"/>
      <c r="DC24" s="16"/>
      <c r="DD24" s="16"/>
      <c r="DE24" s="16"/>
      <c r="DF24" s="16"/>
      <c r="DG24" s="16"/>
      <c r="DH24" s="16"/>
      <c r="DI24" s="16"/>
      <c r="DJ24" s="16"/>
      <c r="DK24" s="16"/>
      <c r="DL24" s="16"/>
      <c r="DM24" s="16"/>
      <c r="DN24" s="16"/>
      <c r="DO24" s="16"/>
      <c r="DP24" s="16"/>
      <c r="DQ24" s="16"/>
      <c r="DR24" s="16"/>
      <c r="DS24" s="16"/>
      <c r="DT24" s="16"/>
      <c r="DU24" s="16"/>
      <c r="DV24" s="16"/>
      <c r="DW24" s="16"/>
      <c r="DX24" s="16"/>
      <c r="DY24" s="16"/>
      <c r="DZ24" s="16"/>
      <c r="EA24" s="16"/>
      <c r="EB24" s="16"/>
      <c r="EC24" s="16"/>
      <c r="ED24" s="16"/>
      <c r="EE24" s="16"/>
      <c r="EF24" s="16"/>
      <c r="EG24" s="16"/>
      <c r="EH24" s="16"/>
      <c r="EI24" s="16"/>
      <c r="EJ24" s="16"/>
      <c r="EK24" s="16"/>
      <c r="EL24" s="16"/>
      <c r="EM24" s="16"/>
      <c r="EN24" s="16"/>
      <c r="EO24" s="16"/>
      <c r="EP24" s="16"/>
      <c r="EQ24" s="16"/>
      <c r="ER24" s="16"/>
      <c r="ES24" s="16"/>
      <c r="ET24" s="16"/>
      <c r="EU24" s="16"/>
      <c r="EV24" s="16"/>
      <c r="EW24" s="16"/>
      <c r="EX24" s="16"/>
      <c r="EY24" s="16"/>
      <c r="EZ24" s="16"/>
      <c r="FA24" s="16"/>
      <c r="FB24" s="16"/>
      <c r="FC24" s="16"/>
      <c r="FD24" s="16"/>
      <c r="FE24" s="16"/>
    </row>
    <row r="25" spans="1:161" s="9" customFormat="1" ht="53.25" customHeight="1" x14ac:dyDescent="0.2">
      <c r="A25" s="10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8"/>
      <c r="R25" s="10"/>
      <c r="S25" s="19" t="s">
        <v>25</v>
      </c>
      <c r="T25" s="19"/>
      <c r="U25" s="19"/>
      <c r="V25" s="19"/>
      <c r="W25" s="19"/>
      <c r="X25" s="19"/>
      <c r="Y25" s="19"/>
      <c r="Z25" s="19"/>
      <c r="AA25" s="19"/>
      <c r="AB25" s="19"/>
      <c r="AC25" s="19"/>
      <c r="AD25" s="19"/>
      <c r="AE25" s="19"/>
      <c r="AF25" s="19"/>
      <c r="AG25" s="19"/>
      <c r="AH25" s="19"/>
      <c r="AI25" s="20"/>
      <c r="AJ25" s="16"/>
      <c r="AK25" s="16"/>
      <c r="AL25" s="16"/>
      <c r="AM25" s="16"/>
      <c r="AN25" s="16"/>
      <c r="AO25" s="16"/>
      <c r="AP25" s="16"/>
      <c r="AQ25" s="16"/>
      <c r="AR25" s="16"/>
      <c r="AS25" s="16"/>
      <c r="AT25" s="16"/>
      <c r="AU25" s="16"/>
      <c r="AV25" s="16"/>
      <c r="AW25" s="16"/>
      <c r="AX25" s="16"/>
      <c r="AY25" s="16"/>
      <c r="AZ25" s="16"/>
      <c r="BA25" s="16"/>
      <c r="BB25" s="16"/>
      <c r="BC25" s="16"/>
      <c r="BD25" s="16"/>
      <c r="BE25" s="16"/>
      <c r="BF25" s="16"/>
      <c r="BG25" s="16"/>
      <c r="BH25" s="16"/>
      <c r="BI25" s="16"/>
      <c r="BJ25" s="16"/>
      <c r="BK25" s="16"/>
      <c r="BL25" s="16"/>
      <c r="BM25" s="16"/>
      <c r="BN25" s="16"/>
      <c r="BO25" s="16"/>
      <c r="BP25" s="16"/>
      <c r="BQ25" s="16"/>
      <c r="BR25" s="16"/>
      <c r="BS25" s="16"/>
      <c r="BT25" s="16"/>
      <c r="BU25" s="16"/>
      <c r="BV25" s="16"/>
      <c r="BW25" s="16"/>
      <c r="BX25" s="16"/>
      <c r="BY25" s="16"/>
      <c r="BZ25" s="16"/>
      <c r="CA25" s="16"/>
      <c r="CB25" s="16"/>
      <c r="CC25" s="16"/>
      <c r="CD25" s="16"/>
      <c r="CE25" s="16"/>
      <c r="CF25" s="16"/>
      <c r="CG25" s="16"/>
      <c r="CH25" s="16"/>
      <c r="CI25" s="16"/>
      <c r="CJ25" s="16"/>
      <c r="CK25" s="16"/>
      <c r="CL25" s="16"/>
      <c r="CM25" s="16"/>
      <c r="CN25" s="16"/>
      <c r="CO25" s="16"/>
      <c r="CP25" s="16"/>
      <c r="CQ25" s="16"/>
      <c r="CR25" s="16"/>
      <c r="CS25" s="16"/>
      <c r="CT25" s="16"/>
      <c r="CU25" s="16"/>
      <c r="CV25" s="16"/>
      <c r="CW25" s="16"/>
      <c r="CX25" s="16"/>
      <c r="CY25" s="16"/>
      <c r="CZ25" s="16"/>
      <c r="DA25" s="16"/>
      <c r="DB25" s="16"/>
      <c r="DC25" s="16"/>
      <c r="DD25" s="16"/>
      <c r="DE25" s="16"/>
      <c r="DF25" s="16"/>
      <c r="DG25" s="16"/>
      <c r="DH25" s="16"/>
      <c r="DI25" s="16"/>
      <c r="DJ25" s="16"/>
      <c r="DK25" s="16"/>
      <c r="DL25" s="16"/>
      <c r="DM25" s="16"/>
      <c r="DN25" s="16"/>
      <c r="DO25" s="16"/>
      <c r="DP25" s="16"/>
      <c r="DQ25" s="16"/>
      <c r="DR25" s="16"/>
      <c r="DS25" s="16"/>
      <c r="DT25" s="16"/>
      <c r="DU25" s="16"/>
      <c r="DV25" s="16"/>
      <c r="DW25" s="16"/>
      <c r="DX25" s="16"/>
      <c r="DY25" s="16"/>
      <c r="DZ25" s="16"/>
      <c r="EA25" s="16"/>
      <c r="EB25" s="16"/>
      <c r="EC25" s="16"/>
      <c r="ED25" s="16"/>
      <c r="EE25" s="16"/>
      <c r="EF25" s="16"/>
      <c r="EG25" s="16"/>
      <c r="EH25" s="16"/>
      <c r="EI25" s="16"/>
      <c r="EJ25" s="16"/>
      <c r="EK25" s="16"/>
      <c r="EL25" s="16"/>
      <c r="EM25" s="16"/>
      <c r="EN25" s="16"/>
      <c r="EO25" s="16"/>
      <c r="EP25" s="16"/>
      <c r="EQ25" s="16"/>
      <c r="ER25" s="16"/>
      <c r="ES25" s="16"/>
      <c r="ET25" s="16"/>
      <c r="EU25" s="16"/>
      <c r="EV25" s="16"/>
      <c r="EW25" s="16"/>
      <c r="EX25" s="16"/>
      <c r="EY25" s="16"/>
      <c r="EZ25" s="16"/>
      <c r="FA25" s="16"/>
      <c r="FB25" s="16"/>
      <c r="FC25" s="16"/>
      <c r="FD25" s="16"/>
      <c r="FE25" s="16"/>
    </row>
    <row r="26" spans="1:161" s="9" customFormat="1" ht="57" customHeight="1" x14ac:dyDescent="0.2">
      <c r="A26" s="10"/>
      <c r="B26" s="21" t="s">
        <v>26</v>
      </c>
      <c r="C26" s="21"/>
      <c r="D26" s="21"/>
      <c r="E26" s="21"/>
      <c r="F26" s="21"/>
      <c r="G26" s="21"/>
      <c r="H26" s="21"/>
      <c r="I26" s="21"/>
      <c r="J26" s="21"/>
      <c r="K26" s="21"/>
      <c r="L26" s="21"/>
      <c r="M26" s="21"/>
      <c r="N26" s="21"/>
      <c r="O26" s="21"/>
      <c r="P26" s="21"/>
      <c r="Q26" s="22"/>
      <c r="R26" s="10"/>
      <c r="S26" s="19" t="s">
        <v>12</v>
      </c>
      <c r="T26" s="19"/>
      <c r="U26" s="19"/>
      <c r="V26" s="19"/>
      <c r="W26" s="19"/>
      <c r="X26" s="19"/>
      <c r="Y26" s="19"/>
      <c r="Z26" s="19"/>
      <c r="AA26" s="19"/>
      <c r="AB26" s="19"/>
      <c r="AC26" s="19"/>
      <c r="AD26" s="19"/>
      <c r="AE26" s="19"/>
      <c r="AF26" s="19"/>
      <c r="AG26" s="19"/>
      <c r="AH26" s="19"/>
      <c r="AI26" s="20"/>
      <c r="AJ26" s="16"/>
      <c r="AK26" s="16"/>
      <c r="AL26" s="16"/>
      <c r="AM26" s="16"/>
      <c r="AN26" s="16"/>
      <c r="AO26" s="16"/>
      <c r="AP26" s="16"/>
      <c r="AQ26" s="16"/>
      <c r="AR26" s="16"/>
      <c r="AS26" s="16"/>
      <c r="AT26" s="16"/>
      <c r="AU26" s="16"/>
      <c r="AV26" s="16"/>
      <c r="AW26" s="16"/>
      <c r="AX26" s="16"/>
      <c r="AY26" s="16"/>
      <c r="AZ26" s="16"/>
      <c r="BA26" s="16"/>
      <c r="BB26" s="16"/>
      <c r="BC26" s="16"/>
      <c r="BD26" s="16"/>
      <c r="BE26" s="16"/>
      <c r="BF26" s="16"/>
      <c r="BG26" s="16"/>
      <c r="BH26" s="16"/>
      <c r="BI26" s="16"/>
      <c r="BJ26" s="16"/>
      <c r="BK26" s="16"/>
      <c r="BL26" s="16"/>
      <c r="BM26" s="16"/>
      <c r="BN26" s="16"/>
      <c r="BO26" s="16"/>
      <c r="BP26" s="16"/>
      <c r="BQ26" s="16"/>
      <c r="BR26" s="16"/>
      <c r="BS26" s="16"/>
      <c r="BT26" s="16"/>
      <c r="BU26" s="16"/>
      <c r="BV26" s="16"/>
      <c r="BW26" s="16"/>
      <c r="BX26" s="16"/>
      <c r="BY26" s="16"/>
      <c r="BZ26" s="16"/>
      <c r="CA26" s="16"/>
      <c r="CB26" s="16"/>
      <c r="CC26" s="16"/>
      <c r="CD26" s="16"/>
      <c r="CE26" s="16"/>
      <c r="CF26" s="16"/>
      <c r="CG26" s="16"/>
      <c r="CH26" s="16"/>
      <c r="CI26" s="16"/>
      <c r="CJ26" s="16"/>
      <c r="CK26" s="16"/>
      <c r="CL26" s="16"/>
      <c r="CM26" s="16"/>
      <c r="CN26" s="16"/>
      <c r="CO26" s="16"/>
      <c r="CP26" s="16"/>
      <c r="CQ26" s="16"/>
      <c r="CR26" s="16"/>
      <c r="CS26" s="16"/>
      <c r="CT26" s="16"/>
      <c r="CU26" s="16"/>
      <c r="CV26" s="16"/>
      <c r="CW26" s="16"/>
      <c r="CX26" s="16"/>
      <c r="CY26" s="16"/>
      <c r="CZ26" s="16"/>
      <c r="DA26" s="16"/>
      <c r="DB26" s="16"/>
      <c r="DC26" s="16"/>
      <c r="DD26" s="16"/>
      <c r="DE26" s="16"/>
      <c r="DF26" s="16"/>
      <c r="DG26" s="16"/>
      <c r="DH26" s="16"/>
      <c r="DI26" s="16"/>
      <c r="DJ26" s="16"/>
      <c r="DK26" s="16"/>
      <c r="DL26" s="16"/>
      <c r="DM26" s="16"/>
      <c r="DN26" s="16"/>
      <c r="DO26" s="16"/>
      <c r="DP26" s="16"/>
      <c r="DQ26" s="16"/>
      <c r="DR26" s="16"/>
      <c r="DS26" s="16"/>
      <c r="DT26" s="16"/>
      <c r="DU26" s="16"/>
      <c r="DV26" s="16"/>
      <c r="DW26" s="16"/>
      <c r="DX26" s="16"/>
      <c r="DY26" s="16"/>
      <c r="DZ26" s="16"/>
      <c r="EA26" s="16"/>
      <c r="EB26" s="16"/>
      <c r="EC26" s="16"/>
      <c r="ED26" s="16"/>
      <c r="EE26" s="16"/>
      <c r="EF26" s="16"/>
      <c r="EG26" s="16"/>
      <c r="EH26" s="16"/>
      <c r="EI26" s="16"/>
      <c r="EJ26" s="16"/>
      <c r="EK26" s="16"/>
      <c r="EL26" s="16"/>
      <c r="EM26" s="16"/>
      <c r="EN26" s="16"/>
      <c r="EO26" s="16"/>
      <c r="EP26" s="16"/>
      <c r="EQ26" s="16"/>
      <c r="ER26" s="16"/>
      <c r="ES26" s="16"/>
      <c r="ET26" s="16"/>
      <c r="EU26" s="16"/>
      <c r="EV26" s="16"/>
      <c r="EW26" s="16"/>
      <c r="EX26" s="16"/>
      <c r="EY26" s="16"/>
      <c r="EZ26" s="16"/>
      <c r="FA26" s="16"/>
      <c r="FB26" s="16"/>
      <c r="FC26" s="16"/>
      <c r="FD26" s="16"/>
      <c r="FE26" s="16"/>
    </row>
    <row r="27" spans="1:161" s="9" customFormat="1" ht="39.75" customHeight="1" x14ac:dyDescent="0.2">
      <c r="A27" s="10"/>
      <c r="B27" s="17"/>
      <c r="C27" s="17"/>
      <c r="D27" s="17"/>
      <c r="E27" s="17"/>
      <c r="F27" s="17"/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8"/>
      <c r="R27" s="10"/>
      <c r="S27" s="19" t="s">
        <v>13</v>
      </c>
      <c r="T27" s="19"/>
      <c r="U27" s="19"/>
      <c r="V27" s="19"/>
      <c r="W27" s="19"/>
      <c r="X27" s="19"/>
      <c r="Y27" s="19"/>
      <c r="Z27" s="19"/>
      <c r="AA27" s="19"/>
      <c r="AB27" s="19"/>
      <c r="AC27" s="19"/>
      <c r="AD27" s="19"/>
      <c r="AE27" s="19"/>
      <c r="AF27" s="19"/>
      <c r="AG27" s="19"/>
      <c r="AH27" s="19"/>
      <c r="AI27" s="20"/>
      <c r="AJ27" s="16"/>
      <c r="AK27" s="16"/>
      <c r="AL27" s="16"/>
      <c r="AM27" s="16"/>
      <c r="AN27" s="16"/>
      <c r="AO27" s="16"/>
      <c r="AP27" s="16"/>
      <c r="AQ27" s="16"/>
      <c r="AR27" s="16"/>
      <c r="AS27" s="16"/>
      <c r="AT27" s="16"/>
      <c r="AU27" s="16"/>
      <c r="AV27" s="16"/>
      <c r="AW27" s="16"/>
      <c r="AX27" s="16"/>
      <c r="AY27" s="16"/>
      <c r="AZ27" s="16"/>
      <c r="BA27" s="16"/>
      <c r="BB27" s="16"/>
      <c r="BC27" s="16"/>
      <c r="BD27" s="16"/>
      <c r="BE27" s="16"/>
      <c r="BF27" s="16"/>
      <c r="BG27" s="16"/>
      <c r="BH27" s="16"/>
      <c r="BI27" s="16"/>
      <c r="BJ27" s="16"/>
      <c r="BK27" s="16"/>
      <c r="BL27" s="16"/>
      <c r="BM27" s="16"/>
      <c r="BN27" s="16"/>
      <c r="BO27" s="16"/>
      <c r="BP27" s="16"/>
      <c r="BQ27" s="16"/>
      <c r="BR27" s="16"/>
      <c r="BS27" s="16"/>
      <c r="BT27" s="16"/>
      <c r="BU27" s="16"/>
      <c r="BV27" s="16"/>
      <c r="BW27" s="16"/>
      <c r="BX27" s="16"/>
      <c r="BY27" s="16"/>
      <c r="BZ27" s="16"/>
      <c r="CA27" s="16"/>
      <c r="CB27" s="16"/>
      <c r="CC27" s="16"/>
      <c r="CD27" s="16"/>
      <c r="CE27" s="16"/>
      <c r="CF27" s="16"/>
      <c r="CG27" s="16"/>
      <c r="CH27" s="16"/>
      <c r="CI27" s="16"/>
      <c r="CJ27" s="16"/>
      <c r="CK27" s="16"/>
      <c r="CL27" s="16"/>
      <c r="CM27" s="16"/>
      <c r="CN27" s="16"/>
      <c r="CO27" s="16"/>
      <c r="CP27" s="16"/>
      <c r="CQ27" s="16"/>
      <c r="CR27" s="16"/>
      <c r="CS27" s="16"/>
      <c r="CT27" s="16"/>
      <c r="CU27" s="16"/>
      <c r="CV27" s="16"/>
      <c r="CW27" s="16"/>
      <c r="CX27" s="16"/>
      <c r="CY27" s="16"/>
      <c r="CZ27" s="16"/>
      <c r="DA27" s="16"/>
      <c r="DB27" s="16"/>
      <c r="DC27" s="16"/>
      <c r="DD27" s="16"/>
      <c r="DE27" s="16"/>
      <c r="DF27" s="16"/>
      <c r="DG27" s="16"/>
      <c r="DH27" s="16"/>
      <c r="DI27" s="16"/>
      <c r="DJ27" s="16"/>
      <c r="DK27" s="16"/>
      <c r="DL27" s="16"/>
      <c r="DM27" s="16"/>
      <c r="DN27" s="16"/>
      <c r="DO27" s="16"/>
      <c r="DP27" s="16"/>
      <c r="DQ27" s="16"/>
      <c r="DR27" s="16"/>
      <c r="DS27" s="16"/>
      <c r="DT27" s="16"/>
      <c r="DU27" s="16"/>
      <c r="DV27" s="16"/>
      <c r="DW27" s="16"/>
      <c r="DX27" s="16"/>
      <c r="DY27" s="16"/>
      <c r="DZ27" s="16"/>
      <c r="EA27" s="16"/>
      <c r="EB27" s="16"/>
      <c r="EC27" s="16"/>
      <c r="ED27" s="16"/>
      <c r="EE27" s="16"/>
      <c r="EF27" s="16"/>
      <c r="EG27" s="16"/>
      <c r="EH27" s="16"/>
      <c r="EI27" s="16"/>
      <c r="EJ27" s="16"/>
      <c r="EK27" s="16"/>
      <c r="EL27" s="16"/>
      <c r="EM27" s="16"/>
      <c r="EN27" s="16"/>
      <c r="EO27" s="16"/>
      <c r="EP27" s="16"/>
      <c r="EQ27" s="16"/>
      <c r="ER27" s="16"/>
      <c r="ES27" s="16"/>
      <c r="ET27" s="16"/>
      <c r="EU27" s="16"/>
      <c r="EV27" s="16"/>
      <c r="EW27" s="16"/>
      <c r="EX27" s="16"/>
      <c r="EY27" s="16"/>
      <c r="EZ27" s="16"/>
      <c r="FA27" s="16"/>
      <c r="FB27" s="16"/>
      <c r="FC27" s="16"/>
      <c r="FD27" s="16"/>
      <c r="FE27" s="16"/>
    </row>
    <row r="28" spans="1:161" s="9" customFormat="1" ht="39.75" customHeight="1" x14ac:dyDescent="0.2">
      <c r="A28" s="10"/>
      <c r="B28" s="17"/>
      <c r="C28" s="17"/>
      <c r="D28" s="17"/>
      <c r="E28" s="17"/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8"/>
      <c r="R28" s="10"/>
      <c r="S28" s="19" t="s">
        <v>14</v>
      </c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20"/>
      <c r="AJ28" s="16"/>
      <c r="AK28" s="16"/>
      <c r="AL28" s="16"/>
      <c r="AM28" s="16"/>
      <c r="AN28" s="16"/>
      <c r="AO28" s="16"/>
      <c r="AP28" s="16"/>
      <c r="AQ28" s="16"/>
      <c r="AR28" s="16"/>
      <c r="AS28" s="16"/>
      <c r="AT28" s="16"/>
      <c r="AU28" s="16"/>
      <c r="AV28" s="16"/>
      <c r="AW28" s="16"/>
      <c r="AX28" s="16"/>
      <c r="AY28" s="16"/>
      <c r="AZ28" s="16"/>
      <c r="BA28" s="16"/>
      <c r="BB28" s="16"/>
      <c r="BC28" s="16"/>
      <c r="BD28" s="16"/>
      <c r="BE28" s="16"/>
      <c r="BF28" s="16"/>
      <c r="BG28" s="16"/>
      <c r="BH28" s="16"/>
      <c r="BI28" s="16"/>
      <c r="BJ28" s="16"/>
      <c r="BK28" s="16"/>
      <c r="BL28" s="16"/>
      <c r="BM28" s="16"/>
      <c r="BN28" s="16"/>
      <c r="BO28" s="16"/>
      <c r="BP28" s="16"/>
      <c r="BQ28" s="16"/>
      <c r="BR28" s="16"/>
      <c r="BS28" s="16"/>
      <c r="BT28" s="16"/>
      <c r="BU28" s="16"/>
      <c r="BV28" s="16"/>
      <c r="BW28" s="16"/>
      <c r="BX28" s="16"/>
      <c r="BY28" s="16"/>
      <c r="BZ28" s="16"/>
      <c r="CA28" s="16"/>
      <c r="CB28" s="16"/>
      <c r="CC28" s="16"/>
      <c r="CD28" s="16"/>
      <c r="CE28" s="16"/>
      <c r="CF28" s="16"/>
      <c r="CG28" s="16"/>
      <c r="CH28" s="16"/>
      <c r="CI28" s="16"/>
      <c r="CJ28" s="16"/>
      <c r="CK28" s="16"/>
      <c r="CL28" s="16"/>
      <c r="CM28" s="16"/>
      <c r="CN28" s="16"/>
      <c r="CO28" s="16"/>
      <c r="CP28" s="16"/>
      <c r="CQ28" s="16"/>
      <c r="CR28" s="16"/>
      <c r="CS28" s="16"/>
      <c r="CT28" s="16"/>
      <c r="CU28" s="16"/>
      <c r="CV28" s="16"/>
      <c r="CW28" s="16"/>
      <c r="CX28" s="16"/>
      <c r="CY28" s="16"/>
      <c r="CZ28" s="16"/>
      <c r="DA28" s="16"/>
      <c r="DB28" s="16"/>
      <c r="DC28" s="16"/>
      <c r="DD28" s="16"/>
      <c r="DE28" s="16"/>
      <c r="DF28" s="16"/>
      <c r="DG28" s="16"/>
      <c r="DH28" s="16"/>
      <c r="DI28" s="16"/>
      <c r="DJ28" s="16"/>
      <c r="DK28" s="16"/>
      <c r="DL28" s="16"/>
      <c r="DM28" s="16"/>
      <c r="DN28" s="16"/>
      <c r="DO28" s="16"/>
      <c r="DP28" s="16"/>
      <c r="DQ28" s="16"/>
      <c r="DR28" s="16"/>
      <c r="DS28" s="16"/>
      <c r="DT28" s="16"/>
      <c r="DU28" s="16"/>
      <c r="DV28" s="16"/>
      <c r="DW28" s="16"/>
      <c r="DX28" s="16"/>
      <c r="DY28" s="16"/>
      <c r="DZ28" s="16"/>
      <c r="EA28" s="16"/>
      <c r="EB28" s="16"/>
      <c r="EC28" s="16"/>
      <c r="ED28" s="16"/>
      <c r="EE28" s="16"/>
      <c r="EF28" s="16"/>
      <c r="EG28" s="16"/>
      <c r="EH28" s="16"/>
      <c r="EI28" s="16"/>
      <c r="EJ28" s="16"/>
      <c r="EK28" s="16"/>
      <c r="EL28" s="16"/>
      <c r="EM28" s="16"/>
      <c r="EN28" s="16"/>
      <c r="EO28" s="16"/>
      <c r="EP28" s="16"/>
      <c r="EQ28" s="16"/>
      <c r="ER28" s="16"/>
      <c r="ES28" s="16"/>
      <c r="ET28" s="16"/>
      <c r="EU28" s="16"/>
      <c r="EV28" s="16"/>
      <c r="EW28" s="16"/>
      <c r="EX28" s="16"/>
      <c r="EY28" s="16"/>
      <c r="EZ28" s="16"/>
      <c r="FA28" s="16"/>
      <c r="FB28" s="16"/>
      <c r="FC28" s="16"/>
      <c r="FD28" s="16"/>
      <c r="FE28" s="16"/>
    </row>
    <row r="29" spans="1:161" s="9" customFormat="1" ht="53.25" customHeight="1" x14ac:dyDescent="0.2">
      <c r="A29" s="10"/>
      <c r="B29" s="17"/>
      <c r="C29" s="17"/>
      <c r="D29" s="17"/>
      <c r="E29" s="17"/>
      <c r="F29" s="17"/>
      <c r="G29" s="17"/>
      <c r="H29" s="17"/>
      <c r="I29" s="17"/>
      <c r="J29" s="17"/>
      <c r="K29" s="17"/>
      <c r="L29" s="17"/>
      <c r="M29" s="17"/>
      <c r="N29" s="17"/>
      <c r="O29" s="17"/>
      <c r="P29" s="17"/>
      <c r="Q29" s="18"/>
      <c r="R29" s="10"/>
      <c r="S29" s="19" t="s">
        <v>25</v>
      </c>
      <c r="T29" s="19"/>
      <c r="U29" s="19"/>
      <c r="V29" s="19"/>
      <c r="W29" s="19"/>
      <c r="X29" s="19"/>
      <c r="Y29" s="19"/>
      <c r="Z29" s="19"/>
      <c r="AA29" s="19"/>
      <c r="AB29" s="19"/>
      <c r="AC29" s="19"/>
      <c r="AD29" s="19"/>
      <c r="AE29" s="19"/>
      <c r="AF29" s="19"/>
      <c r="AG29" s="19"/>
      <c r="AH29" s="19"/>
      <c r="AI29" s="20"/>
      <c r="AJ29" s="16"/>
      <c r="AK29" s="16"/>
      <c r="AL29" s="16"/>
      <c r="AM29" s="16"/>
      <c r="AN29" s="16"/>
      <c r="AO29" s="16"/>
      <c r="AP29" s="16"/>
      <c r="AQ29" s="16"/>
      <c r="AR29" s="16"/>
      <c r="AS29" s="16"/>
      <c r="AT29" s="16"/>
      <c r="AU29" s="16"/>
      <c r="AV29" s="16"/>
      <c r="AW29" s="16"/>
      <c r="AX29" s="16"/>
      <c r="AY29" s="16"/>
      <c r="AZ29" s="16"/>
      <c r="BA29" s="16"/>
      <c r="BB29" s="16"/>
      <c r="BC29" s="16"/>
      <c r="BD29" s="16"/>
      <c r="BE29" s="16"/>
      <c r="BF29" s="16"/>
      <c r="BG29" s="16"/>
      <c r="BH29" s="16"/>
      <c r="BI29" s="16"/>
      <c r="BJ29" s="16"/>
      <c r="BK29" s="16"/>
      <c r="BL29" s="16"/>
      <c r="BM29" s="16"/>
      <c r="BN29" s="16"/>
      <c r="BO29" s="16"/>
      <c r="BP29" s="16"/>
      <c r="BQ29" s="16"/>
      <c r="BR29" s="16"/>
      <c r="BS29" s="16"/>
      <c r="BT29" s="16"/>
      <c r="BU29" s="16"/>
      <c r="BV29" s="16"/>
      <c r="BW29" s="16"/>
      <c r="BX29" s="16"/>
      <c r="BY29" s="16"/>
      <c r="BZ29" s="16"/>
      <c r="CA29" s="16"/>
      <c r="CB29" s="16"/>
      <c r="CC29" s="16"/>
      <c r="CD29" s="16"/>
      <c r="CE29" s="16"/>
      <c r="CF29" s="16"/>
      <c r="CG29" s="16"/>
      <c r="CH29" s="16"/>
      <c r="CI29" s="16"/>
      <c r="CJ29" s="16"/>
      <c r="CK29" s="16"/>
      <c r="CL29" s="16"/>
      <c r="CM29" s="16"/>
      <c r="CN29" s="16"/>
      <c r="CO29" s="16"/>
      <c r="CP29" s="16"/>
      <c r="CQ29" s="16"/>
      <c r="CR29" s="16"/>
      <c r="CS29" s="16"/>
      <c r="CT29" s="16"/>
      <c r="CU29" s="16"/>
      <c r="CV29" s="16"/>
      <c r="CW29" s="16"/>
      <c r="CX29" s="16"/>
      <c r="CY29" s="16"/>
      <c r="CZ29" s="16"/>
      <c r="DA29" s="16"/>
      <c r="DB29" s="16"/>
      <c r="DC29" s="16"/>
      <c r="DD29" s="16"/>
      <c r="DE29" s="16"/>
      <c r="DF29" s="16"/>
      <c r="DG29" s="16"/>
      <c r="DH29" s="16"/>
      <c r="DI29" s="16"/>
      <c r="DJ29" s="16"/>
      <c r="DK29" s="16"/>
      <c r="DL29" s="16"/>
      <c r="DM29" s="16"/>
      <c r="DN29" s="16"/>
      <c r="DO29" s="16"/>
      <c r="DP29" s="16"/>
      <c r="DQ29" s="16"/>
      <c r="DR29" s="16"/>
      <c r="DS29" s="16"/>
      <c r="DT29" s="16"/>
      <c r="DU29" s="16"/>
      <c r="DV29" s="16"/>
      <c r="DW29" s="16"/>
      <c r="DX29" s="16"/>
      <c r="DY29" s="16"/>
      <c r="DZ29" s="16"/>
      <c r="EA29" s="16"/>
      <c r="EB29" s="16"/>
      <c r="EC29" s="16"/>
      <c r="ED29" s="16"/>
      <c r="EE29" s="16"/>
      <c r="EF29" s="16"/>
      <c r="EG29" s="16"/>
      <c r="EH29" s="16"/>
      <c r="EI29" s="16"/>
      <c r="EJ29" s="16"/>
      <c r="EK29" s="16"/>
      <c r="EL29" s="16"/>
      <c r="EM29" s="16"/>
      <c r="EN29" s="16"/>
      <c r="EO29" s="16"/>
      <c r="EP29" s="16"/>
      <c r="EQ29" s="16"/>
      <c r="ER29" s="16"/>
      <c r="ES29" s="16"/>
      <c r="ET29" s="16"/>
      <c r="EU29" s="16"/>
      <c r="EV29" s="16"/>
      <c r="EW29" s="16"/>
      <c r="EX29" s="16"/>
      <c r="EY29" s="16"/>
      <c r="EZ29" s="16"/>
      <c r="FA29" s="16"/>
      <c r="FB29" s="16"/>
      <c r="FC29" s="16"/>
      <c r="FD29" s="16"/>
      <c r="FE29" s="16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4" t="s">
        <v>27</v>
      </c>
      <c r="B32" s="15"/>
      <c r="C32" s="15"/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/>
      <c r="BA32" s="15"/>
      <c r="BB32" s="15"/>
      <c r="BC32" s="15"/>
      <c r="BD32" s="15"/>
      <c r="BE32" s="15"/>
      <c r="BF32" s="15"/>
      <c r="BG32" s="15"/>
      <c r="BH32" s="15"/>
      <c r="BI32" s="15"/>
      <c r="BJ32" s="15"/>
      <c r="BK32" s="15"/>
      <c r="BL32" s="15"/>
      <c r="BM32" s="15"/>
      <c r="BN32" s="15"/>
      <c r="BO32" s="15"/>
      <c r="BP32" s="15"/>
      <c r="BQ32" s="15"/>
      <c r="BR32" s="15"/>
      <c r="BS32" s="15"/>
      <c r="BT32" s="15"/>
      <c r="BU32" s="15"/>
      <c r="BV32" s="15"/>
      <c r="BW32" s="15"/>
      <c r="BX32" s="15"/>
      <c r="BY32" s="15"/>
      <c r="BZ32" s="15"/>
      <c r="CA32" s="15"/>
      <c r="CB32" s="15"/>
      <c r="CC32" s="15"/>
      <c r="CD32" s="15"/>
      <c r="CE32" s="15"/>
      <c r="CF32" s="15"/>
      <c r="CG32" s="15"/>
      <c r="CH32" s="15"/>
      <c r="CI32" s="15"/>
      <c r="CJ32" s="15"/>
      <c r="CK32" s="15"/>
      <c r="CL32" s="15"/>
      <c r="CM32" s="15"/>
      <c r="CN32" s="15"/>
      <c r="CO32" s="15"/>
      <c r="CP32" s="15"/>
      <c r="CQ32" s="15"/>
      <c r="CR32" s="15"/>
      <c r="CS32" s="15"/>
      <c r="CT32" s="15"/>
      <c r="CU32" s="15"/>
      <c r="CV32" s="15"/>
      <c r="CW32" s="15"/>
      <c r="CX32" s="15"/>
      <c r="CY32" s="15"/>
      <c r="CZ32" s="15"/>
      <c r="DA32" s="15"/>
      <c r="DB32" s="15"/>
      <c r="DC32" s="15"/>
      <c r="DD32" s="15"/>
      <c r="DE32" s="15"/>
      <c r="DF32" s="15"/>
      <c r="DG32" s="15"/>
      <c r="DH32" s="15"/>
      <c r="DI32" s="15"/>
      <c r="DJ32" s="15"/>
      <c r="DK32" s="15"/>
      <c r="DL32" s="15"/>
      <c r="DM32" s="15"/>
      <c r="DN32" s="15"/>
      <c r="DO32" s="15"/>
      <c r="DP32" s="15"/>
      <c r="DQ32" s="15"/>
      <c r="DR32" s="15"/>
      <c r="DS32" s="15"/>
      <c r="DT32" s="15"/>
      <c r="DU32" s="15"/>
      <c r="DV32" s="15"/>
      <c r="DW32" s="15"/>
      <c r="DX32" s="15"/>
      <c r="DY32" s="15"/>
      <c r="DZ32" s="15"/>
      <c r="EA32" s="15"/>
      <c r="EB32" s="15"/>
      <c r="EC32" s="15"/>
      <c r="ED32" s="15"/>
      <c r="EE32" s="15"/>
      <c r="EF32" s="15"/>
      <c r="EG32" s="15"/>
      <c r="EH32" s="15"/>
      <c r="EI32" s="15"/>
      <c r="EJ32" s="15"/>
      <c r="EK32" s="15"/>
      <c r="EL32" s="15"/>
      <c r="EM32" s="15"/>
      <c r="EN32" s="15"/>
      <c r="EO32" s="15"/>
      <c r="EP32" s="15"/>
      <c r="EQ32" s="15"/>
      <c r="ER32" s="15"/>
      <c r="ES32" s="15"/>
      <c r="ET32" s="15"/>
      <c r="EU32" s="15"/>
      <c r="EV32" s="15"/>
      <c r="EW32" s="15"/>
      <c r="EX32" s="15"/>
      <c r="EY32" s="15"/>
      <c r="EZ32" s="15"/>
      <c r="FA32" s="15"/>
      <c r="FB32" s="15"/>
      <c r="FC32" s="15"/>
      <c r="FD32" s="15"/>
      <c r="FE32" s="15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</mergeCells>
  <pageMargins left="0.7" right="0.7" top="0.75" bottom="0.75" header="0.3" footer="0.3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workbookViewId="0">
      <selection activeCell="GF28" sqref="GF28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58" t="s">
        <v>7</v>
      </c>
      <c r="B6" s="58"/>
      <c r="C6" s="58"/>
      <c r="D6" s="58"/>
      <c r="E6" s="58"/>
      <c r="F6" s="58"/>
      <c r="G6" s="58"/>
      <c r="H6" s="58"/>
      <c r="I6" s="58"/>
      <c r="J6" s="58"/>
      <c r="K6" s="58"/>
      <c r="L6" s="58"/>
      <c r="M6" s="58"/>
      <c r="N6" s="58"/>
      <c r="O6" s="58"/>
      <c r="P6" s="58"/>
      <c r="Q6" s="58"/>
      <c r="R6" s="58"/>
      <c r="S6" s="58"/>
      <c r="T6" s="58"/>
      <c r="U6" s="58"/>
      <c r="V6" s="58"/>
      <c r="W6" s="58"/>
      <c r="X6" s="58"/>
      <c r="Y6" s="58"/>
      <c r="Z6" s="58"/>
      <c r="AA6" s="58"/>
      <c r="AB6" s="58"/>
      <c r="AC6" s="58"/>
      <c r="AD6" s="58"/>
      <c r="AE6" s="58"/>
      <c r="AF6" s="58"/>
      <c r="AG6" s="58"/>
      <c r="AH6" s="58"/>
      <c r="AI6" s="58"/>
      <c r="AJ6" s="58"/>
      <c r="AK6" s="58"/>
      <c r="AL6" s="58"/>
      <c r="AM6" s="58"/>
      <c r="AN6" s="58"/>
      <c r="AO6" s="58"/>
      <c r="AP6" s="58"/>
      <c r="AQ6" s="58"/>
      <c r="AR6" s="58"/>
      <c r="AS6" s="58"/>
      <c r="AT6" s="58"/>
      <c r="AU6" s="58"/>
      <c r="AV6" s="58"/>
      <c r="AW6" s="58"/>
      <c r="AX6" s="58"/>
      <c r="AY6" s="58"/>
      <c r="AZ6" s="58"/>
      <c r="BA6" s="58"/>
      <c r="BB6" s="58"/>
      <c r="BC6" s="58"/>
      <c r="BD6" s="58"/>
      <c r="BE6" s="58"/>
      <c r="BF6" s="58"/>
      <c r="BG6" s="58"/>
      <c r="BH6" s="58"/>
      <c r="BI6" s="58"/>
      <c r="BJ6" s="58"/>
      <c r="BK6" s="58"/>
      <c r="BL6" s="58"/>
      <c r="BM6" s="58"/>
      <c r="BN6" s="58"/>
      <c r="BO6" s="58"/>
      <c r="BP6" s="58"/>
      <c r="BQ6" s="58"/>
      <c r="BR6" s="58"/>
      <c r="BS6" s="58"/>
      <c r="BT6" s="58"/>
      <c r="BU6" s="58"/>
      <c r="BV6" s="58"/>
      <c r="BW6" s="58"/>
      <c r="BX6" s="58"/>
      <c r="BY6" s="58"/>
      <c r="BZ6" s="58"/>
      <c r="CA6" s="58"/>
      <c r="CB6" s="58"/>
      <c r="CC6" s="58"/>
      <c r="CD6" s="58"/>
      <c r="CE6" s="58"/>
      <c r="CF6" s="58"/>
      <c r="CG6" s="58"/>
      <c r="CH6" s="58"/>
      <c r="CI6" s="58"/>
      <c r="CJ6" s="58"/>
      <c r="CK6" s="58"/>
      <c r="CL6" s="58"/>
      <c r="CM6" s="58"/>
      <c r="CN6" s="58"/>
      <c r="CO6" s="58"/>
      <c r="CP6" s="58"/>
      <c r="CQ6" s="58"/>
      <c r="CR6" s="58"/>
      <c r="CS6" s="58"/>
      <c r="CT6" s="58"/>
      <c r="CU6" s="58"/>
      <c r="CV6" s="58"/>
      <c r="CW6" s="58"/>
      <c r="CX6" s="58"/>
      <c r="CY6" s="58"/>
      <c r="CZ6" s="58"/>
      <c r="DA6" s="58"/>
      <c r="DB6" s="58"/>
      <c r="DC6" s="58"/>
      <c r="DD6" s="58"/>
      <c r="DE6" s="58"/>
      <c r="DF6" s="58"/>
      <c r="DG6" s="58"/>
      <c r="DH6" s="58"/>
      <c r="DI6" s="58"/>
      <c r="DJ6" s="58"/>
      <c r="DK6" s="58"/>
      <c r="DL6" s="58"/>
      <c r="DM6" s="58"/>
      <c r="DN6" s="58"/>
      <c r="DO6" s="58"/>
      <c r="DP6" s="58"/>
      <c r="DQ6" s="58"/>
      <c r="DR6" s="58"/>
      <c r="DS6" s="58"/>
      <c r="DT6" s="58"/>
      <c r="DU6" s="58"/>
      <c r="DV6" s="58"/>
      <c r="DW6" s="58"/>
      <c r="DX6" s="58"/>
      <c r="DY6" s="58"/>
      <c r="DZ6" s="58"/>
      <c r="EA6" s="58"/>
      <c r="EB6" s="58"/>
      <c r="EC6" s="58"/>
      <c r="ED6" s="58"/>
      <c r="EE6" s="58"/>
      <c r="EF6" s="58"/>
      <c r="EG6" s="58"/>
      <c r="EH6" s="58"/>
      <c r="EI6" s="58"/>
      <c r="EJ6" s="58"/>
      <c r="EK6" s="58"/>
      <c r="EL6" s="58"/>
      <c r="EM6" s="58"/>
      <c r="EN6" s="58"/>
      <c r="EO6" s="58"/>
      <c r="EP6" s="58"/>
      <c r="EQ6" s="58"/>
      <c r="ER6" s="58"/>
      <c r="ES6" s="58"/>
      <c r="ET6" s="58"/>
      <c r="EU6" s="58"/>
      <c r="EV6" s="58"/>
      <c r="EW6" s="58"/>
      <c r="EX6" s="58"/>
      <c r="EY6" s="58"/>
      <c r="EZ6" s="58"/>
      <c r="FA6" s="58"/>
      <c r="FB6" s="58"/>
      <c r="FC6" s="58"/>
      <c r="FD6" s="58"/>
      <c r="FE6" s="58"/>
    </row>
    <row r="7" spans="1:161" s="2" customFormat="1" ht="15.75" customHeight="1" x14ac:dyDescent="0.25">
      <c r="A7" s="58" t="s">
        <v>8</v>
      </c>
      <c r="B7" s="58"/>
      <c r="C7" s="58"/>
      <c r="D7" s="58"/>
      <c r="E7" s="58"/>
      <c r="F7" s="58"/>
      <c r="G7" s="58"/>
      <c r="H7" s="58"/>
      <c r="I7" s="58"/>
      <c r="J7" s="58"/>
      <c r="K7" s="58"/>
      <c r="L7" s="58"/>
      <c r="M7" s="58"/>
      <c r="N7" s="58"/>
      <c r="O7" s="58"/>
      <c r="P7" s="58"/>
      <c r="Q7" s="58"/>
      <c r="R7" s="58"/>
      <c r="S7" s="58"/>
      <c r="T7" s="58"/>
      <c r="U7" s="58"/>
      <c r="V7" s="58"/>
      <c r="W7" s="58"/>
      <c r="X7" s="58"/>
      <c r="Y7" s="58"/>
      <c r="Z7" s="58"/>
      <c r="AA7" s="58"/>
      <c r="AB7" s="58"/>
      <c r="AC7" s="58"/>
      <c r="AD7" s="58"/>
      <c r="AE7" s="58"/>
      <c r="AF7" s="58"/>
      <c r="AG7" s="58"/>
      <c r="AH7" s="58"/>
      <c r="AI7" s="58"/>
      <c r="AJ7" s="58"/>
      <c r="AK7" s="58"/>
      <c r="AL7" s="58"/>
      <c r="AM7" s="58"/>
      <c r="AN7" s="58"/>
      <c r="AO7" s="58"/>
      <c r="AP7" s="58"/>
      <c r="AQ7" s="58"/>
      <c r="AR7" s="58"/>
      <c r="AS7" s="58"/>
      <c r="AT7" s="58"/>
      <c r="AU7" s="58"/>
      <c r="AV7" s="58"/>
      <c r="AW7" s="58"/>
      <c r="AX7" s="58"/>
      <c r="AY7" s="58"/>
      <c r="AZ7" s="58"/>
      <c r="BA7" s="58"/>
      <c r="BB7" s="58"/>
      <c r="BC7" s="58"/>
      <c r="BD7" s="58"/>
      <c r="BE7" s="58"/>
      <c r="BF7" s="58"/>
      <c r="BG7" s="58"/>
      <c r="BH7" s="58"/>
      <c r="BI7" s="58"/>
      <c r="BJ7" s="58"/>
      <c r="BK7" s="58"/>
      <c r="BL7" s="58"/>
      <c r="BM7" s="58"/>
      <c r="BN7" s="58"/>
      <c r="BO7" s="58"/>
      <c r="BP7" s="58"/>
      <c r="BQ7" s="58"/>
      <c r="BR7" s="58"/>
      <c r="BS7" s="58"/>
      <c r="BT7" s="58"/>
      <c r="BU7" s="58"/>
      <c r="BV7" s="58"/>
      <c r="BW7" s="58"/>
      <c r="BX7" s="58"/>
      <c r="BY7" s="58"/>
      <c r="BZ7" s="58"/>
      <c r="CA7" s="58"/>
      <c r="CB7" s="58"/>
      <c r="CC7" s="58"/>
      <c r="CD7" s="58"/>
      <c r="CE7" s="58"/>
      <c r="CF7" s="58"/>
      <c r="CG7" s="58"/>
      <c r="CH7" s="58"/>
      <c r="CI7" s="58"/>
      <c r="CJ7" s="58"/>
      <c r="CK7" s="58"/>
      <c r="CL7" s="58"/>
      <c r="CM7" s="58"/>
      <c r="CN7" s="58"/>
      <c r="CO7" s="58"/>
      <c r="CP7" s="58"/>
      <c r="CQ7" s="58"/>
      <c r="CR7" s="58"/>
      <c r="CS7" s="58"/>
      <c r="CT7" s="58"/>
      <c r="CU7" s="58"/>
      <c r="CV7" s="58"/>
      <c r="CW7" s="58"/>
      <c r="CX7" s="58"/>
      <c r="CY7" s="58"/>
      <c r="CZ7" s="58"/>
      <c r="DA7" s="58"/>
      <c r="DB7" s="58"/>
      <c r="DC7" s="58"/>
      <c r="DD7" s="58"/>
      <c r="DE7" s="58"/>
      <c r="DF7" s="58"/>
      <c r="DG7" s="58"/>
      <c r="DH7" s="58"/>
      <c r="DI7" s="58"/>
      <c r="DJ7" s="58"/>
      <c r="DK7" s="58"/>
      <c r="DL7" s="58"/>
      <c r="DM7" s="58"/>
      <c r="DN7" s="58"/>
      <c r="DO7" s="58"/>
      <c r="DP7" s="58"/>
      <c r="DQ7" s="58"/>
      <c r="DR7" s="58"/>
      <c r="DS7" s="58"/>
      <c r="DT7" s="58"/>
      <c r="DU7" s="58"/>
      <c r="DV7" s="58"/>
      <c r="DW7" s="58"/>
      <c r="DX7" s="58"/>
      <c r="DY7" s="58"/>
      <c r="DZ7" s="58"/>
      <c r="EA7" s="58"/>
      <c r="EB7" s="58"/>
      <c r="EC7" s="58"/>
      <c r="ED7" s="58"/>
      <c r="EE7" s="58"/>
      <c r="EF7" s="58"/>
      <c r="EG7" s="58"/>
      <c r="EH7" s="58"/>
      <c r="EI7" s="58"/>
      <c r="EJ7" s="58"/>
      <c r="EK7" s="58"/>
      <c r="EL7" s="58"/>
      <c r="EM7" s="58"/>
      <c r="EN7" s="58"/>
      <c r="EO7" s="58"/>
      <c r="EP7" s="58"/>
      <c r="EQ7" s="58"/>
      <c r="ER7" s="58"/>
      <c r="ES7" s="58"/>
      <c r="ET7" s="58"/>
      <c r="EU7" s="58"/>
      <c r="EV7" s="58"/>
      <c r="EW7" s="58"/>
      <c r="EX7" s="58"/>
      <c r="EY7" s="58"/>
      <c r="EZ7" s="58"/>
      <c r="FA7" s="58"/>
      <c r="FB7" s="58"/>
      <c r="FC7" s="58"/>
      <c r="FD7" s="58"/>
      <c r="FE7" s="58"/>
    </row>
    <row r="8" spans="1:161" s="2" customFormat="1" ht="15.75" customHeight="1" x14ac:dyDescent="0.25">
      <c r="A8" s="58" t="s">
        <v>9</v>
      </c>
      <c r="B8" s="58"/>
      <c r="C8" s="58"/>
      <c r="D8" s="58"/>
      <c r="E8" s="58"/>
      <c r="F8" s="58"/>
      <c r="G8" s="58"/>
      <c r="H8" s="58"/>
      <c r="I8" s="58"/>
      <c r="J8" s="58"/>
      <c r="K8" s="58"/>
      <c r="L8" s="58"/>
      <c r="M8" s="58"/>
      <c r="N8" s="58"/>
      <c r="O8" s="58"/>
      <c r="P8" s="58"/>
      <c r="Q8" s="58"/>
      <c r="R8" s="58"/>
      <c r="S8" s="58"/>
      <c r="T8" s="58"/>
      <c r="U8" s="58"/>
      <c r="V8" s="58"/>
      <c r="W8" s="58"/>
      <c r="X8" s="58"/>
      <c r="Y8" s="58"/>
      <c r="Z8" s="58"/>
      <c r="AA8" s="58"/>
      <c r="AB8" s="58"/>
      <c r="AC8" s="58"/>
      <c r="AD8" s="58"/>
      <c r="AE8" s="58"/>
      <c r="AF8" s="58"/>
      <c r="AG8" s="58"/>
      <c r="AH8" s="58"/>
      <c r="AI8" s="58"/>
      <c r="AJ8" s="58"/>
      <c r="AK8" s="58"/>
      <c r="AL8" s="58"/>
      <c r="AM8" s="58"/>
      <c r="AN8" s="58"/>
      <c r="AO8" s="58"/>
      <c r="AP8" s="58"/>
      <c r="AQ8" s="58"/>
      <c r="AR8" s="58"/>
      <c r="AS8" s="58"/>
      <c r="AT8" s="58"/>
      <c r="AU8" s="58"/>
      <c r="AV8" s="58"/>
      <c r="AW8" s="58"/>
      <c r="AX8" s="58"/>
      <c r="AY8" s="58"/>
      <c r="AZ8" s="58"/>
      <c r="BA8" s="58"/>
      <c r="BB8" s="58"/>
      <c r="BC8" s="58"/>
      <c r="BD8" s="58"/>
      <c r="BE8" s="58"/>
      <c r="BF8" s="58"/>
      <c r="BG8" s="58"/>
      <c r="BH8" s="58"/>
      <c r="BI8" s="58"/>
      <c r="BJ8" s="58"/>
      <c r="BK8" s="58"/>
      <c r="BL8" s="58"/>
      <c r="BM8" s="58"/>
      <c r="BN8" s="58"/>
      <c r="BO8" s="58"/>
      <c r="BP8" s="58"/>
      <c r="BQ8" s="58"/>
      <c r="BR8" s="58"/>
      <c r="BS8" s="58"/>
      <c r="BT8" s="58"/>
      <c r="BU8" s="58"/>
      <c r="BV8" s="58"/>
      <c r="BW8" s="58"/>
      <c r="BX8" s="58"/>
      <c r="BY8" s="58"/>
      <c r="BZ8" s="58"/>
      <c r="CA8" s="58"/>
      <c r="CB8" s="58"/>
      <c r="CC8" s="58"/>
      <c r="CD8" s="58"/>
      <c r="CE8" s="58"/>
      <c r="CF8" s="58"/>
      <c r="CG8" s="58"/>
      <c r="CH8" s="58"/>
      <c r="CI8" s="58"/>
      <c r="CJ8" s="58"/>
      <c r="CK8" s="58"/>
      <c r="CL8" s="58"/>
      <c r="CM8" s="58"/>
      <c r="CN8" s="58"/>
      <c r="CO8" s="58"/>
      <c r="CP8" s="58"/>
      <c r="CQ8" s="58"/>
      <c r="CR8" s="58"/>
      <c r="CS8" s="58"/>
      <c r="CT8" s="58"/>
      <c r="CU8" s="58"/>
      <c r="CV8" s="58"/>
      <c r="CW8" s="58"/>
      <c r="CX8" s="58"/>
      <c r="CY8" s="58"/>
      <c r="CZ8" s="58"/>
      <c r="DA8" s="58"/>
      <c r="DB8" s="58"/>
      <c r="DC8" s="58"/>
      <c r="DD8" s="58"/>
      <c r="DE8" s="58"/>
      <c r="DF8" s="58"/>
      <c r="DG8" s="58"/>
      <c r="DH8" s="58"/>
      <c r="DI8" s="58"/>
      <c r="DJ8" s="58"/>
      <c r="DK8" s="58"/>
      <c r="DL8" s="58"/>
      <c r="DM8" s="58"/>
      <c r="DN8" s="58"/>
      <c r="DO8" s="58"/>
      <c r="DP8" s="58"/>
      <c r="DQ8" s="58"/>
      <c r="DR8" s="58"/>
      <c r="DS8" s="58"/>
      <c r="DT8" s="58"/>
      <c r="DU8" s="58"/>
      <c r="DV8" s="58"/>
      <c r="DW8" s="58"/>
      <c r="DX8" s="58"/>
      <c r="DY8" s="58"/>
      <c r="DZ8" s="58"/>
      <c r="EA8" s="58"/>
      <c r="EB8" s="58"/>
      <c r="EC8" s="58"/>
      <c r="ED8" s="58"/>
      <c r="EE8" s="58"/>
      <c r="EF8" s="58"/>
      <c r="EG8" s="58"/>
      <c r="EH8" s="58"/>
      <c r="EI8" s="58"/>
      <c r="EJ8" s="58"/>
      <c r="EK8" s="58"/>
      <c r="EL8" s="58"/>
      <c r="EM8" s="58"/>
      <c r="EN8" s="58"/>
      <c r="EO8" s="58"/>
      <c r="EP8" s="58"/>
      <c r="EQ8" s="58"/>
      <c r="ER8" s="58"/>
      <c r="ES8" s="58"/>
      <c r="ET8" s="58"/>
      <c r="EU8" s="58"/>
      <c r="EV8" s="58"/>
      <c r="EW8" s="58"/>
      <c r="EX8" s="58"/>
      <c r="EY8" s="58"/>
      <c r="EZ8" s="58"/>
      <c r="FA8" s="58"/>
      <c r="FB8" s="58"/>
      <c r="FC8" s="58"/>
      <c r="FD8" s="58"/>
      <c r="FE8" s="58"/>
    </row>
    <row r="10" spans="1:161" s="2" customFormat="1" ht="15.75" x14ac:dyDescent="0.25">
      <c r="A10" s="59" t="s">
        <v>10</v>
      </c>
      <c r="B10" s="59"/>
      <c r="C10" s="59"/>
      <c r="D10" s="59"/>
      <c r="E10" s="59"/>
      <c r="F10" s="59"/>
      <c r="G10" s="59"/>
      <c r="H10" s="59"/>
      <c r="I10" s="59"/>
      <c r="J10" s="59"/>
      <c r="K10" s="59"/>
      <c r="L10" s="59"/>
      <c r="M10" s="59"/>
      <c r="N10" s="59"/>
      <c r="O10" s="59"/>
      <c r="P10" s="59"/>
      <c r="Q10" s="59"/>
      <c r="R10" s="59"/>
      <c r="S10" s="59"/>
      <c r="T10" s="59"/>
      <c r="U10" s="59"/>
      <c r="V10" s="59"/>
      <c r="W10" s="59"/>
      <c r="X10" s="59"/>
      <c r="Y10" s="59"/>
      <c r="Z10" s="59"/>
      <c r="AA10" s="59"/>
      <c r="AB10" s="59"/>
      <c r="AC10" s="59"/>
      <c r="AD10" s="59"/>
      <c r="AE10" s="59"/>
      <c r="AF10" s="59"/>
      <c r="AG10" s="59"/>
      <c r="AH10" s="59"/>
      <c r="AI10" s="59"/>
      <c r="AJ10" s="59"/>
      <c r="AK10" s="59"/>
      <c r="AL10" s="59"/>
      <c r="AM10" s="59"/>
      <c r="AN10" s="59"/>
      <c r="AO10" s="59"/>
      <c r="AP10" s="59"/>
      <c r="AQ10" s="59"/>
      <c r="AR10" s="59"/>
      <c r="AS10" s="59"/>
      <c r="AT10" s="59"/>
      <c r="AU10" s="59"/>
      <c r="AV10" s="59"/>
      <c r="AW10" s="59"/>
      <c r="AX10" s="59"/>
      <c r="AY10" s="59"/>
      <c r="AZ10" s="59"/>
      <c r="BA10" s="59"/>
      <c r="BB10" s="59"/>
      <c r="BC10" s="59"/>
      <c r="BD10" s="59"/>
      <c r="BE10" s="59"/>
      <c r="BF10" s="59"/>
      <c r="BG10" s="59"/>
      <c r="BH10" s="59"/>
      <c r="BI10" s="59"/>
      <c r="BJ10" s="59"/>
      <c r="BK10" s="59"/>
      <c r="BL10" s="59"/>
      <c r="BM10" s="59"/>
      <c r="BN10" s="59"/>
      <c r="BO10" s="59"/>
      <c r="BP10" s="59"/>
      <c r="BQ10" s="59"/>
      <c r="BR10" s="59"/>
      <c r="BS10" s="59"/>
      <c r="BT10" s="59"/>
      <c r="BU10" s="59"/>
      <c r="BV10" s="59"/>
      <c r="BW10" s="59"/>
      <c r="BX10" s="59"/>
      <c r="BY10" s="59"/>
      <c r="BZ10" s="59"/>
      <c r="CA10" s="59"/>
      <c r="CB10" s="59"/>
      <c r="CC10" s="59"/>
      <c r="CD10" s="59"/>
      <c r="CE10" s="59"/>
      <c r="CF10" s="59"/>
      <c r="CG10" s="59"/>
      <c r="CH10" s="59"/>
      <c r="CI10" s="59"/>
      <c r="CJ10" s="59"/>
      <c r="CK10" s="59"/>
      <c r="CL10" s="59"/>
      <c r="CM10" s="59"/>
      <c r="CN10" s="59"/>
      <c r="CO10" s="59"/>
      <c r="CP10" s="59"/>
      <c r="CQ10" s="59"/>
      <c r="CR10" s="59"/>
      <c r="CS10" s="59"/>
      <c r="CT10" s="59"/>
      <c r="CU10" s="59"/>
      <c r="CV10" s="59"/>
      <c r="CW10" s="59"/>
      <c r="CX10" s="59"/>
      <c r="CY10" s="59"/>
      <c r="CZ10" s="59"/>
      <c r="DA10" s="59"/>
      <c r="DB10" s="59"/>
      <c r="DC10" s="59"/>
      <c r="DD10" s="59"/>
      <c r="DE10" s="59"/>
      <c r="DF10" s="59"/>
      <c r="DG10" s="59"/>
      <c r="DH10" s="59"/>
      <c r="DI10" s="59"/>
      <c r="DJ10" s="59"/>
      <c r="DK10" s="59"/>
      <c r="DL10" s="59"/>
      <c r="DM10" s="59"/>
      <c r="DN10" s="59"/>
      <c r="DO10" s="59"/>
      <c r="DP10" s="59"/>
      <c r="DQ10" s="59"/>
      <c r="DR10" s="59"/>
      <c r="DS10" s="59"/>
      <c r="DT10" s="59"/>
      <c r="DU10" s="59"/>
      <c r="DV10" s="59"/>
      <c r="DW10" s="59"/>
      <c r="DX10" s="59"/>
      <c r="DY10" s="59"/>
      <c r="DZ10" s="59"/>
      <c r="EA10" s="59"/>
      <c r="EB10" s="59"/>
      <c r="EC10" s="59"/>
      <c r="ED10" s="59"/>
      <c r="EE10" s="59"/>
      <c r="EF10" s="59"/>
      <c r="EG10" s="59"/>
      <c r="EH10" s="59"/>
      <c r="EI10" s="59"/>
      <c r="EJ10" s="59"/>
      <c r="EK10" s="59"/>
      <c r="EL10" s="59"/>
      <c r="EM10" s="59"/>
      <c r="EN10" s="59"/>
      <c r="EO10" s="59"/>
      <c r="EP10" s="59"/>
      <c r="EQ10" s="59"/>
      <c r="ER10" s="59"/>
      <c r="ES10" s="59"/>
      <c r="ET10" s="59"/>
      <c r="EU10" s="59"/>
      <c r="EV10" s="59"/>
      <c r="EW10" s="59"/>
      <c r="EX10" s="59"/>
      <c r="EY10" s="59"/>
      <c r="EZ10" s="59"/>
      <c r="FA10" s="59"/>
      <c r="FB10" s="59"/>
      <c r="FC10" s="59"/>
      <c r="FD10" s="59"/>
      <c r="FE10" s="59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60" t="s">
        <v>69</v>
      </c>
      <c r="AC12" s="60"/>
      <c r="AD12" s="60"/>
      <c r="AE12" s="60"/>
      <c r="AF12" s="60"/>
      <c r="AG12" s="60"/>
      <c r="AH12" s="60"/>
      <c r="AI12" s="60"/>
      <c r="AJ12" s="60"/>
      <c r="AK12" s="60"/>
      <c r="AL12" s="60"/>
      <c r="AM12" s="60"/>
      <c r="AN12" s="60"/>
      <c r="AO12" s="60"/>
      <c r="AP12" s="60"/>
      <c r="AQ12" s="60"/>
      <c r="AR12" s="60"/>
      <c r="AS12" s="60"/>
      <c r="AT12" s="60"/>
      <c r="AU12" s="60"/>
      <c r="AV12" s="60"/>
      <c r="AW12" s="60"/>
      <c r="AX12" s="60"/>
      <c r="AY12" s="60"/>
      <c r="AZ12" s="60"/>
      <c r="BA12" s="60"/>
      <c r="BB12" s="60"/>
      <c r="BC12" s="60"/>
      <c r="BD12" s="60"/>
      <c r="BE12" s="60"/>
      <c r="BF12" s="60"/>
      <c r="BG12" s="60"/>
      <c r="BH12" s="60"/>
      <c r="BI12" s="60"/>
      <c r="BJ12" s="60"/>
      <c r="BK12" s="60"/>
      <c r="BL12" s="60"/>
      <c r="BM12" s="60"/>
      <c r="BN12" s="60"/>
      <c r="BO12" s="60"/>
      <c r="BP12" s="60"/>
      <c r="BQ12" s="60"/>
      <c r="BR12" s="60"/>
      <c r="BS12" s="60"/>
      <c r="BT12" s="60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60" t="s">
        <v>31</v>
      </c>
      <c r="Z14" s="60"/>
      <c r="AA14" s="60"/>
      <c r="AB14" s="60"/>
      <c r="AC14" s="60"/>
      <c r="AD14" s="60"/>
      <c r="AE14" s="60"/>
      <c r="AF14" s="60"/>
      <c r="AG14" s="60"/>
      <c r="AH14" s="60"/>
      <c r="AI14" s="60"/>
      <c r="AJ14" s="60"/>
      <c r="AK14" s="60"/>
      <c r="AL14" s="60"/>
      <c r="AM14" s="60"/>
      <c r="AN14" s="60"/>
      <c r="AO14" s="60"/>
      <c r="AP14" s="60"/>
      <c r="AQ14" s="60"/>
      <c r="AR14" s="60"/>
      <c r="AS14" s="60"/>
      <c r="AT14" s="60"/>
      <c r="AU14" s="60"/>
      <c r="AV14" s="60"/>
      <c r="AW14" s="60"/>
      <c r="AX14" s="60"/>
      <c r="AY14" s="60"/>
      <c r="AZ14" s="60"/>
      <c r="BA14" s="60"/>
      <c r="BB14" s="60"/>
      <c r="BC14" s="60"/>
      <c r="BD14" s="60"/>
      <c r="BE14" s="60"/>
      <c r="BF14" s="60"/>
      <c r="BG14" s="60"/>
      <c r="BH14" s="60"/>
      <c r="BI14" s="60"/>
      <c r="BJ14" s="60"/>
      <c r="BK14" s="60"/>
      <c r="BL14" s="60"/>
      <c r="BM14" s="60"/>
      <c r="BN14" s="60"/>
      <c r="BO14" s="60"/>
      <c r="BP14" s="60"/>
      <c r="BQ14" s="60"/>
      <c r="BR14" s="60"/>
      <c r="BS14" s="60"/>
      <c r="BT14" s="60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48" t="s">
        <v>119</v>
      </c>
      <c r="U16" s="48"/>
      <c r="V16" s="48"/>
      <c r="W16" s="48"/>
      <c r="X16" s="48"/>
      <c r="Y16" s="48"/>
      <c r="Z16" s="48"/>
      <c r="AA16" s="48"/>
      <c r="AB16" s="48"/>
      <c r="AC16" s="48"/>
      <c r="AD16" s="48"/>
      <c r="AE16" s="48"/>
      <c r="AF16" s="48"/>
      <c r="AG16" s="48"/>
      <c r="AH16" s="48"/>
      <c r="AI16" s="48"/>
      <c r="AJ16" s="48"/>
      <c r="AK16" s="48"/>
      <c r="AL16" s="48"/>
      <c r="AM16" s="48"/>
      <c r="AN16" s="48"/>
      <c r="AO16" s="48"/>
      <c r="AP16" s="48"/>
      <c r="AQ16" s="48"/>
      <c r="AR16" s="48"/>
      <c r="AS16" s="48"/>
      <c r="AT16" s="48"/>
      <c r="AU16" s="48"/>
      <c r="AV16" s="48"/>
      <c r="AW16" s="48"/>
      <c r="AX16" s="48"/>
      <c r="AY16" s="48"/>
      <c r="AZ16" s="48"/>
      <c r="BA16" s="48"/>
      <c r="BB16" s="48"/>
      <c r="BC16" s="48"/>
      <c r="BD16" s="48"/>
      <c r="BE16" s="48"/>
      <c r="BF16" s="48"/>
      <c r="BG16" s="48"/>
      <c r="BH16" s="48"/>
      <c r="BI16" s="48"/>
      <c r="BJ16" s="48"/>
      <c r="BK16" s="48"/>
      <c r="BL16" s="48"/>
      <c r="BM16" s="48"/>
      <c r="BN16" s="48"/>
      <c r="BO16" s="48"/>
      <c r="BP16" s="48"/>
      <c r="BQ16" s="48"/>
      <c r="BR16" s="48"/>
      <c r="BS16" s="48"/>
      <c r="BT16" s="48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49"/>
      <c r="B18" s="50"/>
      <c r="C18" s="50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1"/>
      <c r="R18" s="26"/>
      <c r="S18" s="27"/>
      <c r="T18" s="27"/>
      <c r="U18" s="27"/>
      <c r="V18" s="27"/>
      <c r="W18" s="27"/>
      <c r="X18" s="27"/>
      <c r="Y18" s="27"/>
      <c r="Z18" s="27"/>
      <c r="AA18" s="27"/>
      <c r="AB18" s="27"/>
      <c r="AC18" s="27"/>
      <c r="AD18" s="27"/>
      <c r="AE18" s="27"/>
      <c r="AF18" s="27"/>
      <c r="AG18" s="27"/>
      <c r="AH18" s="27"/>
      <c r="AI18" s="28"/>
      <c r="AJ18" s="26" t="s">
        <v>15</v>
      </c>
      <c r="AK18" s="27"/>
      <c r="AL18" s="27"/>
      <c r="AM18" s="27"/>
      <c r="AN18" s="27"/>
      <c r="AO18" s="27"/>
      <c r="AP18" s="27"/>
      <c r="AQ18" s="27"/>
      <c r="AR18" s="27"/>
      <c r="AS18" s="27"/>
      <c r="AT18" s="27"/>
      <c r="AU18" s="27"/>
      <c r="AV18" s="27"/>
      <c r="AW18" s="27"/>
      <c r="AX18" s="27"/>
      <c r="AY18" s="27"/>
      <c r="AZ18" s="27"/>
      <c r="BA18" s="28"/>
      <c r="BB18" s="35" t="s">
        <v>20</v>
      </c>
      <c r="BC18" s="36"/>
      <c r="BD18" s="36"/>
      <c r="BE18" s="36"/>
      <c r="BF18" s="36"/>
      <c r="BG18" s="36"/>
      <c r="BH18" s="36"/>
      <c r="BI18" s="36"/>
      <c r="BJ18" s="36"/>
      <c r="BK18" s="36"/>
      <c r="BL18" s="36"/>
      <c r="BM18" s="36"/>
      <c r="BN18" s="36"/>
      <c r="BO18" s="36"/>
      <c r="BP18" s="36"/>
      <c r="BQ18" s="36"/>
      <c r="BR18" s="36"/>
      <c r="BS18" s="36"/>
      <c r="BT18" s="36"/>
      <c r="BU18" s="36"/>
      <c r="BV18" s="36"/>
      <c r="BW18" s="36"/>
      <c r="BX18" s="36"/>
      <c r="BY18" s="36"/>
      <c r="BZ18" s="36"/>
      <c r="CA18" s="36"/>
      <c r="CB18" s="36"/>
      <c r="CC18" s="36"/>
      <c r="CD18" s="36"/>
      <c r="CE18" s="36"/>
      <c r="CF18" s="36"/>
      <c r="CG18" s="37"/>
      <c r="CH18" s="26" t="s">
        <v>21</v>
      </c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27"/>
      <c r="CW18" s="27"/>
      <c r="CX18" s="27"/>
      <c r="CY18" s="27"/>
      <c r="CZ18" s="27"/>
      <c r="DA18" s="27"/>
      <c r="DB18" s="28"/>
      <c r="DC18" s="26" t="s">
        <v>22</v>
      </c>
      <c r="DD18" s="27"/>
      <c r="DE18" s="27"/>
      <c r="DF18" s="27"/>
      <c r="DG18" s="27"/>
      <c r="DH18" s="27"/>
      <c r="DI18" s="27"/>
      <c r="DJ18" s="27"/>
      <c r="DK18" s="27"/>
      <c r="DL18" s="27"/>
      <c r="DM18" s="27"/>
      <c r="DN18" s="27"/>
      <c r="DO18" s="27"/>
      <c r="DP18" s="27"/>
      <c r="DQ18" s="27"/>
      <c r="DR18" s="27"/>
      <c r="DS18" s="27"/>
      <c r="DT18" s="28"/>
      <c r="DU18" s="35" t="s">
        <v>23</v>
      </c>
      <c r="DV18" s="36"/>
      <c r="DW18" s="36"/>
      <c r="DX18" s="36"/>
      <c r="DY18" s="36"/>
      <c r="DZ18" s="36"/>
      <c r="EA18" s="36"/>
      <c r="EB18" s="36"/>
      <c r="EC18" s="36"/>
      <c r="ED18" s="36"/>
      <c r="EE18" s="36"/>
      <c r="EF18" s="36"/>
      <c r="EG18" s="36"/>
      <c r="EH18" s="36"/>
      <c r="EI18" s="36"/>
      <c r="EJ18" s="36"/>
      <c r="EK18" s="36"/>
      <c r="EL18" s="36"/>
      <c r="EM18" s="36"/>
      <c r="EN18" s="37"/>
      <c r="EO18" s="26" t="s">
        <v>24</v>
      </c>
      <c r="EP18" s="27"/>
      <c r="EQ18" s="27"/>
      <c r="ER18" s="27"/>
      <c r="ES18" s="27"/>
      <c r="ET18" s="27"/>
      <c r="EU18" s="27"/>
      <c r="EV18" s="27"/>
      <c r="EW18" s="27"/>
      <c r="EX18" s="27"/>
      <c r="EY18" s="27"/>
      <c r="EZ18" s="27"/>
      <c r="FA18" s="27"/>
      <c r="FB18" s="27"/>
      <c r="FC18" s="27"/>
      <c r="FD18" s="27"/>
      <c r="FE18" s="28"/>
    </row>
    <row r="19" spans="1:161" s="9" customFormat="1" ht="15" customHeight="1" x14ac:dyDescent="0.2">
      <c r="A19" s="52"/>
      <c r="B19" s="53"/>
      <c r="C19" s="53"/>
      <c r="D19" s="53"/>
      <c r="E19" s="53"/>
      <c r="F19" s="53"/>
      <c r="G19" s="53"/>
      <c r="H19" s="53"/>
      <c r="I19" s="53"/>
      <c r="J19" s="53"/>
      <c r="K19" s="53"/>
      <c r="L19" s="53"/>
      <c r="M19" s="53"/>
      <c r="N19" s="53"/>
      <c r="O19" s="53"/>
      <c r="P19" s="53"/>
      <c r="Q19" s="54"/>
      <c r="R19" s="29"/>
      <c r="S19" s="30"/>
      <c r="T19" s="30"/>
      <c r="U19" s="30"/>
      <c r="V19" s="30"/>
      <c r="W19" s="30"/>
      <c r="X19" s="30"/>
      <c r="Y19" s="30"/>
      <c r="Z19" s="30"/>
      <c r="AA19" s="30"/>
      <c r="AB19" s="30"/>
      <c r="AC19" s="30"/>
      <c r="AD19" s="30"/>
      <c r="AE19" s="30"/>
      <c r="AF19" s="30"/>
      <c r="AG19" s="30"/>
      <c r="AH19" s="30"/>
      <c r="AI19" s="31"/>
      <c r="AJ19" s="29"/>
      <c r="AK19" s="30"/>
      <c r="AL19" s="30"/>
      <c r="AM19" s="30"/>
      <c r="AN19" s="30"/>
      <c r="AO19" s="30"/>
      <c r="AP19" s="30"/>
      <c r="AQ19" s="30"/>
      <c r="AR19" s="30"/>
      <c r="AS19" s="30"/>
      <c r="AT19" s="30"/>
      <c r="AU19" s="30"/>
      <c r="AV19" s="30"/>
      <c r="AW19" s="30"/>
      <c r="AX19" s="30"/>
      <c r="AY19" s="30"/>
      <c r="AZ19" s="30"/>
      <c r="BA19" s="31"/>
      <c r="BB19" s="38" t="s">
        <v>16</v>
      </c>
      <c r="BC19" s="39"/>
      <c r="BD19" s="39"/>
      <c r="BE19" s="39"/>
      <c r="BF19" s="39"/>
      <c r="BG19" s="39"/>
      <c r="BH19" s="39"/>
      <c r="BI19" s="39"/>
      <c r="BJ19" s="39"/>
      <c r="BK19" s="39"/>
      <c r="BL19" s="39"/>
      <c r="BM19" s="39"/>
      <c r="BN19" s="39"/>
      <c r="BO19" s="39"/>
      <c r="BP19" s="39"/>
      <c r="BQ19" s="40"/>
      <c r="BR19" s="38" t="s">
        <v>17</v>
      </c>
      <c r="BS19" s="39"/>
      <c r="BT19" s="39"/>
      <c r="BU19" s="39"/>
      <c r="BV19" s="39"/>
      <c r="BW19" s="39"/>
      <c r="BX19" s="39"/>
      <c r="BY19" s="39"/>
      <c r="BZ19" s="39"/>
      <c r="CA19" s="39"/>
      <c r="CB19" s="39"/>
      <c r="CC19" s="39"/>
      <c r="CD19" s="39"/>
      <c r="CE19" s="39"/>
      <c r="CF19" s="39"/>
      <c r="CG19" s="40"/>
      <c r="CH19" s="29"/>
      <c r="CI19" s="30"/>
      <c r="CJ19" s="30"/>
      <c r="CK19" s="30"/>
      <c r="CL19" s="30"/>
      <c r="CM19" s="30"/>
      <c r="CN19" s="30"/>
      <c r="CO19" s="30"/>
      <c r="CP19" s="30"/>
      <c r="CQ19" s="30"/>
      <c r="CR19" s="30"/>
      <c r="CS19" s="30"/>
      <c r="CT19" s="30"/>
      <c r="CU19" s="30"/>
      <c r="CV19" s="30"/>
      <c r="CW19" s="30"/>
      <c r="CX19" s="30"/>
      <c r="CY19" s="30"/>
      <c r="CZ19" s="30"/>
      <c r="DA19" s="30"/>
      <c r="DB19" s="31"/>
      <c r="DC19" s="29"/>
      <c r="DD19" s="30"/>
      <c r="DE19" s="30"/>
      <c r="DF19" s="30"/>
      <c r="DG19" s="30"/>
      <c r="DH19" s="30"/>
      <c r="DI19" s="30"/>
      <c r="DJ19" s="30"/>
      <c r="DK19" s="30"/>
      <c r="DL19" s="30"/>
      <c r="DM19" s="30"/>
      <c r="DN19" s="30"/>
      <c r="DO19" s="30"/>
      <c r="DP19" s="30"/>
      <c r="DQ19" s="30"/>
      <c r="DR19" s="30"/>
      <c r="DS19" s="30"/>
      <c r="DT19" s="31"/>
      <c r="DU19" s="41" t="s">
        <v>18</v>
      </c>
      <c r="DV19" s="42"/>
      <c r="DW19" s="42"/>
      <c r="DX19" s="42"/>
      <c r="DY19" s="42"/>
      <c r="DZ19" s="42"/>
      <c r="EA19" s="42"/>
      <c r="EB19" s="42"/>
      <c r="EC19" s="42"/>
      <c r="ED19" s="43"/>
      <c r="EE19" s="41" t="s">
        <v>19</v>
      </c>
      <c r="EF19" s="42"/>
      <c r="EG19" s="42"/>
      <c r="EH19" s="42"/>
      <c r="EI19" s="42"/>
      <c r="EJ19" s="42"/>
      <c r="EK19" s="42"/>
      <c r="EL19" s="42"/>
      <c r="EM19" s="42"/>
      <c r="EN19" s="43"/>
      <c r="EO19" s="29"/>
      <c r="EP19" s="30"/>
      <c r="EQ19" s="30"/>
      <c r="ER19" s="30"/>
      <c r="ES19" s="30"/>
      <c r="ET19" s="30"/>
      <c r="EU19" s="30"/>
      <c r="EV19" s="30"/>
      <c r="EW19" s="30"/>
      <c r="EX19" s="30"/>
      <c r="EY19" s="30"/>
      <c r="EZ19" s="30"/>
      <c r="FA19" s="30"/>
      <c r="FB19" s="30"/>
      <c r="FC19" s="30"/>
      <c r="FD19" s="30"/>
      <c r="FE19" s="31"/>
    </row>
    <row r="20" spans="1:161" s="9" customFormat="1" ht="19.5" customHeight="1" x14ac:dyDescent="0.2">
      <c r="A20" s="55"/>
      <c r="B20" s="56"/>
      <c r="C20" s="56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7"/>
      <c r="R20" s="32"/>
      <c r="S20" s="33"/>
      <c r="T20" s="33"/>
      <c r="U20" s="33"/>
      <c r="V20" s="33"/>
      <c r="W20" s="33"/>
      <c r="X20" s="33"/>
      <c r="Y20" s="33"/>
      <c r="Z20" s="33"/>
      <c r="AA20" s="33"/>
      <c r="AB20" s="33"/>
      <c r="AC20" s="33"/>
      <c r="AD20" s="33"/>
      <c r="AE20" s="33"/>
      <c r="AF20" s="33"/>
      <c r="AG20" s="33"/>
      <c r="AH20" s="33"/>
      <c r="AI20" s="34"/>
      <c r="AJ20" s="32"/>
      <c r="AK20" s="33"/>
      <c r="AL20" s="33"/>
      <c r="AM20" s="33"/>
      <c r="AN20" s="33"/>
      <c r="AO20" s="33"/>
      <c r="AP20" s="33"/>
      <c r="AQ20" s="33"/>
      <c r="AR20" s="33"/>
      <c r="AS20" s="33"/>
      <c r="AT20" s="33"/>
      <c r="AU20" s="33"/>
      <c r="AV20" s="33"/>
      <c r="AW20" s="33"/>
      <c r="AX20" s="33"/>
      <c r="AY20" s="33"/>
      <c r="AZ20" s="33"/>
      <c r="BA20" s="34"/>
      <c r="BB20" s="47" t="s">
        <v>18</v>
      </c>
      <c r="BC20" s="47"/>
      <c r="BD20" s="47"/>
      <c r="BE20" s="47"/>
      <c r="BF20" s="47"/>
      <c r="BG20" s="47"/>
      <c r="BH20" s="47"/>
      <c r="BI20" s="47"/>
      <c r="BJ20" s="47" t="s">
        <v>19</v>
      </c>
      <c r="BK20" s="47"/>
      <c r="BL20" s="47"/>
      <c r="BM20" s="47"/>
      <c r="BN20" s="47"/>
      <c r="BO20" s="47"/>
      <c r="BP20" s="47"/>
      <c r="BQ20" s="47"/>
      <c r="BR20" s="47" t="s">
        <v>18</v>
      </c>
      <c r="BS20" s="47"/>
      <c r="BT20" s="47"/>
      <c r="BU20" s="47"/>
      <c r="BV20" s="47"/>
      <c r="BW20" s="47"/>
      <c r="BX20" s="47"/>
      <c r="BY20" s="47"/>
      <c r="BZ20" s="47" t="s">
        <v>19</v>
      </c>
      <c r="CA20" s="47"/>
      <c r="CB20" s="47"/>
      <c r="CC20" s="47"/>
      <c r="CD20" s="47"/>
      <c r="CE20" s="47"/>
      <c r="CF20" s="47"/>
      <c r="CG20" s="47"/>
      <c r="CH20" s="32"/>
      <c r="CI20" s="33"/>
      <c r="CJ20" s="33"/>
      <c r="CK20" s="33"/>
      <c r="CL20" s="33"/>
      <c r="CM20" s="33"/>
      <c r="CN20" s="33"/>
      <c r="CO20" s="33"/>
      <c r="CP20" s="33"/>
      <c r="CQ20" s="33"/>
      <c r="CR20" s="33"/>
      <c r="CS20" s="33"/>
      <c r="CT20" s="33"/>
      <c r="CU20" s="33"/>
      <c r="CV20" s="33"/>
      <c r="CW20" s="33"/>
      <c r="CX20" s="33"/>
      <c r="CY20" s="33"/>
      <c r="CZ20" s="33"/>
      <c r="DA20" s="33"/>
      <c r="DB20" s="34"/>
      <c r="DC20" s="32"/>
      <c r="DD20" s="33"/>
      <c r="DE20" s="33"/>
      <c r="DF20" s="33"/>
      <c r="DG20" s="33"/>
      <c r="DH20" s="33"/>
      <c r="DI20" s="33"/>
      <c r="DJ20" s="33"/>
      <c r="DK20" s="33"/>
      <c r="DL20" s="33"/>
      <c r="DM20" s="33"/>
      <c r="DN20" s="33"/>
      <c r="DO20" s="33"/>
      <c r="DP20" s="33"/>
      <c r="DQ20" s="33"/>
      <c r="DR20" s="33"/>
      <c r="DS20" s="33"/>
      <c r="DT20" s="34"/>
      <c r="DU20" s="44"/>
      <c r="DV20" s="45"/>
      <c r="DW20" s="45"/>
      <c r="DX20" s="45"/>
      <c r="DY20" s="45"/>
      <c r="DZ20" s="45"/>
      <c r="EA20" s="45"/>
      <c r="EB20" s="45"/>
      <c r="EC20" s="45"/>
      <c r="ED20" s="46"/>
      <c r="EE20" s="44"/>
      <c r="EF20" s="45"/>
      <c r="EG20" s="45"/>
      <c r="EH20" s="45"/>
      <c r="EI20" s="45"/>
      <c r="EJ20" s="45"/>
      <c r="EK20" s="45"/>
      <c r="EL20" s="45"/>
      <c r="EM20" s="45"/>
      <c r="EN20" s="46"/>
      <c r="EO20" s="32"/>
      <c r="EP20" s="33"/>
      <c r="EQ20" s="33"/>
      <c r="ER20" s="33"/>
      <c r="ES20" s="33"/>
      <c r="ET20" s="33"/>
      <c r="EU20" s="33"/>
      <c r="EV20" s="33"/>
      <c r="EW20" s="33"/>
      <c r="EX20" s="33"/>
      <c r="EY20" s="33"/>
      <c r="EZ20" s="33"/>
      <c r="FA20" s="33"/>
      <c r="FB20" s="33"/>
      <c r="FC20" s="33"/>
      <c r="FD20" s="33"/>
      <c r="FE20" s="34"/>
    </row>
    <row r="21" spans="1:161" s="9" customFormat="1" ht="14.25" customHeight="1" x14ac:dyDescent="0.2">
      <c r="A21" s="23">
        <v>1</v>
      </c>
      <c r="B21" s="24"/>
      <c r="C21" s="24"/>
      <c r="D21" s="24"/>
      <c r="E21" s="24"/>
      <c r="F21" s="24"/>
      <c r="G21" s="24"/>
      <c r="H21" s="24"/>
      <c r="I21" s="24"/>
      <c r="J21" s="24"/>
      <c r="K21" s="24"/>
      <c r="L21" s="24"/>
      <c r="M21" s="24"/>
      <c r="N21" s="24"/>
      <c r="O21" s="24"/>
      <c r="P21" s="24"/>
      <c r="Q21" s="25"/>
      <c r="R21" s="23">
        <v>2</v>
      </c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5"/>
      <c r="AJ21" s="16">
        <v>3</v>
      </c>
      <c r="AK21" s="16"/>
      <c r="AL21" s="16"/>
      <c r="AM21" s="16"/>
      <c r="AN21" s="16"/>
      <c r="AO21" s="16"/>
      <c r="AP21" s="16"/>
      <c r="AQ21" s="16"/>
      <c r="AR21" s="16"/>
      <c r="AS21" s="16"/>
      <c r="AT21" s="16"/>
      <c r="AU21" s="16"/>
      <c r="AV21" s="16"/>
      <c r="AW21" s="16"/>
      <c r="AX21" s="16"/>
      <c r="AY21" s="16"/>
      <c r="AZ21" s="16"/>
      <c r="BA21" s="16"/>
      <c r="BB21" s="16">
        <v>4</v>
      </c>
      <c r="BC21" s="16"/>
      <c r="BD21" s="16"/>
      <c r="BE21" s="16"/>
      <c r="BF21" s="16"/>
      <c r="BG21" s="16"/>
      <c r="BH21" s="16"/>
      <c r="BI21" s="16"/>
      <c r="BJ21" s="16">
        <v>5</v>
      </c>
      <c r="BK21" s="16"/>
      <c r="BL21" s="16"/>
      <c r="BM21" s="16"/>
      <c r="BN21" s="16"/>
      <c r="BO21" s="16"/>
      <c r="BP21" s="16"/>
      <c r="BQ21" s="16"/>
      <c r="BR21" s="16">
        <v>6</v>
      </c>
      <c r="BS21" s="16"/>
      <c r="BT21" s="16"/>
      <c r="BU21" s="16"/>
      <c r="BV21" s="16"/>
      <c r="BW21" s="16"/>
      <c r="BX21" s="16"/>
      <c r="BY21" s="16"/>
      <c r="BZ21" s="16">
        <v>7</v>
      </c>
      <c r="CA21" s="16"/>
      <c r="CB21" s="16"/>
      <c r="CC21" s="16"/>
      <c r="CD21" s="16"/>
      <c r="CE21" s="16"/>
      <c r="CF21" s="16"/>
      <c r="CG21" s="16"/>
      <c r="CH21" s="16">
        <v>8</v>
      </c>
      <c r="CI21" s="16"/>
      <c r="CJ21" s="16"/>
      <c r="CK21" s="16"/>
      <c r="CL21" s="16"/>
      <c r="CM21" s="16"/>
      <c r="CN21" s="16"/>
      <c r="CO21" s="16"/>
      <c r="CP21" s="16"/>
      <c r="CQ21" s="16"/>
      <c r="CR21" s="16"/>
      <c r="CS21" s="16"/>
      <c r="CT21" s="16"/>
      <c r="CU21" s="16"/>
      <c r="CV21" s="16"/>
      <c r="CW21" s="16"/>
      <c r="CX21" s="16"/>
      <c r="CY21" s="16"/>
      <c r="CZ21" s="16"/>
      <c r="DA21" s="16"/>
      <c r="DB21" s="16"/>
      <c r="DC21" s="16">
        <v>9</v>
      </c>
      <c r="DD21" s="16"/>
      <c r="DE21" s="16"/>
      <c r="DF21" s="16"/>
      <c r="DG21" s="16"/>
      <c r="DH21" s="16"/>
      <c r="DI21" s="16"/>
      <c r="DJ21" s="16"/>
      <c r="DK21" s="16"/>
      <c r="DL21" s="16"/>
      <c r="DM21" s="16"/>
      <c r="DN21" s="16"/>
      <c r="DO21" s="16"/>
      <c r="DP21" s="16"/>
      <c r="DQ21" s="16"/>
      <c r="DR21" s="16"/>
      <c r="DS21" s="16"/>
      <c r="DT21" s="16"/>
      <c r="DU21" s="16">
        <v>10</v>
      </c>
      <c r="DV21" s="16"/>
      <c r="DW21" s="16"/>
      <c r="DX21" s="16"/>
      <c r="DY21" s="16"/>
      <c r="DZ21" s="16"/>
      <c r="EA21" s="16"/>
      <c r="EB21" s="16"/>
      <c r="EC21" s="16"/>
      <c r="ED21" s="16"/>
      <c r="EE21" s="16">
        <v>11</v>
      </c>
      <c r="EF21" s="16"/>
      <c r="EG21" s="16"/>
      <c r="EH21" s="16"/>
      <c r="EI21" s="16"/>
      <c r="EJ21" s="16"/>
      <c r="EK21" s="16"/>
      <c r="EL21" s="16"/>
      <c r="EM21" s="16"/>
      <c r="EN21" s="16"/>
      <c r="EO21" s="16">
        <v>12</v>
      </c>
      <c r="EP21" s="16"/>
      <c r="EQ21" s="16"/>
      <c r="ER21" s="16"/>
      <c r="ES21" s="16"/>
      <c r="ET21" s="16"/>
      <c r="EU21" s="16"/>
      <c r="EV21" s="16"/>
      <c r="EW21" s="16"/>
      <c r="EX21" s="16"/>
      <c r="EY21" s="16"/>
      <c r="EZ21" s="16"/>
      <c r="FA21" s="16"/>
      <c r="FB21" s="16"/>
      <c r="FC21" s="16"/>
      <c r="FD21" s="16"/>
      <c r="FE21" s="16"/>
    </row>
    <row r="22" spans="1:161" s="9" customFormat="1" ht="13.5" customHeight="1" x14ac:dyDescent="0.2">
      <c r="A22" s="10"/>
      <c r="B22" s="17" t="s">
        <v>11</v>
      </c>
      <c r="C22" s="17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  <c r="O22" s="17"/>
      <c r="P22" s="17"/>
      <c r="Q22" s="18"/>
      <c r="R22" s="10"/>
      <c r="S22" s="19" t="s">
        <v>12</v>
      </c>
      <c r="T22" s="19"/>
      <c r="U22" s="19"/>
      <c r="V22" s="19"/>
      <c r="W22" s="19"/>
      <c r="X22" s="19"/>
      <c r="Y22" s="19"/>
      <c r="Z22" s="19"/>
      <c r="AA22" s="19"/>
      <c r="AB22" s="19"/>
      <c r="AC22" s="19"/>
      <c r="AD22" s="19"/>
      <c r="AE22" s="19"/>
      <c r="AF22" s="19"/>
      <c r="AG22" s="19"/>
      <c r="AH22" s="19"/>
      <c r="AI22" s="20"/>
      <c r="AJ22" s="61">
        <v>5.2</v>
      </c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16"/>
      <c r="BC22" s="16"/>
      <c r="BD22" s="16"/>
      <c r="BE22" s="16"/>
      <c r="BF22" s="16"/>
      <c r="BG22" s="16"/>
      <c r="BH22" s="16"/>
      <c r="BI22" s="16"/>
      <c r="BJ22" s="16"/>
      <c r="BK22" s="16"/>
      <c r="BL22" s="16"/>
      <c r="BM22" s="16"/>
      <c r="BN22" s="16"/>
      <c r="BO22" s="16"/>
      <c r="BP22" s="16"/>
      <c r="BQ22" s="16"/>
      <c r="BR22" s="61">
        <v>22.4</v>
      </c>
      <c r="BS22" s="61"/>
      <c r="BT22" s="61"/>
      <c r="BU22" s="61"/>
      <c r="BV22" s="61"/>
      <c r="BW22" s="61"/>
      <c r="BX22" s="61"/>
      <c r="BY22" s="61"/>
      <c r="BZ22" s="61">
        <v>22.4</v>
      </c>
      <c r="CA22" s="61"/>
      <c r="CB22" s="61"/>
      <c r="CC22" s="61"/>
      <c r="CD22" s="61"/>
      <c r="CE22" s="61"/>
      <c r="CF22" s="61"/>
      <c r="CG22" s="61"/>
      <c r="CH22" s="61">
        <v>5.2</v>
      </c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>
        <v>22.4</v>
      </c>
      <c r="DD22" s="61"/>
      <c r="DE22" s="61"/>
      <c r="DF22" s="61"/>
      <c r="DG22" s="61"/>
      <c r="DH22" s="61"/>
      <c r="DI22" s="61"/>
      <c r="DJ22" s="61"/>
      <c r="DK22" s="61"/>
      <c r="DL22" s="61"/>
      <c r="DM22" s="61"/>
      <c r="DN22" s="61"/>
      <c r="DO22" s="61"/>
      <c r="DP22" s="61"/>
      <c r="DQ22" s="61"/>
      <c r="DR22" s="61"/>
      <c r="DS22" s="61"/>
      <c r="DT22" s="61"/>
      <c r="DU22" s="16">
        <v>3</v>
      </c>
      <c r="DV22" s="16"/>
      <c r="DW22" s="16"/>
      <c r="DX22" s="16"/>
      <c r="DY22" s="16"/>
      <c r="DZ22" s="16"/>
      <c r="EA22" s="16"/>
      <c r="EB22" s="16"/>
      <c r="EC22" s="16"/>
      <c r="ED22" s="16"/>
      <c r="EE22" s="61">
        <f>2966/744</f>
        <v>3.986559139784946</v>
      </c>
      <c r="EF22" s="61"/>
      <c r="EG22" s="61"/>
      <c r="EH22" s="61"/>
      <c r="EI22" s="61"/>
      <c r="EJ22" s="61"/>
      <c r="EK22" s="61"/>
      <c r="EL22" s="61"/>
      <c r="EM22" s="61"/>
      <c r="EN22" s="61"/>
      <c r="EO22" s="61">
        <f>AJ22+EE22</f>
        <v>9.1865591397849471</v>
      </c>
      <c r="EP22" s="16"/>
      <c r="EQ22" s="16"/>
      <c r="ER22" s="16"/>
      <c r="ES22" s="16"/>
      <c r="ET22" s="16"/>
      <c r="EU22" s="16"/>
      <c r="EV22" s="16"/>
      <c r="EW22" s="16"/>
      <c r="EX22" s="16"/>
      <c r="EY22" s="16"/>
      <c r="EZ22" s="16"/>
      <c r="FA22" s="16"/>
      <c r="FB22" s="16"/>
      <c r="FC22" s="16"/>
      <c r="FD22" s="16"/>
      <c r="FE22" s="16"/>
    </row>
    <row r="23" spans="1:161" s="9" customFormat="1" ht="39.75" customHeight="1" x14ac:dyDescent="0.2">
      <c r="A23" s="10"/>
      <c r="B23" s="17" t="s">
        <v>33</v>
      </c>
      <c r="C23" s="17"/>
      <c r="D23" s="17"/>
      <c r="E23" s="17"/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8"/>
      <c r="R23" s="10"/>
      <c r="S23" s="19" t="s">
        <v>13</v>
      </c>
      <c r="T23" s="19"/>
      <c r="U23" s="19"/>
      <c r="V23" s="19"/>
      <c r="W23" s="19"/>
      <c r="X23" s="19"/>
      <c r="Y23" s="19"/>
      <c r="Z23" s="19"/>
      <c r="AA23" s="19"/>
      <c r="AB23" s="19"/>
      <c r="AC23" s="19"/>
      <c r="AD23" s="19"/>
      <c r="AE23" s="19"/>
      <c r="AF23" s="19"/>
      <c r="AG23" s="19"/>
      <c r="AH23" s="19"/>
      <c r="AI23" s="20"/>
      <c r="AJ23" s="62">
        <f>1900/744</f>
        <v>2.553763440860215</v>
      </c>
      <c r="AK23" s="62"/>
      <c r="AL23" s="62"/>
      <c r="AM23" s="62"/>
      <c r="AN23" s="62"/>
      <c r="AO23" s="62"/>
      <c r="AP23" s="62"/>
      <c r="AQ23" s="62"/>
      <c r="AR23" s="62"/>
      <c r="AS23" s="62"/>
      <c r="AT23" s="62"/>
      <c r="AU23" s="62"/>
      <c r="AV23" s="62"/>
      <c r="AW23" s="62"/>
      <c r="AX23" s="62"/>
      <c r="AY23" s="62"/>
      <c r="AZ23" s="62"/>
      <c r="BA23" s="62"/>
      <c r="BB23" s="16"/>
      <c r="BC23" s="16"/>
      <c r="BD23" s="16"/>
      <c r="BE23" s="16"/>
      <c r="BF23" s="16"/>
      <c r="BG23" s="16"/>
      <c r="BH23" s="16"/>
      <c r="BI23" s="16"/>
      <c r="BJ23" s="16"/>
      <c r="BK23" s="16"/>
      <c r="BL23" s="16"/>
      <c r="BM23" s="16"/>
      <c r="BN23" s="16"/>
      <c r="BO23" s="16"/>
      <c r="BP23" s="16"/>
      <c r="BQ23" s="16"/>
      <c r="BR23" s="16"/>
      <c r="BS23" s="16"/>
      <c r="BT23" s="16"/>
      <c r="BU23" s="16"/>
      <c r="BV23" s="16"/>
      <c r="BW23" s="16"/>
      <c r="BX23" s="16"/>
      <c r="BY23" s="16"/>
      <c r="BZ23" s="16"/>
      <c r="CA23" s="16"/>
      <c r="CB23" s="16"/>
      <c r="CC23" s="16"/>
      <c r="CD23" s="16"/>
      <c r="CE23" s="16"/>
      <c r="CF23" s="16"/>
      <c r="CG23" s="16"/>
      <c r="CH23" s="16"/>
      <c r="CI23" s="16"/>
      <c r="CJ23" s="16"/>
      <c r="CK23" s="16"/>
      <c r="CL23" s="16"/>
      <c r="CM23" s="16"/>
      <c r="CN23" s="16"/>
      <c r="CO23" s="16"/>
      <c r="CP23" s="16"/>
      <c r="CQ23" s="16"/>
      <c r="CR23" s="16"/>
      <c r="CS23" s="16"/>
      <c r="CT23" s="16"/>
      <c r="CU23" s="16"/>
      <c r="CV23" s="16"/>
      <c r="CW23" s="16"/>
      <c r="CX23" s="16"/>
      <c r="CY23" s="16"/>
      <c r="CZ23" s="16"/>
      <c r="DA23" s="16"/>
      <c r="DB23" s="16"/>
      <c r="DC23" s="16"/>
      <c r="DD23" s="16"/>
      <c r="DE23" s="16"/>
      <c r="DF23" s="16"/>
      <c r="DG23" s="16"/>
      <c r="DH23" s="16"/>
      <c r="DI23" s="16"/>
      <c r="DJ23" s="16"/>
      <c r="DK23" s="16"/>
      <c r="DL23" s="16"/>
      <c r="DM23" s="16"/>
      <c r="DN23" s="16"/>
      <c r="DO23" s="16"/>
      <c r="DP23" s="16"/>
      <c r="DQ23" s="16"/>
      <c r="DR23" s="16"/>
      <c r="DS23" s="16"/>
      <c r="DT23" s="16"/>
      <c r="DU23" s="62">
        <f>990/744</f>
        <v>1.3306451612903225</v>
      </c>
      <c r="DV23" s="62"/>
      <c r="DW23" s="62"/>
      <c r="DX23" s="62"/>
      <c r="DY23" s="62"/>
      <c r="DZ23" s="62"/>
      <c r="EA23" s="62"/>
      <c r="EB23" s="62"/>
      <c r="EC23" s="62"/>
      <c r="ED23" s="62"/>
      <c r="EE23" s="62">
        <f>990/744</f>
        <v>1.3306451612903225</v>
      </c>
      <c r="EF23" s="62"/>
      <c r="EG23" s="62"/>
      <c r="EH23" s="62"/>
      <c r="EI23" s="62"/>
      <c r="EJ23" s="62"/>
      <c r="EK23" s="62"/>
      <c r="EL23" s="62"/>
      <c r="EM23" s="62"/>
      <c r="EN23" s="62"/>
      <c r="EO23" s="61">
        <f>AJ23+EE23</f>
        <v>3.8844086021505375</v>
      </c>
      <c r="EP23" s="61"/>
      <c r="EQ23" s="61"/>
      <c r="ER23" s="61"/>
      <c r="ES23" s="61"/>
      <c r="ET23" s="61"/>
      <c r="EU23" s="61"/>
      <c r="EV23" s="61"/>
      <c r="EW23" s="61"/>
      <c r="EX23" s="61"/>
      <c r="EY23" s="61"/>
      <c r="EZ23" s="61"/>
      <c r="FA23" s="61"/>
      <c r="FB23" s="61"/>
      <c r="FC23" s="61"/>
      <c r="FD23" s="61"/>
      <c r="FE23" s="61"/>
    </row>
    <row r="24" spans="1:161" s="9" customFormat="1" ht="39.75" customHeight="1" x14ac:dyDescent="0.2">
      <c r="A24" s="10"/>
      <c r="B24" s="17"/>
      <c r="C24" s="17"/>
      <c r="D24" s="17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8"/>
      <c r="R24" s="10"/>
      <c r="S24" s="19" t="s">
        <v>14</v>
      </c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  <c r="AE24" s="19"/>
      <c r="AF24" s="19"/>
      <c r="AG24" s="19"/>
      <c r="AH24" s="19"/>
      <c r="AI24" s="20"/>
      <c r="AJ24" s="16"/>
      <c r="AK24" s="16"/>
      <c r="AL24" s="16"/>
      <c r="AM24" s="16"/>
      <c r="AN24" s="16"/>
      <c r="AO24" s="16"/>
      <c r="AP24" s="16"/>
      <c r="AQ24" s="16"/>
      <c r="AR24" s="16"/>
      <c r="AS24" s="16"/>
      <c r="AT24" s="16"/>
      <c r="AU24" s="16"/>
      <c r="AV24" s="16"/>
      <c r="AW24" s="16"/>
      <c r="AX24" s="16"/>
      <c r="AY24" s="16"/>
      <c r="AZ24" s="16"/>
      <c r="BA24" s="16"/>
      <c r="BB24" s="16"/>
      <c r="BC24" s="16"/>
      <c r="BD24" s="16"/>
      <c r="BE24" s="16"/>
      <c r="BF24" s="16"/>
      <c r="BG24" s="16"/>
      <c r="BH24" s="16"/>
      <c r="BI24" s="16"/>
      <c r="BJ24" s="16"/>
      <c r="BK24" s="16"/>
      <c r="BL24" s="16"/>
      <c r="BM24" s="16"/>
      <c r="BN24" s="16"/>
      <c r="BO24" s="16"/>
      <c r="BP24" s="16"/>
      <c r="BQ24" s="16"/>
      <c r="BR24" s="16"/>
      <c r="BS24" s="16"/>
      <c r="BT24" s="16"/>
      <c r="BU24" s="16"/>
      <c r="BV24" s="16"/>
      <c r="BW24" s="16"/>
      <c r="BX24" s="16"/>
      <c r="BY24" s="16"/>
      <c r="BZ24" s="16"/>
      <c r="CA24" s="16"/>
      <c r="CB24" s="16"/>
      <c r="CC24" s="16"/>
      <c r="CD24" s="16"/>
      <c r="CE24" s="16"/>
      <c r="CF24" s="16"/>
      <c r="CG24" s="16"/>
      <c r="CH24" s="16"/>
      <c r="CI24" s="16"/>
      <c r="CJ24" s="16"/>
      <c r="CK24" s="16"/>
      <c r="CL24" s="16"/>
      <c r="CM24" s="16"/>
      <c r="CN24" s="16"/>
      <c r="CO24" s="16"/>
      <c r="CP24" s="16"/>
      <c r="CQ24" s="16"/>
      <c r="CR24" s="16"/>
      <c r="CS24" s="16"/>
      <c r="CT24" s="16"/>
      <c r="CU24" s="16"/>
      <c r="CV24" s="16"/>
      <c r="CW24" s="16"/>
      <c r="CX24" s="16"/>
      <c r="CY24" s="16"/>
      <c r="CZ24" s="16"/>
      <c r="DA24" s="16"/>
      <c r="DB24" s="16"/>
      <c r="DC24" s="16"/>
      <c r="DD24" s="16"/>
      <c r="DE24" s="16"/>
      <c r="DF24" s="16"/>
      <c r="DG24" s="16"/>
      <c r="DH24" s="16"/>
      <c r="DI24" s="16"/>
      <c r="DJ24" s="16"/>
      <c r="DK24" s="16"/>
      <c r="DL24" s="16"/>
      <c r="DM24" s="16"/>
      <c r="DN24" s="16"/>
      <c r="DO24" s="16"/>
      <c r="DP24" s="16"/>
      <c r="DQ24" s="16"/>
      <c r="DR24" s="16"/>
      <c r="DS24" s="16"/>
      <c r="DT24" s="16"/>
      <c r="DU24" s="16"/>
      <c r="DV24" s="16"/>
      <c r="DW24" s="16"/>
      <c r="DX24" s="16"/>
      <c r="DY24" s="16"/>
      <c r="DZ24" s="16"/>
      <c r="EA24" s="16"/>
      <c r="EB24" s="16"/>
      <c r="EC24" s="16"/>
      <c r="ED24" s="16"/>
      <c r="EE24" s="16"/>
      <c r="EF24" s="16"/>
      <c r="EG24" s="16"/>
      <c r="EH24" s="16"/>
      <c r="EI24" s="16"/>
      <c r="EJ24" s="16"/>
      <c r="EK24" s="16"/>
      <c r="EL24" s="16"/>
      <c r="EM24" s="16"/>
      <c r="EN24" s="16"/>
      <c r="EO24" s="16"/>
      <c r="EP24" s="16"/>
      <c r="EQ24" s="16"/>
      <c r="ER24" s="16"/>
      <c r="ES24" s="16"/>
      <c r="ET24" s="16"/>
      <c r="EU24" s="16"/>
      <c r="EV24" s="16"/>
      <c r="EW24" s="16"/>
      <c r="EX24" s="16"/>
      <c r="EY24" s="16"/>
      <c r="EZ24" s="16"/>
      <c r="FA24" s="16"/>
      <c r="FB24" s="16"/>
      <c r="FC24" s="16"/>
      <c r="FD24" s="16"/>
      <c r="FE24" s="16"/>
    </row>
    <row r="25" spans="1:161" s="9" customFormat="1" ht="53.25" customHeight="1" x14ac:dyDescent="0.2">
      <c r="A25" s="10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8"/>
      <c r="R25" s="10"/>
      <c r="S25" s="19" t="s">
        <v>25</v>
      </c>
      <c r="T25" s="19"/>
      <c r="U25" s="19"/>
      <c r="V25" s="19"/>
      <c r="W25" s="19"/>
      <c r="X25" s="19"/>
      <c r="Y25" s="19"/>
      <c r="Z25" s="19"/>
      <c r="AA25" s="19"/>
      <c r="AB25" s="19"/>
      <c r="AC25" s="19"/>
      <c r="AD25" s="19"/>
      <c r="AE25" s="19"/>
      <c r="AF25" s="19"/>
      <c r="AG25" s="19"/>
      <c r="AH25" s="19"/>
      <c r="AI25" s="20"/>
      <c r="AJ25" s="16"/>
      <c r="AK25" s="16"/>
      <c r="AL25" s="16"/>
      <c r="AM25" s="16"/>
      <c r="AN25" s="16"/>
      <c r="AO25" s="16"/>
      <c r="AP25" s="16"/>
      <c r="AQ25" s="16"/>
      <c r="AR25" s="16"/>
      <c r="AS25" s="16"/>
      <c r="AT25" s="16"/>
      <c r="AU25" s="16"/>
      <c r="AV25" s="16"/>
      <c r="AW25" s="16"/>
      <c r="AX25" s="16"/>
      <c r="AY25" s="16"/>
      <c r="AZ25" s="16"/>
      <c r="BA25" s="16"/>
      <c r="BB25" s="16"/>
      <c r="BC25" s="16"/>
      <c r="BD25" s="16"/>
      <c r="BE25" s="16"/>
      <c r="BF25" s="16"/>
      <c r="BG25" s="16"/>
      <c r="BH25" s="16"/>
      <c r="BI25" s="16"/>
      <c r="BJ25" s="16"/>
      <c r="BK25" s="16"/>
      <c r="BL25" s="16"/>
      <c r="BM25" s="16"/>
      <c r="BN25" s="16"/>
      <c r="BO25" s="16"/>
      <c r="BP25" s="16"/>
      <c r="BQ25" s="16"/>
      <c r="BR25" s="16"/>
      <c r="BS25" s="16"/>
      <c r="BT25" s="16"/>
      <c r="BU25" s="16"/>
      <c r="BV25" s="16"/>
      <c r="BW25" s="16"/>
      <c r="BX25" s="16"/>
      <c r="BY25" s="16"/>
      <c r="BZ25" s="16"/>
      <c r="CA25" s="16"/>
      <c r="CB25" s="16"/>
      <c r="CC25" s="16"/>
      <c r="CD25" s="16"/>
      <c r="CE25" s="16"/>
      <c r="CF25" s="16"/>
      <c r="CG25" s="16"/>
      <c r="CH25" s="16"/>
      <c r="CI25" s="16"/>
      <c r="CJ25" s="16"/>
      <c r="CK25" s="16"/>
      <c r="CL25" s="16"/>
      <c r="CM25" s="16"/>
      <c r="CN25" s="16"/>
      <c r="CO25" s="16"/>
      <c r="CP25" s="16"/>
      <c r="CQ25" s="16"/>
      <c r="CR25" s="16"/>
      <c r="CS25" s="16"/>
      <c r="CT25" s="16"/>
      <c r="CU25" s="16"/>
      <c r="CV25" s="16"/>
      <c r="CW25" s="16"/>
      <c r="CX25" s="16"/>
      <c r="CY25" s="16"/>
      <c r="CZ25" s="16"/>
      <c r="DA25" s="16"/>
      <c r="DB25" s="16"/>
      <c r="DC25" s="16"/>
      <c r="DD25" s="16"/>
      <c r="DE25" s="16"/>
      <c r="DF25" s="16"/>
      <c r="DG25" s="16"/>
      <c r="DH25" s="16"/>
      <c r="DI25" s="16"/>
      <c r="DJ25" s="16"/>
      <c r="DK25" s="16"/>
      <c r="DL25" s="16"/>
      <c r="DM25" s="16"/>
      <c r="DN25" s="16"/>
      <c r="DO25" s="16"/>
      <c r="DP25" s="16"/>
      <c r="DQ25" s="16"/>
      <c r="DR25" s="16"/>
      <c r="DS25" s="16"/>
      <c r="DT25" s="16"/>
      <c r="DU25" s="16"/>
      <c r="DV25" s="16"/>
      <c r="DW25" s="16"/>
      <c r="DX25" s="16"/>
      <c r="DY25" s="16"/>
      <c r="DZ25" s="16"/>
      <c r="EA25" s="16"/>
      <c r="EB25" s="16"/>
      <c r="EC25" s="16"/>
      <c r="ED25" s="16"/>
      <c r="EE25" s="16"/>
      <c r="EF25" s="16"/>
      <c r="EG25" s="16"/>
      <c r="EH25" s="16"/>
      <c r="EI25" s="16"/>
      <c r="EJ25" s="16"/>
      <c r="EK25" s="16"/>
      <c r="EL25" s="16"/>
      <c r="EM25" s="16"/>
      <c r="EN25" s="16"/>
      <c r="EO25" s="16"/>
      <c r="EP25" s="16"/>
      <c r="EQ25" s="16"/>
      <c r="ER25" s="16"/>
      <c r="ES25" s="16"/>
      <c r="ET25" s="16"/>
      <c r="EU25" s="16"/>
      <c r="EV25" s="16"/>
      <c r="EW25" s="16"/>
      <c r="EX25" s="16"/>
      <c r="EY25" s="16"/>
      <c r="EZ25" s="16"/>
      <c r="FA25" s="16"/>
      <c r="FB25" s="16"/>
      <c r="FC25" s="16"/>
      <c r="FD25" s="16"/>
      <c r="FE25" s="16"/>
    </row>
    <row r="26" spans="1:161" s="9" customFormat="1" ht="57" customHeight="1" x14ac:dyDescent="0.2">
      <c r="A26" s="10"/>
      <c r="B26" s="21" t="s">
        <v>26</v>
      </c>
      <c r="C26" s="21"/>
      <c r="D26" s="21"/>
      <c r="E26" s="21"/>
      <c r="F26" s="21"/>
      <c r="G26" s="21"/>
      <c r="H26" s="21"/>
      <c r="I26" s="21"/>
      <c r="J26" s="21"/>
      <c r="K26" s="21"/>
      <c r="L26" s="21"/>
      <c r="M26" s="21"/>
      <c r="N26" s="21"/>
      <c r="O26" s="21"/>
      <c r="P26" s="21"/>
      <c r="Q26" s="22"/>
      <c r="R26" s="10"/>
      <c r="S26" s="19" t="s">
        <v>12</v>
      </c>
      <c r="T26" s="19"/>
      <c r="U26" s="19"/>
      <c r="V26" s="19"/>
      <c r="W26" s="19"/>
      <c r="X26" s="19"/>
      <c r="Y26" s="19"/>
      <c r="Z26" s="19"/>
      <c r="AA26" s="19"/>
      <c r="AB26" s="19"/>
      <c r="AC26" s="19"/>
      <c r="AD26" s="19"/>
      <c r="AE26" s="19"/>
      <c r="AF26" s="19"/>
      <c r="AG26" s="19"/>
      <c r="AH26" s="19"/>
      <c r="AI26" s="20"/>
      <c r="AJ26" s="16"/>
      <c r="AK26" s="16"/>
      <c r="AL26" s="16"/>
      <c r="AM26" s="16"/>
      <c r="AN26" s="16"/>
      <c r="AO26" s="16"/>
      <c r="AP26" s="16"/>
      <c r="AQ26" s="16"/>
      <c r="AR26" s="16"/>
      <c r="AS26" s="16"/>
      <c r="AT26" s="16"/>
      <c r="AU26" s="16"/>
      <c r="AV26" s="16"/>
      <c r="AW26" s="16"/>
      <c r="AX26" s="16"/>
      <c r="AY26" s="16"/>
      <c r="AZ26" s="16"/>
      <c r="BA26" s="16"/>
      <c r="BB26" s="16"/>
      <c r="BC26" s="16"/>
      <c r="BD26" s="16"/>
      <c r="BE26" s="16"/>
      <c r="BF26" s="16"/>
      <c r="BG26" s="16"/>
      <c r="BH26" s="16"/>
      <c r="BI26" s="16"/>
      <c r="BJ26" s="16"/>
      <c r="BK26" s="16"/>
      <c r="BL26" s="16"/>
      <c r="BM26" s="16"/>
      <c r="BN26" s="16"/>
      <c r="BO26" s="16"/>
      <c r="BP26" s="16"/>
      <c r="BQ26" s="16"/>
      <c r="BR26" s="16"/>
      <c r="BS26" s="16"/>
      <c r="BT26" s="16"/>
      <c r="BU26" s="16"/>
      <c r="BV26" s="16"/>
      <c r="BW26" s="16"/>
      <c r="BX26" s="16"/>
      <c r="BY26" s="16"/>
      <c r="BZ26" s="16"/>
      <c r="CA26" s="16"/>
      <c r="CB26" s="16"/>
      <c r="CC26" s="16"/>
      <c r="CD26" s="16"/>
      <c r="CE26" s="16"/>
      <c r="CF26" s="16"/>
      <c r="CG26" s="16"/>
      <c r="CH26" s="16"/>
      <c r="CI26" s="16"/>
      <c r="CJ26" s="16"/>
      <c r="CK26" s="16"/>
      <c r="CL26" s="16"/>
      <c r="CM26" s="16"/>
      <c r="CN26" s="16"/>
      <c r="CO26" s="16"/>
      <c r="CP26" s="16"/>
      <c r="CQ26" s="16"/>
      <c r="CR26" s="16"/>
      <c r="CS26" s="16"/>
      <c r="CT26" s="16"/>
      <c r="CU26" s="16"/>
      <c r="CV26" s="16"/>
      <c r="CW26" s="16"/>
      <c r="CX26" s="16"/>
      <c r="CY26" s="16"/>
      <c r="CZ26" s="16"/>
      <c r="DA26" s="16"/>
      <c r="DB26" s="16"/>
      <c r="DC26" s="16"/>
      <c r="DD26" s="16"/>
      <c r="DE26" s="16"/>
      <c r="DF26" s="16"/>
      <c r="DG26" s="16"/>
      <c r="DH26" s="16"/>
      <c r="DI26" s="16"/>
      <c r="DJ26" s="16"/>
      <c r="DK26" s="16"/>
      <c r="DL26" s="16"/>
      <c r="DM26" s="16"/>
      <c r="DN26" s="16"/>
      <c r="DO26" s="16"/>
      <c r="DP26" s="16"/>
      <c r="DQ26" s="16"/>
      <c r="DR26" s="16"/>
      <c r="DS26" s="16"/>
      <c r="DT26" s="16"/>
      <c r="DU26" s="16"/>
      <c r="DV26" s="16"/>
      <c r="DW26" s="16"/>
      <c r="DX26" s="16"/>
      <c r="DY26" s="16"/>
      <c r="DZ26" s="16"/>
      <c r="EA26" s="16"/>
      <c r="EB26" s="16"/>
      <c r="EC26" s="16"/>
      <c r="ED26" s="16"/>
      <c r="EE26" s="16"/>
      <c r="EF26" s="16"/>
      <c r="EG26" s="16"/>
      <c r="EH26" s="16"/>
      <c r="EI26" s="16"/>
      <c r="EJ26" s="16"/>
      <c r="EK26" s="16"/>
      <c r="EL26" s="16"/>
      <c r="EM26" s="16"/>
      <c r="EN26" s="16"/>
      <c r="EO26" s="16"/>
      <c r="EP26" s="16"/>
      <c r="EQ26" s="16"/>
      <c r="ER26" s="16"/>
      <c r="ES26" s="16"/>
      <c r="ET26" s="16"/>
      <c r="EU26" s="16"/>
      <c r="EV26" s="16"/>
      <c r="EW26" s="16"/>
      <c r="EX26" s="16"/>
      <c r="EY26" s="16"/>
      <c r="EZ26" s="16"/>
      <c r="FA26" s="16"/>
      <c r="FB26" s="16"/>
      <c r="FC26" s="16"/>
      <c r="FD26" s="16"/>
      <c r="FE26" s="16"/>
    </row>
    <row r="27" spans="1:161" s="9" customFormat="1" ht="39.75" customHeight="1" x14ac:dyDescent="0.2">
      <c r="A27" s="10"/>
      <c r="B27" s="17"/>
      <c r="C27" s="17"/>
      <c r="D27" s="17"/>
      <c r="E27" s="17"/>
      <c r="F27" s="17"/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8"/>
      <c r="R27" s="10"/>
      <c r="S27" s="19" t="s">
        <v>13</v>
      </c>
      <c r="T27" s="19"/>
      <c r="U27" s="19"/>
      <c r="V27" s="19"/>
      <c r="W27" s="19"/>
      <c r="X27" s="19"/>
      <c r="Y27" s="19"/>
      <c r="Z27" s="19"/>
      <c r="AA27" s="19"/>
      <c r="AB27" s="19"/>
      <c r="AC27" s="19"/>
      <c r="AD27" s="19"/>
      <c r="AE27" s="19"/>
      <c r="AF27" s="19"/>
      <c r="AG27" s="19"/>
      <c r="AH27" s="19"/>
      <c r="AI27" s="20"/>
      <c r="AJ27" s="16"/>
      <c r="AK27" s="16"/>
      <c r="AL27" s="16"/>
      <c r="AM27" s="16"/>
      <c r="AN27" s="16"/>
      <c r="AO27" s="16"/>
      <c r="AP27" s="16"/>
      <c r="AQ27" s="16"/>
      <c r="AR27" s="16"/>
      <c r="AS27" s="16"/>
      <c r="AT27" s="16"/>
      <c r="AU27" s="16"/>
      <c r="AV27" s="16"/>
      <c r="AW27" s="16"/>
      <c r="AX27" s="16"/>
      <c r="AY27" s="16"/>
      <c r="AZ27" s="16"/>
      <c r="BA27" s="16"/>
      <c r="BB27" s="16"/>
      <c r="BC27" s="16"/>
      <c r="BD27" s="16"/>
      <c r="BE27" s="16"/>
      <c r="BF27" s="16"/>
      <c r="BG27" s="16"/>
      <c r="BH27" s="16"/>
      <c r="BI27" s="16"/>
      <c r="BJ27" s="16"/>
      <c r="BK27" s="16"/>
      <c r="BL27" s="16"/>
      <c r="BM27" s="16"/>
      <c r="BN27" s="16"/>
      <c r="BO27" s="16"/>
      <c r="BP27" s="16"/>
      <c r="BQ27" s="16"/>
      <c r="BR27" s="16"/>
      <c r="BS27" s="16"/>
      <c r="BT27" s="16"/>
      <c r="BU27" s="16"/>
      <c r="BV27" s="16"/>
      <c r="BW27" s="16"/>
      <c r="BX27" s="16"/>
      <c r="BY27" s="16"/>
      <c r="BZ27" s="16"/>
      <c r="CA27" s="16"/>
      <c r="CB27" s="16"/>
      <c r="CC27" s="16"/>
      <c r="CD27" s="16"/>
      <c r="CE27" s="16"/>
      <c r="CF27" s="16"/>
      <c r="CG27" s="16"/>
      <c r="CH27" s="16"/>
      <c r="CI27" s="16"/>
      <c r="CJ27" s="16"/>
      <c r="CK27" s="16"/>
      <c r="CL27" s="16"/>
      <c r="CM27" s="16"/>
      <c r="CN27" s="16"/>
      <c r="CO27" s="16"/>
      <c r="CP27" s="16"/>
      <c r="CQ27" s="16"/>
      <c r="CR27" s="16"/>
      <c r="CS27" s="16"/>
      <c r="CT27" s="16"/>
      <c r="CU27" s="16"/>
      <c r="CV27" s="16"/>
      <c r="CW27" s="16"/>
      <c r="CX27" s="16"/>
      <c r="CY27" s="16"/>
      <c r="CZ27" s="16"/>
      <c r="DA27" s="16"/>
      <c r="DB27" s="16"/>
      <c r="DC27" s="16"/>
      <c r="DD27" s="16"/>
      <c r="DE27" s="16"/>
      <c r="DF27" s="16"/>
      <c r="DG27" s="16"/>
      <c r="DH27" s="16"/>
      <c r="DI27" s="16"/>
      <c r="DJ27" s="16"/>
      <c r="DK27" s="16"/>
      <c r="DL27" s="16"/>
      <c r="DM27" s="16"/>
      <c r="DN27" s="16"/>
      <c r="DO27" s="16"/>
      <c r="DP27" s="16"/>
      <c r="DQ27" s="16"/>
      <c r="DR27" s="16"/>
      <c r="DS27" s="16"/>
      <c r="DT27" s="16"/>
      <c r="DU27" s="16"/>
      <c r="DV27" s="16"/>
      <c r="DW27" s="16"/>
      <c r="DX27" s="16"/>
      <c r="DY27" s="16"/>
      <c r="DZ27" s="16"/>
      <c r="EA27" s="16"/>
      <c r="EB27" s="16"/>
      <c r="EC27" s="16"/>
      <c r="ED27" s="16"/>
      <c r="EE27" s="16"/>
      <c r="EF27" s="16"/>
      <c r="EG27" s="16"/>
      <c r="EH27" s="16"/>
      <c r="EI27" s="16"/>
      <c r="EJ27" s="16"/>
      <c r="EK27" s="16"/>
      <c r="EL27" s="16"/>
      <c r="EM27" s="16"/>
      <c r="EN27" s="16"/>
      <c r="EO27" s="16"/>
      <c r="EP27" s="16"/>
      <c r="EQ27" s="16"/>
      <c r="ER27" s="16"/>
      <c r="ES27" s="16"/>
      <c r="ET27" s="16"/>
      <c r="EU27" s="16"/>
      <c r="EV27" s="16"/>
      <c r="EW27" s="16"/>
      <c r="EX27" s="16"/>
      <c r="EY27" s="16"/>
      <c r="EZ27" s="16"/>
      <c r="FA27" s="16"/>
      <c r="FB27" s="16"/>
      <c r="FC27" s="16"/>
      <c r="FD27" s="16"/>
      <c r="FE27" s="16"/>
    </row>
    <row r="28" spans="1:161" s="9" customFormat="1" ht="39.75" customHeight="1" x14ac:dyDescent="0.2">
      <c r="A28" s="10"/>
      <c r="B28" s="17"/>
      <c r="C28" s="17"/>
      <c r="D28" s="17"/>
      <c r="E28" s="17"/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8"/>
      <c r="R28" s="10"/>
      <c r="S28" s="19" t="s">
        <v>14</v>
      </c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20"/>
      <c r="AJ28" s="16"/>
      <c r="AK28" s="16"/>
      <c r="AL28" s="16"/>
      <c r="AM28" s="16"/>
      <c r="AN28" s="16"/>
      <c r="AO28" s="16"/>
      <c r="AP28" s="16"/>
      <c r="AQ28" s="16"/>
      <c r="AR28" s="16"/>
      <c r="AS28" s="16"/>
      <c r="AT28" s="16"/>
      <c r="AU28" s="16"/>
      <c r="AV28" s="16"/>
      <c r="AW28" s="16"/>
      <c r="AX28" s="16"/>
      <c r="AY28" s="16"/>
      <c r="AZ28" s="16"/>
      <c r="BA28" s="16"/>
      <c r="BB28" s="16"/>
      <c r="BC28" s="16"/>
      <c r="BD28" s="16"/>
      <c r="BE28" s="16"/>
      <c r="BF28" s="16"/>
      <c r="BG28" s="16"/>
      <c r="BH28" s="16"/>
      <c r="BI28" s="16"/>
      <c r="BJ28" s="16"/>
      <c r="BK28" s="16"/>
      <c r="BL28" s="16"/>
      <c r="BM28" s="16"/>
      <c r="BN28" s="16"/>
      <c r="BO28" s="16"/>
      <c r="BP28" s="16"/>
      <c r="BQ28" s="16"/>
      <c r="BR28" s="16"/>
      <c r="BS28" s="16"/>
      <c r="BT28" s="16"/>
      <c r="BU28" s="16"/>
      <c r="BV28" s="16"/>
      <c r="BW28" s="16"/>
      <c r="BX28" s="16"/>
      <c r="BY28" s="16"/>
      <c r="BZ28" s="16"/>
      <c r="CA28" s="16"/>
      <c r="CB28" s="16"/>
      <c r="CC28" s="16"/>
      <c r="CD28" s="16"/>
      <c r="CE28" s="16"/>
      <c r="CF28" s="16"/>
      <c r="CG28" s="16"/>
      <c r="CH28" s="16"/>
      <c r="CI28" s="16"/>
      <c r="CJ28" s="16"/>
      <c r="CK28" s="16"/>
      <c r="CL28" s="16"/>
      <c r="CM28" s="16"/>
      <c r="CN28" s="16"/>
      <c r="CO28" s="16"/>
      <c r="CP28" s="16"/>
      <c r="CQ28" s="16"/>
      <c r="CR28" s="16"/>
      <c r="CS28" s="16"/>
      <c r="CT28" s="16"/>
      <c r="CU28" s="16"/>
      <c r="CV28" s="16"/>
      <c r="CW28" s="16"/>
      <c r="CX28" s="16"/>
      <c r="CY28" s="16"/>
      <c r="CZ28" s="16"/>
      <c r="DA28" s="16"/>
      <c r="DB28" s="16"/>
      <c r="DC28" s="16"/>
      <c r="DD28" s="16"/>
      <c r="DE28" s="16"/>
      <c r="DF28" s="16"/>
      <c r="DG28" s="16"/>
      <c r="DH28" s="16"/>
      <c r="DI28" s="16"/>
      <c r="DJ28" s="16"/>
      <c r="DK28" s="16"/>
      <c r="DL28" s="16"/>
      <c r="DM28" s="16"/>
      <c r="DN28" s="16"/>
      <c r="DO28" s="16"/>
      <c r="DP28" s="16"/>
      <c r="DQ28" s="16"/>
      <c r="DR28" s="16"/>
      <c r="DS28" s="16"/>
      <c r="DT28" s="16"/>
      <c r="DU28" s="16"/>
      <c r="DV28" s="16"/>
      <c r="DW28" s="16"/>
      <c r="DX28" s="16"/>
      <c r="DY28" s="16"/>
      <c r="DZ28" s="16"/>
      <c r="EA28" s="16"/>
      <c r="EB28" s="16"/>
      <c r="EC28" s="16"/>
      <c r="ED28" s="16"/>
      <c r="EE28" s="16"/>
      <c r="EF28" s="16"/>
      <c r="EG28" s="16"/>
      <c r="EH28" s="16"/>
      <c r="EI28" s="16"/>
      <c r="EJ28" s="16"/>
      <c r="EK28" s="16"/>
      <c r="EL28" s="16"/>
      <c r="EM28" s="16"/>
      <c r="EN28" s="16"/>
      <c r="EO28" s="16"/>
      <c r="EP28" s="16"/>
      <c r="EQ28" s="16"/>
      <c r="ER28" s="16"/>
      <c r="ES28" s="16"/>
      <c r="ET28" s="16"/>
      <c r="EU28" s="16"/>
      <c r="EV28" s="16"/>
      <c r="EW28" s="16"/>
      <c r="EX28" s="16"/>
      <c r="EY28" s="16"/>
      <c r="EZ28" s="16"/>
      <c r="FA28" s="16"/>
      <c r="FB28" s="16"/>
      <c r="FC28" s="16"/>
      <c r="FD28" s="16"/>
      <c r="FE28" s="16"/>
    </row>
    <row r="29" spans="1:161" s="9" customFormat="1" ht="53.25" customHeight="1" x14ac:dyDescent="0.2">
      <c r="A29" s="10"/>
      <c r="B29" s="17"/>
      <c r="C29" s="17"/>
      <c r="D29" s="17"/>
      <c r="E29" s="17"/>
      <c r="F29" s="17"/>
      <c r="G29" s="17"/>
      <c r="H29" s="17"/>
      <c r="I29" s="17"/>
      <c r="J29" s="17"/>
      <c r="K29" s="17"/>
      <c r="L29" s="17"/>
      <c r="M29" s="17"/>
      <c r="N29" s="17"/>
      <c r="O29" s="17"/>
      <c r="P29" s="17"/>
      <c r="Q29" s="18"/>
      <c r="R29" s="10"/>
      <c r="S29" s="19" t="s">
        <v>25</v>
      </c>
      <c r="T29" s="19"/>
      <c r="U29" s="19"/>
      <c r="V29" s="19"/>
      <c r="W29" s="19"/>
      <c r="X29" s="19"/>
      <c r="Y29" s="19"/>
      <c r="Z29" s="19"/>
      <c r="AA29" s="19"/>
      <c r="AB29" s="19"/>
      <c r="AC29" s="19"/>
      <c r="AD29" s="19"/>
      <c r="AE29" s="19"/>
      <c r="AF29" s="19"/>
      <c r="AG29" s="19"/>
      <c r="AH29" s="19"/>
      <c r="AI29" s="20"/>
      <c r="AJ29" s="16"/>
      <c r="AK29" s="16"/>
      <c r="AL29" s="16"/>
      <c r="AM29" s="16"/>
      <c r="AN29" s="16"/>
      <c r="AO29" s="16"/>
      <c r="AP29" s="16"/>
      <c r="AQ29" s="16"/>
      <c r="AR29" s="16"/>
      <c r="AS29" s="16"/>
      <c r="AT29" s="16"/>
      <c r="AU29" s="16"/>
      <c r="AV29" s="16"/>
      <c r="AW29" s="16"/>
      <c r="AX29" s="16"/>
      <c r="AY29" s="16"/>
      <c r="AZ29" s="16"/>
      <c r="BA29" s="16"/>
      <c r="BB29" s="16"/>
      <c r="BC29" s="16"/>
      <c r="BD29" s="16"/>
      <c r="BE29" s="16"/>
      <c r="BF29" s="16"/>
      <c r="BG29" s="16"/>
      <c r="BH29" s="16"/>
      <c r="BI29" s="16"/>
      <c r="BJ29" s="16"/>
      <c r="BK29" s="16"/>
      <c r="BL29" s="16"/>
      <c r="BM29" s="16"/>
      <c r="BN29" s="16"/>
      <c r="BO29" s="16"/>
      <c r="BP29" s="16"/>
      <c r="BQ29" s="16"/>
      <c r="BR29" s="16"/>
      <c r="BS29" s="16"/>
      <c r="BT29" s="16"/>
      <c r="BU29" s="16"/>
      <c r="BV29" s="16"/>
      <c r="BW29" s="16"/>
      <c r="BX29" s="16"/>
      <c r="BY29" s="16"/>
      <c r="BZ29" s="16"/>
      <c r="CA29" s="16"/>
      <c r="CB29" s="16"/>
      <c r="CC29" s="16"/>
      <c r="CD29" s="16"/>
      <c r="CE29" s="16"/>
      <c r="CF29" s="16"/>
      <c r="CG29" s="16"/>
      <c r="CH29" s="16"/>
      <c r="CI29" s="16"/>
      <c r="CJ29" s="16"/>
      <c r="CK29" s="16"/>
      <c r="CL29" s="16"/>
      <c r="CM29" s="16"/>
      <c r="CN29" s="16"/>
      <c r="CO29" s="16"/>
      <c r="CP29" s="16"/>
      <c r="CQ29" s="16"/>
      <c r="CR29" s="16"/>
      <c r="CS29" s="16"/>
      <c r="CT29" s="16"/>
      <c r="CU29" s="16"/>
      <c r="CV29" s="16"/>
      <c r="CW29" s="16"/>
      <c r="CX29" s="16"/>
      <c r="CY29" s="16"/>
      <c r="CZ29" s="16"/>
      <c r="DA29" s="16"/>
      <c r="DB29" s="16"/>
      <c r="DC29" s="16"/>
      <c r="DD29" s="16"/>
      <c r="DE29" s="16"/>
      <c r="DF29" s="16"/>
      <c r="DG29" s="16"/>
      <c r="DH29" s="16"/>
      <c r="DI29" s="16"/>
      <c r="DJ29" s="16"/>
      <c r="DK29" s="16"/>
      <c r="DL29" s="16"/>
      <c r="DM29" s="16"/>
      <c r="DN29" s="16"/>
      <c r="DO29" s="16"/>
      <c r="DP29" s="16"/>
      <c r="DQ29" s="16"/>
      <c r="DR29" s="16"/>
      <c r="DS29" s="16"/>
      <c r="DT29" s="16"/>
      <c r="DU29" s="16"/>
      <c r="DV29" s="16"/>
      <c r="DW29" s="16"/>
      <c r="DX29" s="16"/>
      <c r="DY29" s="16"/>
      <c r="DZ29" s="16"/>
      <c r="EA29" s="16"/>
      <c r="EB29" s="16"/>
      <c r="EC29" s="16"/>
      <c r="ED29" s="16"/>
      <c r="EE29" s="16"/>
      <c r="EF29" s="16"/>
      <c r="EG29" s="16"/>
      <c r="EH29" s="16"/>
      <c r="EI29" s="16"/>
      <c r="EJ29" s="16"/>
      <c r="EK29" s="16"/>
      <c r="EL29" s="16"/>
      <c r="EM29" s="16"/>
      <c r="EN29" s="16"/>
      <c r="EO29" s="16"/>
      <c r="EP29" s="16"/>
      <c r="EQ29" s="16"/>
      <c r="ER29" s="16"/>
      <c r="ES29" s="16"/>
      <c r="ET29" s="16"/>
      <c r="EU29" s="16"/>
      <c r="EV29" s="16"/>
      <c r="EW29" s="16"/>
      <c r="EX29" s="16"/>
      <c r="EY29" s="16"/>
      <c r="EZ29" s="16"/>
      <c r="FA29" s="16"/>
      <c r="FB29" s="16"/>
      <c r="FC29" s="16"/>
      <c r="FD29" s="16"/>
      <c r="FE29" s="16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4" t="s">
        <v>27</v>
      </c>
      <c r="B32" s="15"/>
      <c r="C32" s="15"/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/>
      <c r="BA32" s="15"/>
      <c r="BB32" s="15"/>
      <c r="BC32" s="15"/>
      <c r="BD32" s="15"/>
      <c r="BE32" s="15"/>
      <c r="BF32" s="15"/>
      <c r="BG32" s="15"/>
      <c r="BH32" s="15"/>
      <c r="BI32" s="15"/>
      <c r="BJ32" s="15"/>
      <c r="BK32" s="15"/>
      <c r="BL32" s="15"/>
      <c r="BM32" s="15"/>
      <c r="BN32" s="15"/>
      <c r="BO32" s="15"/>
      <c r="BP32" s="15"/>
      <c r="BQ32" s="15"/>
      <c r="BR32" s="15"/>
      <c r="BS32" s="15"/>
      <c r="BT32" s="15"/>
      <c r="BU32" s="15"/>
      <c r="BV32" s="15"/>
      <c r="BW32" s="15"/>
      <c r="BX32" s="15"/>
      <c r="BY32" s="15"/>
      <c r="BZ32" s="15"/>
      <c r="CA32" s="15"/>
      <c r="CB32" s="15"/>
      <c r="CC32" s="15"/>
      <c r="CD32" s="15"/>
      <c r="CE32" s="15"/>
      <c r="CF32" s="15"/>
      <c r="CG32" s="15"/>
      <c r="CH32" s="15"/>
      <c r="CI32" s="15"/>
      <c r="CJ32" s="15"/>
      <c r="CK32" s="15"/>
      <c r="CL32" s="15"/>
      <c r="CM32" s="15"/>
      <c r="CN32" s="15"/>
      <c r="CO32" s="15"/>
      <c r="CP32" s="15"/>
      <c r="CQ32" s="15"/>
      <c r="CR32" s="15"/>
      <c r="CS32" s="15"/>
      <c r="CT32" s="15"/>
      <c r="CU32" s="15"/>
      <c r="CV32" s="15"/>
      <c r="CW32" s="15"/>
      <c r="CX32" s="15"/>
      <c r="CY32" s="15"/>
      <c r="CZ32" s="15"/>
      <c r="DA32" s="15"/>
      <c r="DB32" s="15"/>
      <c r="DC32" s="15"/>
      <c r="DD32" s="15"/>
      <c r="DE32" s="15"/>
      <c r="DF32" s="15"/>
      <c r="DG32" s="15"/>
      <c r="DH32" s="15"/>
      <c r="DI32" s="15"/>
      <c r="DJ32" s="15"/>
      <c r="DK32" s="15"/>
      <c r="DL32" s="15"/>
      <c r="DM32" s="15"/>
      <c r="DN32" s="15"/>
      <c r="DO32" s="15"/>
      <c r="DP32" s="15"/>
      <c r="DQ32" s="15"/>
      <c r="DR32" s="15"/>
      <c r="DS32" s="15"/>
      <c r="DT32" s="15"/>
      <c r="DU32" s="15"/>
      <c r="DV32" s="15"/>
      <c r="DW32" s="15"/>
      <c r="DX32" s="15"/>
      <c r="DY32" s="15"/>
      <c r="DZ32" s="15"/>
      <c r="EA32" s="15"/>
      <c r="EB32" s="15"/>
      <c r="EC32" s="15"/>
      <c r="ED32" s="15"/>
      <c r="EE32" s="15"/>
      <c r="EF32" s="15"/>
      <c r="EG32" s="15"/>
      <c r="EH32" s="15"/>
      <c r="EI32" s="15"/>
      <c r="EJ32" s="15"/>
      <c r="EK32" s="15"/>
      <c r="EL32" s="15"/>
      <c r="EM32" s="15"/>
      <c r="EN32" s="15"/>
      <c r="EO32" s="15"/>
      <c r="EP32" s="15"/>
      <c r="EQ32" s="15"/>
      <c r="ER32" s="15"/>
      <c r="ES32" s="15"/>
      <c r="ET32" s="15"/>
      <c r="EU32" s="15"/>
      <c r="EV32" s="15"/>
      <c r="EW32" s="15"/>
      <c r="EX32" s="15"/>
      <c r="EY32" s="15"/>
      <c r="EZ32" s="15"/>
      <c r="FA32" s="15"/>
      <c r="FB32" s="15"/>
      <c r="FC32" s="15"/>
      <c r="FD32" s="15"/>
      <c r="FE32" s="15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workbookViewId="0">
      <selection sqref="A1:IV65536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58" t="s">
        <v>7</v>
      </c>
      <c r="B6" s="58"/>
      <c r="C6" s="58"/>
      <c r="D6" s="58"/>
      <c r="E6" s="58"/>
      <c r="F6" s="58"/>
      <c r="G6" s="58"/>
      <c r="H6" s="58"/>
      <c r="I6" s="58"/>
      <c r="J6" s="58"/>
      <c r="K6" s="58"/>
      <c r="L6" s="58"/>
      <c r="M6" s="58"/>
      <c r="N6" s="58"/>
      <c r="O6" s="58"/>
      <c r="P6" s="58"/>
      <c r="Q6" s="58"/>
      <c r="R6" s="58"/>
      <c r="S6" s="58"/>
      <c r="T6" s="58"/>
      <c r="U6" s="58"/>
      <c r="V6" s="58"/>
      <c r="W6" s="58"/>
      <c r="X6" s="58"/>
      <c r="Y6" s="58"/>
      <c r="Z6" s="58"/>
      <c r="AA6" s="58"/>
      <c r="AB6" s="58"/>
      <c r="AC6" s="58"/>
      <c r="AD6" s="58"/>
      <c r="AE6" s="58"/>
      <c r="AF6" s="58"/>
      <c r="AG6" s="58"/>
      <c r="AH6" s="58"/>
      <c r="AI6" s="58"/>
      <c r="AJ6" s="58"/>
      <c r="AK6" s="58"/>
      <c r="AL6" s="58"/>
      <c r="AM6" s="58"/>
      <c r="AN6" s="58"/>
      <c r="AO6" s="58"/>
      <c r="AP6" s="58"/>
      <c r="AQ6" s="58"/>
      <c r="AR6" s="58"/>
      <c r="AS6" s="58"/>
      <c r="AT6" s="58"/>
      <c r="AU6" s="58"/>
      <c r="AV6" s="58"/>
      <c r="AW6" s="58"/>
      <c r="AX6" s="58"/>
      <c r="AY6" s="58"/>
      <c r="AZ6" s="58"/>
      <c r="BA6" s="58"/>
      <c r="BB6" s="58"/>
      <c r="BC6" s="58"/>
      <c r="BD6" s="58"/>
      <c r="BE6" s="58"/>
      <c r="BF6" s="58"/>
      <c r="BG6" s="58"/>
      <c r="BH6" s="58"/>
      <c r="BI6" s="58"/>
      <c r="BJ6" s="58"/>
      <c r="BK6" s="58"/>
      <c r="BL6" s="58"/>
      <c r="BM6" s="58"/>
      <c r="BN6" s="58"/>
      <c r="BO6" s="58"/>
      <c r="BP6" s="58"/>
      <c r="BQ6" s="58"/>
      <c r="BR6" s="58"/>
      <c r="BS6" s="58"/>
      <c r="BT6" s="58"/>
      <c r="BU6" s="58"/>
      <c r="BV6" s="58"/>
      <c r="BW6" s="58"/>
      <c r="BX6" s="58"/>
      <c r="BY6" s="58"/>
      <c r="BZ6" s="58"/>
      <c r="CA6" s="58"/>
      <c r="CB6" s="58"/>
      <c r="CC6" s="58"/>
      <c r="CD6" s="58"/>
      <c r="CE6" s="58"/>
      <c r="CF6" s="58"/>
      <c r="CG6" s="58"/>
      <c r="CH6" s="58"/>
      <c r="CI6" s="58"/>
      <c r="CJ6" s="58"/>
      <c r="CK6" s="58"/>
      <c r="CL6" s="58"/>
      <c r="CM6" s="58"/>
      <c r="CN6" s="58"/>
      <c r="CO6" s="58"/>
      <c r="CP6" s="58"/>
      <c r="CQ6" s="58"/>
      <c r="CR6" s="58"/>
      <c r="CS6" s="58"/>
      <c r="CT6" s="58"/>
      <c r="CU6" s="58"/>
      <c r="CV6" s="58"/>
      <c r="CW6" s="58"/>
      <c r="CX6" s="58"/>
      <c r="CY6" s="58"/>
      <c r="CZ6" s="58"/>
      <c r="DA6" s="58"/>
      <c r="DB6" s="58"/>
      <c r="DC6" s="58"/>
      <c r="DD6" s="58"/>
      <c r="DE6" s="58"/>
      <c r="DF6" s="58"/>
      <c r="DG6" s="58"/>
      <c r="DH6" s="58"/>
      <c r="DI6" s="58"/>
      <c r="DJ6" s="58"/>
      <c r="DK6" s="58"/>
      <c r="DL6" s="58"/>
      <c r="DM6" s="58"/>
      <c r="DN6" s="58"/>
      <c r="DO6" s="58"/>
      <c r="DP6" s="58"/>
      <c r="DQ6" s="58"/>
      <c r="DR6" s="58"/>
      <c r="DS6" s="58"/>
      <c r="DT6" s="58"/>
      <c r="DU6" s="58"/>
      <c r="DV6" s="58"/>
      <c r="DW6" s="58"/>
      <c r="DX6" s="58"/>
      <c r="DY6" s="58"/>
      <c r="DZ6" s="58"/>
      <c r="EA6" s="58"/>
      <c r="EB6" s="58"/>
      <c r="EC6" s="58"/>
      <c r="ED6" s="58"/>
      <c r="EE6" s="58"/>
      <c r="EF6" s="58"/>
      <c r="EG6" s="58"/>
      <c r="EH6" s="58"/>
      <c r="EI6" s="58"/>
      <c r="EJ6" s="58"/>
      <c r="EK6" s="58"/>
      <c r="EL6" s="58"/>
      <c r="EM6" s="58"/>
      <c r="EN6" s="58"/>
      <c r="EO6" s="58"/>
      <c r="EP6" s="58"/>
      <c r="EQ6" s="58"/>
      <c r="ER6" s="58"/>
      <c r="ES6" s="58"/>
      <c r="ET6" s="58"/>
      <c r="EU6" s="58"/>
      <c r="EV6" s="58"/>
      <c r="EW6" s="58"/>
      <c r="EX6" s="58"/>
      <c r="EY6" s="58"/>
      <c r="EZ6" s="58"/>
      <c r="FA6" s="58"/>
      <c r="FB6" s="58"/>
      <c r="FC6" s="58"/>
      <c r="FD6" s="58"/>
      <c r="FE6" s="58"/>
    </row>
    <row r="7" spans="1:161" s="2" customFormat="1" ht="15.75" customHeight="1" x14ac:dyDescent="0.25">
      <c r="A7" s="58" t="s">
        <v>8</v>
      </c>
      <c r="B7" s="58"/>
      <c r="C7" s="58"/>
      <c r="D7" s="58"/>
      <c r="E7" s="58"/>
      <c r="F7" s="58"/>
      <c r="G7" s="58"/>
      <c r="H7" s="58"/>
      <c r="I7" s="58"/>
      <c r="J7" s="58"/>
      <c r="K7" s="58"/>
      <c r="L7" s="58"/>
      <c r="M7" s="58"/>
      <c r="N7" s="58"/>
      <c r="O7" s="58"/>
      <c r="P7" s="58"/>
      <c r="Q7" s="58"/>
      <c r="R7" s="58"/>
      <c r="S7" s="58"/>
      <c r="T7" s="58"/>
      <c r="U7" s="58"/>
      <c r="V7" s="58"/>
      <c r="W7" s="58"/>
      <c r="X7" s="58"/>
      <c r="Y7" s="58"/>
      <c r="Z7" s="58"/>
      <c r="AA7" s="58"/>
      <c r="AB7" s="58"/>
      <c r="AC7" s="58"/>
      <c r="AD7" s="58"/>
      <c r="AE7" s="58"/>
      <c r="AF7" s="58"/>
      <c r="AG7" s="58"/>
      <c r="AH7" s="58"/>
      <c r="AI7" s="58"/>
      <c r="AJ7" s="58"/>
      <c r="AK7" s="58"/>
      <c r="AL7" s="58"/>
      <c r="AM7" s="58"/>
      <c r="AN7" s="58"/>
      <c r="AO7" s="58"/>
      <c r="AP7" s="58"/>
      <c r="AQ7" s="58"/>
      <c r="AR7" s="58"/>
      <c r="AS7" s="58"/>
      <c r="AT7" s="58"/>
      <c r="AU7" s="58"/>
      <c r="AV7" s="58"/>
      <c r="AW7" s="58"/>
      <c r="AX7" s="58"/>
      <c r="AY7" s="58"/>
      <c r="AZ7" s="58"/>
      <c r="BA7" s="58"/>
      <c r="BB7" s="58"/>
      <c r="BC7" s="58"/>
      <c r="BD7" s="58"/>
      <c r="BE7" s="58"/>
      <c r="BF7" s="58"/>
      <c r="BG7" s="58"/>
      <c r="BH7" s="58"/>
      <c r="BI7" s="58"/>
      <c r="BJ7" s="58"/>
      <c r="BK7" s="58"/>
      <c r="BL7" s="58"/>
      <c r="BM7" s="58"/>
      <c r="BN7" s="58"/>
      <c r="BO7" s="58"/>
      <c r="BP7" s="58"/>
      <c r="BQ7" s="58"/>
      <c r="BR7" s="58"/>
      <c r="BS7" s="58"/>
      <c r="BT7" s="58"/>
      <c r="BU7" s="58"/>
      <c r="BV7" s="58"/>
      <c r="BW7" s="58"/>
      <c r="BX7" s="58"/>
      <c r="BY7" s="58"/>
      <c r="BZ7" s="58"/>
      <c r="CA7" s="58"/>
      <c r="CB7" s="58"/>
      <c r="CC7" s="58"/>
      <c r="CD7" s="58"/>
      <c r="CE7" s="58"/>
      <c r="CF7" s="58"/>
      <c r="CG7" s="58"/>
      <c r="CH7" s="58"/>
      <c r="CI7" s="58"/>
      <c r="CJ7" s="58"/>
      <c r="CK7" s="58"/>
      <c r="CL7" s="58"/>
      <c r="CM7" s="58"/>
      <c r="CN7" s="58"/>
      <c r="CO7" s="58"/>
      <c r="CP7" s="58"/>
      <c r="CQ7" s="58"/>
      <c r="CR7" s="58"/>
      <c r="CS7" s="58"/>
      <c r="CT7" s="58"/>
      <c r="CU7" s="58"/>
      <c r="CV7" s="58"/>
      <c r="CW7" s="58"/>
      <c r="CX7" s="58"/>
      <c r="CY7" s="58"/>
      <c r="CZ7" s="58"/>
      <c r="DA7" s="58"/>
      <c r="DB7" s="58"/>
      <c r="DC7" s="58"/>
      <c r="DD7" s="58"/>
      <c r="DE7" s="58"/>
      <c r="DF7" s="58"/>
      <c r="DG7" s="58"/>
      <c r="DH7" s="58"/>
      <c r="DI7" s="58"/>
      <c r="DJ7" s="58"/>
      <c r="DK7" s="58"/>
      <c r="DL7" s="58"/>
      <c r="DM7" s="58"/>
      <c r="DN7" s="58"/>
      <c r="DO7" s="58"/>
      <c r="DP7" s="58"/>
      <c r="DQ7" s="58"/>
      <c r="DR7" s="58"/>
      <c r="DS7" s="58"/>
      <c r="DT7" s="58"/>
      <c r="DU7" s="58"/>
      <c r="DV7" s="58"/>
      <c r="DW7" s="58"/>
      <c r="DX7" s="58"/>
      <c r="DY7" s="58"/>
      <c r="DZ7" s="58"/>
      <c r="EA7" s="58"/>
      <c r="EB7" s="58"/>
      <c r="EC7" s="58"/>
      <c r="ED7" s="58"/>
      <c r="EE7" s="58"/>
      <c r="EF7" s="58"/>
      <c r="EG7" s="58"/>
      <c r="EH7" s="58"/>
      <c r="EI7" s="58"/>
      <c r="EJ7" s="58"/>
      <c r="EK7" s="58"/>
      <c r="EL7" s="58"/>
      <c r="EM7" s="58"/>
      <c r="EN7" s="58"/>
      <c r="EO7" s="58"/>
      <c r="EP7" s="58"/>
      <c r="EQ7" s="58"/>
      <c r="ER7" s="58"/>
      <c r="ES7" s="58"/>
      <c r="ET7" s="58"/>
      <c r="EU7" s="58"/>
      <c r="EV7" s="58"/>
      <c r="EW7" s="58"/>
      <c r="EX7" s="58"/>
      <c r="EY7" s="58"/>
      <c r="EZ7" s="58"/>
      <c r="FA7" s="58"/>
      <c r="FB7" s="58"/>
      <c r="FC7" s="58"/>
      <c r="FD7" s="58"/>
      <c r="FE7" s="58"/>
    </row>
    <row r="8" spans="1:161" s="2" customFormat="1" ht="15.75" customHeight="1" x14ac:dyDescent="0.25">
      <c r="A8" s="58" t="s">
        <v>9</v>
      </c>
      <c r="B8" s="58"/>
      <c r="C8" s="58"/>
      <c r="D8" s="58"/>
      <c r="E8" s="58"/>
      <c r="F8" s="58"/>
      <c r="G8" s="58"/>
      <c r="H8" s="58"/>
      <c r="I8" s="58"/>
      <c r="J8" s="58"/>
      <c r="K8" s="58"/>
      <c r="L8" s="58"/>
      <c r="M8" s="58"/>
      <c r="N8" s="58"/>
      <c r="O8" s="58"/>
      <c r="P8" s="58"/>
      <c r="Q8" s="58"/>
      <c r="R8" s="58"/>
      <c r="S8" s="58"/>
      <c r="T8" s="58"/>
      <c r="U8" s="58"/>
      <c r="V8" s="58"/>
      <c r="W8" s="58"/>
      <c r="X8" s="58"/>
      <c r="Y8" s="58"/>
      <c r="Z8" s="58"/>
      <c r="AA8" s="58"/>
      <c r="AB8" s="58"/>
      <c r="AC8" s="58"/>
      <c r="AD8" s="58"/>
      <c r="AE8" s="58"/>
      <c r="AF8" s="58"/>
      <c r="AG8" s="58"/>
      <c r="AH8" s="58"/>
      <c r="AI8" s="58"/>
      <c r="AJ8" s="58"/>
      <c r="AK8" s="58"/>
      <c r="AL8" s="58"/>
      <c r="AM8" s="58"/>
      <c r="AN8" s="58"/>
      <c r="AO8" s="58"/>
      <c r="AP8" s="58"/>
      <c r="AQ8" s="58"/>
      <c r="AR8" s="58"/>
      <c r="AS8" s="58"/>
      <c r="AT8" s="58"/>
      <c r="AU8" s="58"/>
      <c r="AV8" s="58"/>
      <c r="AW8" s="58"/>
      <c r="AX8" s="58"/>
      <c r="AY8" s="58"/>
      <c r="AZ8" s="58"/>
      <c r="BA8" s="58"/>
      <c r="BB8" s="58"/>
      <c r="BC8" s="58"/>
      <c r="BD8" s="58"/>
      <c r="BE8" s="58"/>
      <c r="BF8" s="58"/>
      <c r="BG8" s="58"/>
      <c r="BH8" s="58"/>
      <c r="BI8" s="58"/>
      <c r="BJ8" s="58"/>
      <c r="BK8" s="58"/>
      <c r="BL8" s="58"/>
      <c r="BM8" s="58"/>
      <c r="BN8" s="58"/>
      <c r="BO8" s="58"/>
      <c r="BP8" s="58"/>
      <c r="BQ8" s="58"/>
      <c r="BR8" s="58"/>
      <c r="BS8" s="58"/>
      <c r="BT8" s="58"/>
      <c r="BU8" s="58"/>
      <c r="BV8" s="58"/>
      <c r="BW8" s="58"/>
      <c r="BX8" s="58"/>
      <c r="BY8" s="58"/>
      <c r="BZ8" s="58"/>
      <c r="CA8" s="58"/>
      <c r="CB8" s="58"/>
      <c r="CC8" s="58"/>
      <c r="CD8" s="58"/>
      <c r="CE8" s="58"/>
      <c r="CF8" s="58"/>
      <c r="CG8" s="58"/>
      <c r="CH8" s="58"/>
      <c r="CI8" s="58"/>
      <c r="CJ8" s="58"/>
      <c r="CK8" s="58"/>
      <c r="CL8" s="58"/>
      <c r="CM8" s="58"/>
      <c r="CN8" s="58"/>
      <c r="CO8" s="58"/>
      <c r="CP8" s="58"/>
      <c r="CQ8" s="58"/>
      <c r="CR8" s="58"/>
      <c r="CS8" s="58"/>
      <c r="CT8" s="58"/>
      <c r="CU8" s="58"/>
      <c r="CV8" s="58"/>
      <c r="CW8" s="58"/>
      <c r="CX8" s="58"/>
      <c r="CY8" s="58"/>
      <c r="CZ8" s="58"/>
      <c r="DA8" s="58"/>
      <c r="DB8" s="58"/>
      <c r="DC8" s="58"/>
      <c r="DD8" s="58"/>
      <c r="DE8" s="58"/>
      <c r="DF8" s="58"/>
      <c r="DG8" s="58"/>
      <c r="DH8" s="58"/>
      <c r="DI8" s="58"/>
      <c r="DJ8" s="58"/>
      <c r="DK8" s="58"/>
      <c r="DL8" s="58"/>
      <c r="DM8" s="58"/>
      <c r="DN8" s="58"/>
      <c r="DO8" s="58"/>
      <c r="DP8" s="58"/>
      <c r="DQ8" s="58"/>
      <c r="DR8" s="58"/>
      <c r="DS8" s="58"/>
      <c r="DT8" s="58"/>
      <c r="DU8" s="58"/>
      <c r="DV8" s="58"/>
      <c r="DW8" s="58"/>
      <c r="DX8" s="58"/>
      <c r="DY8" s="58"/>
      <c r="DZ8" s="58"/>
      <c r="EA8" s="58"/>
      <c r="EB8" s="58"/>
      <c r="EC8" s="58"/>
      <c r="ED8" s="58"/>
      <c r="EE8" s="58"/>
      <c r="EF8" s="58"/>
      <c r="EG8" s="58"/>
      <c r="EH8" s="58"/>
      <c r="EI8" s="58"/>
      <c r="EJ8" s="58"/>
      <c r="EK8" s="58"/>
      <c r="EL8" s="58"/>
      <c r="EM8" s="58"/>
      <c r="EN8" s="58"/>
      <c r="EO8" s="58"/>
      <c r="EP8" s="58"/>
      <c r="EQ8" s="58"/>
      <c r="ER8" s="58"/>
      <c r="ES8" s="58"/>
      <c r="ET8" s="58"/>
      <c r="EU8" s="58"/>
      <c r="EV8" s="58"/>
      <c r="EW8" s="58"/>
      <c r="EX8" s="58"/>
      <c r="EY8" s="58"/>
      <c r="EZ8" s="58"/>
      <c r="FA8" s="58"/>
      <c r="FB8" s="58"/>
      <c r="FC8" s="58"/>
      <c r="FD8" s="58"/>
      <c r="FE8" s="58"/>
    </row>
    <row r="10" spans="1:161" s="2" customFormat="1" ht="15.75" x14ac:dyDescent="0.25">
      <c r="A10" s="59" t="s">
        <v>10</v>
      </c>
      <c r="B10" s="59"/>
      <c r="C10" s="59"/>
      <c r="D10" s="59"/>
      <c r="E10" s="59"/>
      <c r="F10" s="59"/>
      <c r="G10" s="59"/>
      <c r="H10" s="59"/>
      <c r="I10" s="59"/>
      <c r="J10" s="59"/>
      <c r="K10" s="59"/>
      <c r="L10" s="59"/>
      <c r="M10" s="59"/>
      <c r="N10" s="59"/>
      <c r="O10" s="59"/>
      <c r="P10" s="59"/>
      <c r="Q10" s="59"/>
      <c r="R10" s="59"/>
      <c r="S10" s="59"/>
      <c r="T10" s="59"/>
      <c r="U10" s="59"/>
      <c r="V10" s="59"/>
      <c r="W10" s="59"/>
      <c r="X10" s="59"/>
      <c r="Y10" s="59"/>
      <c r="Z10" s="59"/>
      <c r="AA10" s="59"/>
      <c r="AB10" s="59"/>
      <c r="AC10" s="59"/>
      <c r="AD10" s="59"/>
      <c r="AE10" s="59"/>
      <c r="AF10" s="59"/>
      <c r="AG10" s="59"/>
      <c r="AH10" s="59"/>
      <c r="AI10" s="59"/>
      <c r="AJ10" s="59"/>
      <c r="AK10" s="59"/>
      <c r="AL10" s="59"/>
      <c r="AM10" s="59"/>
      <c r="AN10" s="59"/>
      <c r="AO10" s="59"/>
      <c r="AP10" s="59"/>
      <c r="AQ10" s="59"/>
      <c r="AR10" s="59"/>
      <c r="AS10" s="59"/>
      <c r="AT10" s="59"/>
      <c r="AU10" s="59"/>
      <c r="AV10" s="59"/>
      <c r="AW10" s="59"/>
      <c r="AX10" s="59"/>
      <c r="AY10" s="59"/>
      <c r="AZ10" s="59"/>
      <c r="BA10" s="59"/>
      <c r="BB10" s="59"/>
      <c r="BC10" s="59"/>
      <c r="BD10" s="59"/>
      <c r="BE10" s="59"/>
      <c r="BF10" s="59"/>
      <c r="BG10" s="59"/>
      <c r="BH10" s="59"/>
      <c r="BI10" s="59"/>
      <c r="BJ10" s="59"/>
      <c r="BK10" s="59"/>
      <c r="BL10" s="59"/>
      <c r="BM10" s="59"/>
      <c r="BN10" s="59"/>
      <c r="BO10" s="59"/>
      <c r="BP10" s="59"/>
      <c r="BQ10" s="59"/>
      <c r="BR10" s="59"/>
      <c r="BS10" s="59"/>
      <c r="BT10" s="59"/>
      <c r="BU10" s="59"/>
      <c r="BV10" s="59"/>
      <c r="BW10" s="59"/>
      <c r="BX10" s="59"/>
      <c r="BY10" s="59"/>
      <c r="BZ10" s="59"/>
      <c r="CA10" s="59"/>
      <c r="CB10" s="59"/>
      <c r="CC10" s="59"/>
      <c r="CD10" s="59"/>
      <c r="CE10" s="59"/>
      <c r="CF10" s="59"/>
      <c r="CG10" s="59"/>
      <c r="CH10" s="59"/>
      <c r="CI10" s="59"/>
      <c r="CJ10" s="59"/>
      <c r="CK10" s="59"/>
      <c r="CL10" s="59"/>
      <c r="CM10" s="59"/>
      <c r="CN10" s="59"/>
      <c r="CO10" s="59"/>
      <c r="CP10" s="59"/>
      <c r="CQ10" s="59"/>
      <c r="CR10" s="59"/>
      <c r="CS10" s="59"/>
      <c r="CT10" s="59"/>
      <c r="CU10" s="59"/>
      <c r="CV10" s="59"/>
      <c r="CW10" s="59"/>
      <c r="CX10" s="59"/>
      <c r="CY10" s="59"/>
      <c r="CZ10" s="59"/>
      <c r="DA10" s="59"/>
      <c r="DB10" s="59"/>
      <c r="DC10" s="59"/>
      <c r="DD10" s="59"/>
      <c r="DE10" s="59"/>
      <c r="DF10" s="59"/>
      <c r="DG10" s="59"/>
      <c r="DH10" s="59"/>
      <c r="DI10" s="59"/>
      <c r="DJ10" s="59"/>
      <c r="DK10" s="59"/>
      <c r="DL10" s="59"/>
      <c r="DM10" s="59"/>
      <c r="DN10" s="59"/>
      <c r="DO10" s="59"/>
      <c r="DP10" s="59"/>
      <c r="DQ10" s="59"/>
      <c r="DR10" s="59"/>
      <c r="DS10" s="59"/>
      <c r="DT10" s="59"/>
      <c r="DU10" s="59"/>
      <c r="DV10" s="59"/>
      <c r="DW10" s="59"/>
      <c r="DX10" s="59"/>
      <c r="DY10" s="59"/>
      <c r="DZ10" s="59"/>
      <c r="EA10" s="59"/>
      <c r="EB10" s="59"/>
      <c r="EC10" s="59"/>
      <c r="ED10" s="59"/>
      <c r="EE10" s="59"/>
      <c r="EF10" s="59"/>
      <c r="EG10" s="59"/>
      <c r="EH10" s="59"/>
      <c r="EI10" s="59"/>
      <c r="EJ10" s="59"/>
      <c r="EK10" s="59"/>
      <c r="EL10" s="59"/>
      <c r="EM10" s="59"/>
      <c r="EN10" s="59"/>
      <c r="EO10" s="59"/>
      <c r="EP10" s="59"/>
      <c r="EQ10" s="59"/>
      <c r="ER10" s="59"/>
      <c r="ES10" s="59"/>
      <c r="ET10" s="59"/>
      <c r="EU10" s="59"/>
      <c r="EV10" s="59"/>
      <c r="EW10" s="59"/>
      <c r="EX10" s="59"/>
      <c r="EY10" s="59"/>
      <c r="EZ10" s="59"/>
      <c r="FA10" s="59"/>
      <c r="FB10" s="59"/>
      <c r="FC10" s="59"/>
      <c r="FD10" s="59"/>
      <c r="FE10" s="59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60" t="s">
        <v>69</v>
      </c>
      <c r="AC12" s="60"/>
      <c r="AD12" s="60"/>
      <c r="AE12" s="60"/>
      <c r="AF12" s="60"/>
      <c r="AG12" s="60"/>
      <c r="AH12" s="60"/>
      <c r="AI12" s="60"/>
      <c r="AJ12" s="60"/>
      <c r="AK12" s="60"/>
      <c r="AL12" s="60"/>
      <c r="AM12" s="60"/>
      <c r="AN12" s="60"/>
      <c r="AO12" s="60"/>
      <c r="AP12" s="60"/>
      <c r="AQ12" s="60"/>
      <c r="AR12" s="60"/>
      <c r="AS12" s="60"/>
      <c r="AT12" s="60"/>
      <c r="AU12" s="60"/>
      <c r="AV12" s="60"/>
      <c r="AW12" s="60"/>
      <c r="AX12" s="60"/>
      <c r="AY12" s="60"/>
      <c r="AZ12" s="60"/>
      <c r="BA12" s="60"/>
      <c r="BB12" s="60"/>
      <c r="BC12" s="60"/>
      <c r="BD12" s="60"/>
      <c r="BE12" s="60"/>
      <c r="BF12" s="60"/>
      <c r="BG12" s="60"/>
      <c r="BH12" s="60"/>
      <c r="BI12" s="60"/>
      <c r="BJ12" s="60"/>
      <c r="BK12" s="60"/>
      <c r="BL12" s="60"/>
      <c r="BM12" s="60"/>
      <c r="BN12" s="60"/>
      <c r="BO12" s="60"/>
      <c r="BP12" s="60"/>
      <c r="BQ12" s="60"/>
      <c r="BR12" s="60"/>
      <c r="BS12" s="60"/>
      <c r="BT12" s="60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60" t="s">
        <v>31</v>
      </c>
      <c r="Z14" s="60"/>
      <c r="AA14" s="60"/>
      <c r="AB14" s="60"/>
      <c r="AC14" s="60"/>
      <c r="AD14" s="60"/>
      <c r="AE14" s="60"/>
      <c r="AF14" s="60"/>
      <c r="AG14" s="60"/>
      <c r="AH14" s="60"/>
      <c r="AI14" s="60"/>
      <c r="AJ14" s="60"/>
      <c r="AK14" s="60"/>
      <c r="AL14" s="60"/>
      <c r="AM14" s="60"/>
      <c r="AN14" s="60"/>
      <c r="AO14" s="60"/>
      <c r="AP14" s="60"/>
      <c r="AQ14" s="60"/>
      <c r="AR14" s="60"/>
      <c r="AS14" s="60"/>
      <c r="AT14" s="60"/>
      <c r="AU14" s="60"/>
      <c r="AV14" s="60"/>
      <c r="AW14" s="60"/>
      <c r="AX14" s="60"/>
      <c r="AY14" s="60"/>
      <c r="AZ14" s="60"/>
      <c r="BA14" s="60"/>
      <c r="BB14" s="60"/>
      <c r="BC14" s="60"/>
      <c r="BD14" s="60"/>
      <c r="BE14" s="60"/>
      <c r="BF14" s="60"/>
      <c r="BG14" s="60"/>
      <c r="BH14" s="60"/>
      <c r="BI14" s="60"/>
      <c r="BJ14" s="60"/>
      <c r="BK14" s="60"/>
      <c r="BL14" s="60"/>
      <c r="BM14" s="60"/>
      <c r="BN14" s="60"/>
      <c r="BO14" s="60"/>
      <c r="BP14" s="60"/>
      <c r="BQ14" s="60"/>
      <c r="BR14" s="60"/>
      <c r="BS14" s="60"/>
      <c r="BT14" s="60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48" t="s">
        <v>120</v>
      </c>
      <c r="U16" s="48"/>
      <c r="V16" s="48"/>
      <c r="W16" s="48"/>
      <c r="X16" s="48"/>
      <c r="Y16" s="48"/>
      <c r="Z16" s="48"/>
      <c r="AA16" s="48"/>
      <c r="AB16" s="48"/>
      <c r="AC16" s="48"/>
      <c r="AD16" s="48"/>
      <c r="AE16" s="48"/>
      <c r="AF16" s="48"/>
      <c r="AG16" s="48"/>
      <c r="AH16" s="48"/>
      <c r="AI16" s="48"/>
      <c r="AJ16" s="48"/>
      <c r="AK16" s="48"/>
      <c r="AL16" s="48"/>
      <c r="AM16" s="48"/>
      <c r="AN16" s="48"/>
      <c r="AO16" s="48"/>
      <c r="AP16" s="48"/>
      <c r="AQ16" s="48"/>
      <c r="AR16" s="48"/>
      <c r="AS16" s="48"/>
      <c r="AT16" s="48"/>
      <c r="AU16" s="48"/>
      <c r="AV16" s="48"/>
      <c r="AW16" s="48"/>
      <c r="AX16" s="48"/>
      <c r="AY16" s="48"/>
      <c r="AZ16" s="48"/>
      <c r="BA16" s="48"/>
      <c r="BB16" s="48"/>
      <c r="BC16" s="48"/>
      <c r="BD16" s="48"/>
      <c r="BE16" s="48"/>
      <c r="BF16" s="48"/>
      <c r="BG16" s="48"/>
      <c r="BH16" s="48"/>
      <c r="BI16" s="48"/>
      <c r="BJ16" s="48"/>
      <c r="BK16" s="48"/>
      <c r="BL16" s="48"/>
      <c r="BM16" s="48"/>
      <c r="BN16" s="48"/>
      <c r="BO16" s="48"/>
      <c r="BP16" s="48"/>
      <c r="BQ16" s="48"/>
      <c r="BR16" s="48"/>
      <c r="BS16" s="48"/>
      <c r="BT16" s="48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49"/>
      <c r="B18" s="50"/>
      <c r="C18" s="50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1"/>
      <c r="R18" s="26"/>
      <c r="S18" s="27"/>
      <c r="T18" s="27"/>
      <c r="U18" s="27"/>
      <c r="V18" s="27"/>
      <c r="W18" s="27"/>
      <c r="X18" s="27"/>
      <c r="Y18" s="27"/>
      <c r="Z18" s="27"/>
      <c r="AA18" s="27"/>
      <c r="AB18" s="27"/>
      <c r="AC18" s="27"/>
      <c r="AD18" s="27"/>
      <c r="AE18" s="27"/>
      <c r="AF18" s="27"/>
      <c r="AG18" s="27"/>
      <c r="AH18" s="27"/>
      <c r="AI18" s="28"/>
      <c r="AJ18" s="26" t="s">
        <v>15</v>
      </c>
      <c r="AK18" s="27"/>
      <c r="AL18" s="27"/>
      <c r="AM18" s="27"/>
      <c r="AN18" s="27"/>
      <c r="AO18" s="27"/>
      <c r="AP18" s="27"/>
      <c r="AQ18" s="27"/>
      <c r="AR18" s="27"/>
      <c r="AS18" s="27"/>
      <c r="AT18" s="27"/>
      <c r="AU18" s="27"/>
      <c r="AV18" s="27"/>
      <c r="AW18" s="27"/>
      <c r="AX18" s="27"/>
      <c r="AY18" s="27"/>
      <c r="AZ18" s="27"/>
      <c r="BA18" s="28"/>
      <c r="BB18" s="35" t="s">
        <v>20</v>
      </c>
      <c r="BC18" s="36"/>
      <c r="BD18" s="36"/>
      <c r="BE18" s="36"/>
      <c r="BF18" s="36"/>
      <c r="BG18" s="36"/>
      <c r="BH18" s="36"/>
      <c r="BI18" s="36"/>
      <c r="BJ18" s="36"/>
      <c r="BK18" s="36"/>
      <c r="BL18" s="36"/>
      <c r="BM18" s="36"/>
      <c r="BN18" s="36"/>
      <c r="BO18" s="36"/>
      <c r="BP18" s="36"/>
      <c r="BQ18" s="36"/>
      <c r="BR18" s="36"/>
      <c r="BS18" s="36"/>
      <c r="BT18" s="36"/>
      <c r="BU18" s="36"/>
      <c r="BV18" s="36"/>
      <c r="BW18" s="36"/>
      <c r="BX18" s="36"/>
      <c r="BY18" s="36"/>
      <c r="BZ18" s="36"/>
      <c r="CA18" s="36"/>
      <c r="CB18" s="36"/>
      <c r="CC18" s="36"/>
      <c r="CD18" s="36"/>
      <c r="CE18" s="36"/>
      <c r="CF18" s="36"/>
      <c r="CG18" s="37"/>
      <c r="CH18" s="26" t="s">
        <v>21</v>
      </c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27"/>
      <c r="CW18" s="27"/>
      <c r="CX18" s="27"/>
      <c r="CY18" s="27"/>
      <c r="CZ18" s="27"/>
      <c r="DA18" s="27"/>
      <c r="DB18" s="28"/>
      <c r="DC18" s="26" t="s">
        <v>22</v>
      </c>
      <c r="DD18" s="27"/>
      <c r="DE18" s="27"/>
      <c r="DF18" s="27"/>
      <c r="DG18" s="27"/>
      <c r="DH18" s="27"/>
      <c r="DI18" s="27"/>
      <c r="DJ18" s="27"/>
      <c r="DK18" s="27"/>
      <c r="DL18" s="27"/>
      <c r="DM18" s="27"/>
      <c r="DN18" s="27"/>
      <c r="DO18" s="27"/>
      <c r="DP18" s="27"/>
      <c r="DQ18" s="27"/>
      <c r="DR18" s="27"/>
      <c r="DS18" s="27"/>
      <c r="DT18" s="28"/>
      <c r="DU18" s="35" t="s">
        <v>23</v>
      </c>
      <c r="DV18" s="36"/>
      <c r="DW18" s="36"/>
      <c r="DX18" s="36"/>
      <c r="DY18" s="36"/>
      <c r="DZ18" s="36"/>
      <c r="EA18" s="36"/>
      <c r="EB18" s="36"/>
      <c r="EC18" s="36"/>
      <c r="ED18" s="36"/>
      <c r="EE18" s="36"/>
      <c r="EF18" s="36"/>
      <c r="EG18" s="36"/>
      <c r="EH18" s="36"/>
      <c r="EI18" s="36"/>
      <c r="EJ18" s="36"/>
      <c r="EK18" s="36"/>
      <c r="EL18" s="36"/>
      <c r="EM18" s="36"/>
      <c r="EN18" s="37"/>
      <c r="EO18" s="26" t="s">
        <v>24</v>
      </c>
      <c r="EP18" s="27"/>
      <c r="EQ18" s="27"/>
      <c r="ER18" s="27"/>
      <c r="ES18" s="27"/>
      <c r="ET18" s="27"/>
      <c r="EU18" s="27"/>
      <c r="EV18" s="27"/>
      <c r="EW18" s="27"/>
      <c r="EX18" s="27"/>
      <c r="EY18" s="27"/>
      <c r="EZ18" s="27"/>
      <c r="FA18" s="27"/>
      <c r="FB18" s="27"/>
      <c r="FC18" s="27"/>
      <c r="FD18" s="27"/>
      <c r="FE18" s="28"/>
    </row>
    <row r="19" spans="1:161" s="9" customFormat="1" ht="15" customHeight="1" x14ac:dyDescent="0.2">
      <c r="A19" s="52"/>
      <c r="B19" s="53"/>
      <c r="C19" s="53"/>
      <c r="D19" s="53"/>
      <c r="E19" s="53"/>
      <c r="F19" s="53"/>
      <c r="G19" s="53"/>
      <c r="H19" s="53"/>
      <c r="I19" s="53"/>
      <c r="J19" s="53"/>
      <c r="K19" s="53"/>
      <c r="L19" s="53"/>
      <c r="M19" s="53"/>
      <c r="N19" s="53"/>
      <c r="O19" s="53"/>
      <c r="P19" s="53"/>
      <c r="Q19" s="54"/>
      <c r="R19" s="29"/>
      <c r="S19" s="30"/>
      <c r="T19" s="30"/>
      <c r="U19" s="30"/>
      <c r="V19" s="30"/>
      <c r="W19" s="30"/>
      <c r="X19" s="30"/>
      <c r="Y19" s="30"/>
      <c r="Z19" s="30"/>
      <c r="AA19" s="30"/>
      <c r="AB19" s="30"/>
      <c r="AC19" s="30"/>
      <c r="AD19" s="30"/>
      <c r="AE19" s="30"/>
      <c r="AF19" s="30"/>
      <c r="AG19" s="30"/>
      <c r="AH19" s="30"/>
      <c r="AI19" s="31"/>
      <c r="AJ19" s="29"/>
      <c r="AK19" s="30"/>
      <c r="AL19" s="30"/>
      <c r="AM19" s="30"/>
      <c r="AN19" s="30"/>
      <c r="AO19" s="30"/>
      <c r="AP19" s="30"/>
      <c r="AQ19" s="30"/>
      <c r="AR19" s="30"/>
      <c r="AS19" s="30"/>
      <c r="AT19" s="30"/>
      <c r="AU19" s="30"/>
      <c r="AV19" s="30"/>
      <c r="AW19" s="30"/>
      <c r="AX19" s="30"/>
      <c r="AY19" s="30"/>
      <c r="AZ19" s="30"/>
      <c r="BA19" s="31"/>
      <c r="BB19" s="38" t="s">
        <v>16</v>
      </c>
      <c r="BC19" s="39"/>
      <c r="BD19" s="39"/>
      <c r="BE19" s="39"/>
      <c r="BF19" s="39"/>
      <c r="BG19" s="39"/>
      <c r="BH19" s="39"/>
      <c r="BI19" s="39"/>
      <c r="BJ19" s="39"/>
      <c r="BK19" s="39"/>
      <c r="BL19" s="39"/>
      <c r="BM19" s="39"/>
      <c r="BN19" s="39"/>
      <c r="BO19" s="39"/>
      <c r="BP19" s="39"/>
      <c r="BQ19" s="40"/>
      <c r="BR19" s="38" t="s">
        <v>17</v>
      </c>
      <c r="BS19" s="39"/>
      <c r="BT19" s="39"/>
      <c r="BU19" s="39"/>
      <c r="BV19" s="39"/>
      <c r="BW19" s="39"/>
      <c r="BX19" s="39"/>
      <c r="BY19" s="39"/>
      <c r="BZ19" s="39"/>
      <c r="CA19" s="39"/>
      <c r="CB19" s="39"/>
      <c r="CC19" s="39"/>
      <c r="CD19" s="39"/>
      <c r="CE19" s="39"/>
      <c r="CF19" s="39"/>
      <c r="CG19" s="40"/>
      <c r="CH19" s="29"/>
      <c r="CI19" s="30"/>
      <c r="CJ19" s="30"/>
      <c r="CK19" s="30"/>
      <c r="CL19" s="30"/>
      <c r="CM19" s="30"/>
      <c r="CN19" s="30"/>
      <c r="CO19" s="30"/>
      <c r="CP19" s="30"/>
      <c r="CQ19" s="30"/>
      <c r="CR19" s="30"/>
      <c r="CS19" s="30"/>
      <c r="CT19" s="30"/>
      <c r="CU19" s="30"/>
      <c r="CV19" s="30"/>
      <c r="CW19" s="30"/>
      <c r="CX19" s="30"/>
      <c r="CY19" s="30"/>
      <c r="CZ19" s="30"/>
      <c r="DA19" s="30"/>
      <c r="DB19" s="31"/>
      <c r="DC19" s="29"/>
      <c r="DD19" s="30"/>
      <c r="DE19" s="30"/>
      <c r="DF19" s="30"/>
      <c r="DG19" s="30"/>
      <c r="DH19" s="30"/>
      <c r="DI19" s="30"/>
      <c r="DJ19" s="30"/>
      <c r="DK19" s="30"/>
      <c r="DL19" s="30"/>
      <c r="DM19" s="30"/>
      <c r="DN19" s="30"/>
      <c r="DO19" s="30"/>
      <c r="DP19" s="30"/>
      <c r="DQ19" s="30"/>
      <c r="DR19" s="30"/>
      <c r="DS19" s="30"/>
      <c r="DT19" s="31"/>
      <c r="DU19" s="41" t="s">
        <v>18</v>
      </c>
      <c r="DV19" s="42"/>
      <c r="DW19" s="42"/>
      <c r="DX19" s="42"/>
      <c r="DY19" s="42"/>
      <c r="DZ19" s="42"/>
      <c r="EA19" s="42"/>
      <c r="EB19" s="42"/>
      <c r="EC19" s="42"/>
      <c r="ED19" s="43"/>
      <c r="EE19" s="41" t="s">
        <v>19</v>
      </c>
      <c r="EF19" s="42"/>
      <c r="EG19" s="42"/>
      <c r="EH19" s="42"/>
      <c r="EI19" s="42"/>
      <c r="EJ19" s="42"/>
      <c r="EK19" s="42"/>
      <c r="EL19" s="42"/>
      <c r="EM19" s="42"/>
      <c r="EN19" s="43"/>
      <c r="EO19" s="29"/>
      <c r="EP19" s="30"/>
      <c r="EQ19" s="30"/>
      <c r="ER19" s="30"/>
      <c r="ES19" s="30"/>
      <c r="ET19" s="30"/>
      <c r="EU19" s="30"/>
      <c r="EV19" s="30"/>
      <c r="EW19" s="30"/>
      <c r="EX19" s="30"/>
      <c r="EY19" s="30"/>
      <c r="EZ19" s="30"/>
      <c r="FA19" s="30"/>
      <c r="FB19" s="30"/>
      <c r="FC19" s="30"/>
      <c r="FD19" s="30"/>
      <c r="FE19" s="31"/>
    </row>
    <row r="20" spans="1:161" s="9" customFormat="1" ht="19.5" customHeight="1" x14ac:dyDescent="0.2">
      <c r="A20" s="55"/>
      <c r="B20" s="56"/>
      <c r="C20" s="56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7"/>
      <c r="R20" s="32"/>
      <c r="S20" s="33"/>
      <c r="T20" s="33"/>
      <c r="U20" s="33"/>
      <c r="V20" s="33"/>
      <c r="W20" s="33"/>
      <c r="X20" s="33"/>
      <c r="Y20" s="33"/>
      <c r="Z20" s="33"/>
      <c r="AA20" s="33"/>
      <c r="AB20" s="33"/>
      <c r="AC20" s="33"/>
      <c r="AD20" s="33"/>
      <c r="AE20" s="33"/>
      <c r="AF20" s="33"/>
      <c r="AG20" s="33"/>
      <c r="AH20" s="33"/>
      <c r="AI20" s="34"/>
      <c r="AJ20" s="32"/>
      <c r="AK20" s="33"/>
      <c r="AL20" s="33"/>
      <c r="AM20" s="33"/>
      <c r="AN20" s="33"/>
      <c r="AO20" s="33"/>
      <c r="AP20" s="33"/>
      <c r="AQ20" s="33"/>
      <c r="AR20" s="33"/>
      <c r="AS20" s="33"/>
      <c r="AT20" s="33"/>
      <c r="AU20" s="33"/>
      <c r="AV20" s="33"/>
      <c r="AW20" s="33"/>
      <c r="AX20" s="33"/>
      <c r="AY20" s="33"/>
      <c r="AZ20" s="33"/>
      <c r="BA20" s="34"/>
      <c r="BB20" s="47" t="s">
        <v>18</v>
      </c>
      <c r="BC20" s="47"/>
      <c r="BD20" s="47"/>
      <c r="BE20" s="47"/>
      <c r="BF20" s="47"/>
      <c r="BG20" s="47"/>
      <c r="BH20" s="47"/>
      <c r="BI20" s="47"/>
      <c r="BJ20" s="47" t="s">
        <v>19</v>
      </c>
      <c r="BK20" s="47"/>
      <c r="BL20" s="47"/>
      <c r="BM20" s="47"/>
      <c r="BN20" s="47"/>
      <c r="BO20" s="47"/>
      <c r="BP20" s="47"/>
      <c r="BQ20" s="47"/>
      <c r="BR20" s="47" t="s">
        <v>18</v>
      </c>
      <c r="BS20" s="47"/>
      <c r="BT20" s="47"/>
      <c r="BU20" s="47"/>
      <c r="BV20" s="47"/>
      <c r="BW20" s="47"/>
      <c r="BX20" s="47"/>
      <c r="BY20" s="47"/>
      <c r="BZ20" s="47" t="s">
        <v>19</v>
      </c>
      <c r="CA20" s="47"/>
      <c r="CB20" s="47"/>
      <c r="CC20" s="47"/>
      <c r="CD20" s="47"/>
      <c r="CE20" s="47"/>
      <c r="CF20" s="47"/>
      <c r="CG20" s="47"/>
      <c r="CH20" s="32"/>
      <c r="CI20" s="33"/>
      <c r="CJ20" s="33"/>
      <c r="CK20" s="33"/>
      <c r="CL20" s="33"/>
      <c r="CM20" s="33"/>
      <c r="CN20" s="33"/>
      <c r="CO20" s="33"/>
      <c r="CP20" s="33"/>
      <c r="CQ20" s="33"/>
      <c r="CR20" s="33"/>
      <c r="CS20" s="33"/>
      <c r="CT20" s="33"/>
      <c r="CU20" s="33"/>
      <c r="CV20" s="33"/>
      <c r="CW20" s="33"/>
      <c r="CX20" s="33"/>
      <c r="CY20" s="33"/>
      <c r="CZ20" s="33"/>
      <c r="DA20" s="33"/>
      <c r="DB20" s="34"/>
      <c r="DC20" s="32"/>
      <c r="DD20" s="33"/>
      <c r="DE20" s="33"/>
      <c r="DF20" s="33"/>
      <c r="DG20" s="33"/>
      <c r="DH20" s="33"/>
      <c r="DI20" s="33"/>
      <c r="DJ20" s="33"/>
      <c r="DK20" s="33"/>
      <c r="DL20" s="33"/>
      <c r="DM20" s="33"/>
      <c r="DN20" s="33"/>
      <c r="DO20" s="33"/>
      <c r="DP20" s="33"/>
      <c r="DQ20" s="33"/>
      <c r="DR20" s="33"/>
      <c r="DS20" s="33"/>
      <c r="DT20" s="34"/>
      <c r="DU20" s="44"/>
      <c r="DV20" s="45"/>
      <c r="DW20" s="45"/>
      <c r="DX20" s="45"/>
      <c r="DY20" s="45"/>
      <c r="DZ20" s="45"/>
      <c r="EA20" s="45"/>
      <c r="EB20" s="45"/>
      <c r="EC20" s="45"/>
      <c r="ED20" s="46"/>
      <c r="EE20" s="44"/>
      <c r="EF20" s="45"/>
      <c r="EG20" s="45"/>
      <c r="EH20" s="45"/>
      <c r="EI20" s="45"/>
      <c r="EJ20" s="45"/>
      <c r="EK20" s="45"/>
      <c r="EL20" s="45"/>
      <c r="EM20" s="45"/>
      <c r="EN20" s="46"/>
      <c r="EO20" s="32"/>
      <c r="EP20" s="33"/>
      <c r="EQ20" s="33"/>
      <c r="ER20" s="33"/>
      <c r="ES20" s="33"/>
      <c r="ET20" s="33"/>
      <c r="EU20" s="33"/>
      <c r="EV20" s="33"/>
      <c r="EW20" s="33"/>
      <c r="EX20" s="33"/>
      <c r="EY20" s="33"/>
      <c r="EZ20" s="33"/>
      <c r="FA20" s="33"/>
      <c r="FB20" s="33"/>
      <c r="FC20" s="33"/>
      <c r="FD20" s="33"/>
      <c r="FE20" s="34"/>
    </row>
    <row r="21" spans="1:161" s="9" customFormat="1" ht="14.25" customHeight="1" x14ac:dyDescent="0.2">
      <c r="A21" s="23">
        <v>1</v>
      </c>
      <c r="B21" s="24"/>
      <c r="C21" s="24"/>
      <c r="D21" s="24"/>
      <c r="E21" s="24"/>
      <c r="F21" s="24"/>
      <c r="G21" s="24"/>
      <c r="H21" s="24"/>
      <c r="I21" s="24"/>
      <c r="J21" s="24"/>
      <c r="K21" s="24"/>
      <c r="L21" s="24"/>
      <c r="M21" s="24"/>
      <c r="N21" s="24"/>
      <c r="O21" s="24"/>
      <c r="P21" s="24"/>
      <c r="Q21" s="25"/>
      <c r="R21" s="23">
        <v>2</v>
      </c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5"/>
      <c r="AJ21" s="16">
        <v>3</v>
      </c>
      <c r="AK21" s="16"/>
      <c r="AL21" s="16"/>
      <c r="AM21" s="16"/>
      <c r="AN21" s="16"/>
      <c r="AO21" s="16"/>
      <c r="AP21" s="16"/>
      <c r="AQ21" s="16"/>
      <c r="AR21" s="16"/>
      <c r="AS21" s="16"/>
      <c r="AT21" s="16"/>
      <c r="AU21" s="16"/>
      <c r="AV21" s="16"/>
      <c r="AW21" s="16"/>
      <c r="AX21" s="16"/>
      <c r="AY21" s="16"/>
      <c r="AZ21" s="16"/>
      <c r="BA21" s="16"/>
      <c r="BB21" s="16">
        <v>4</v>
      </c>
      <c r="BC21" s="16"/>
      <c r="BD21" s="16"/>
      <c r="BE21" s="16"/>
      <c r="BF21" s="16"/>
      <c r="BG21" s="16"/>
      <c r="BH21" s="16"/>
      <c r="BI21" s="16"/>
      <c r="BJ21" s="16">
        <v>5</v>
      </c>
      <c r="BK21" s="16"/>
      <c r="BL21" s="16"/>
      <c r="BM21" s="16"/>
      <c r="BN21" s="16"/>
      <c r="BO21" s="16"/>
      <c r="BP21" s="16"/>
      <c r="BQ21" s="16"/>
      <c r="BR21" s="16">
        <v>6</v>
      </c>
      <c r="BS21" s="16"/>
      <c r="BT21" s="16"/>
      <c r="BU21" s="16"/>
      <c r="BV21" s="16"/>
      <c r="BW21" s="16"/>
      <c r="BX21" s="16"/>
      <c r="BY21" s="16"/>
      <c r="BZ21" s="16">
        <v>7</v>
      </c>
      <c r="CA21" s="16"/>
      <c r="CB21" s="16"/>
      <c r="CC21" s="16"/>
      <c r="CD21" s="16"/>
      <c r="CE21" s="16"/>
      <c r="CF21" s="16"/>
      <c r="CG21" s="16"/>
      <c r="CH21" s="16">
        <v>8</v>
      </c>
      <c r="CI21" s="16"/>
      <c r="CJ21" s="16"/>
      <c r="CK21" s="16"/>
      <c r="CL21" s="16"/>
      <c r="CM21" s="16"/>
      <c r="CN21" s="16"/>
      <c r="CO21" s="16"/>
      <c r="CP21" s="16"/>
      <c r="CQ21" s="16"/>
      <c r="CR21" s="16"/>
      <c r="CS21" s="16"/>
      <c r="CT21" s="16"/>
      <c r="CU21" s="16"/>
      <c r="CV21" s="16"/>
      <c r="CW21" s="16"/>
      <c r="CX21" s="16"/>
      <c r="CY21" s="16"/>
      <c r="CZ21" s="16"/>
      <c r="DA21" s="16"/>
      <c r="DB21" s="16"/>
      <c r="DC21" s="16">
        <v>9</v>
      </c>
      <c r="DD21" s="16"/>
      <c r="DE21" s="16"/>
      <c r="DF21" s="16"/>
      <c r="DG21" s="16"/>
      <c r="DH21" s="16"/>
      <c r="DI21" s="16"/>
      <c r="DJ21" s="16"/>
      <c r="DK21" s="16"/>
      <c r="DL21" s="16"/>
      <c r="DM21" s="16"/>
      <c r="DN21" s="16"/>
      <c r="DO21" s="16"/>
      <c r="DP21" s="16"/>
      <c r="DQ21" s="16"/>
      <c r="DR21" s="16"/>
      <c r="DS21" s="16"/>
      <c r="DT21" s="16"/>
      <c r="DU21" s="16">
        <v>10</v>
      </c>
      <c r="DV21" s="16"/>
      <c r="DW21" s="16"/>
      <c r="DX21" s="16"/>
      <c r="DY21" s="16"/>
      <c r="DZ21" s="16"/>
      <c r="EA21" s="16"/>
      <c r="EB21" s="16"/>
      <c r="EC21" s="16"/>
      <c r="ED21" s="16"/>
      <c r="EE21" s="16">
        <v>11</v>
      </c>
      <c r="EF21" s="16"/>
      <c r="EG21" s="16"/>
      <c r="EH21" s="16"/>
      <c r="EI21" s="16"/>
      <c r="EJ21" s="16"/>
      <c r="EK21" s="16"/>
      <c r="EL21" s="16"/>
      <c r="EM21" s="16"/>
      <c r="EN21" s="16"/>
      <c r="EO21" s="16">
        <v>12</v>
      </c>
      <c r="EP21" s="16"/>
      <c r="EQ21" s="16"/>
      <c r="ER21" s="16"/>
      <c r="ES21" s="16"/>
      <c r="ET21" s="16"/>
      <c r="EU21" s="16"/>
      <c r="EV21" s="16"/>
      <c r="EW21" s="16"/>
      <c r="EX21" s="16"/>
      <c r="EY21" s="16"/>
      <c r="EZ21" s="16"/>
      <c r="FA21" s="16"/>
      <c r="FB21" s="16"/>
      <c r="FC21" s="16"/>
      <c r="FD21" s="16"/>
      <c r="FE21" s="16"/>
    </row>
    <row r="22" spans="1:161" s="9" customFormat="1" ht="13.5" customHeight="1" x14ac:dyDescent="0.2">
      <c r="A22" s="10"/>
      <c r="B22" s="17" t="s">
        <v>11</v>
      </c>
      <c r="C22" s="17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  <c r="O22" s="17"/>
      <c r="P22" s="17"/>
      <c r="Q22" s="18"/>
      <c r="R22" s="10"/>
      <c r="S22" s="19" t="s">
        <v>12</v>
      </c>
      <c r="T22" s="19"/>
      <c r="U22" s="19"/>
      <c r="V22" s="19"/>
      <c r="W22" s="19"/>
      <c r="X22" s="19"/>
      <c r="Y22" s="19"/>
      <c r="Z22" s="19"/>
      <c r="AA22" s="19"/>
      <c r="AB22" s="19"/>
      <c r="AC22" s="19"/>
      <c r="AD22" s="19"/>
      <c r="AE22" s="19"/>
      <c r="AF22" s="19"/>
      <c r="AG22" s="19"/>
      <c r="AH22" s="19"/>
      <c r="AI22" s="20"/>
      <c r="AJ22" s="61">
        <v>4</v>
      </c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16"/>
      <c r="BC22" s="16"/>
      <c r="BD22" s="16"/>
      <c r="BE22" s="16"/>
      <c r="BF22" s="16"/>
      <c r="BG22" s="16"/>
      <c r="BH22" s="16"/>
      <c r="BI22" s="16"/>
      <c r="BJ22" s="16"/>
      <c r="BK22" s="16"/>
      <c r="BL22" s="16"/>
      <c r="BM22" s="16"/>
      <c r="BN22" s="16"/>
      <c r="BO22" s="16"/>
      <c r="BP22" s="16"/>
      <c r="BQ22" s="16"/>
      <c r="BR22" s="61">
        <v>21.2</v>
      </c>
      <c r="BS22" s="61"/>
      <c r="BT22" s="61"/>
      <c r="BU22" s="61"/>
      <c r="BV22" s="61"/>
      <c r="BW22" s="61"/>
      <c r="BX22" s="61"/>
      <c r="BY22" s="61"/>
      <c r="BZ22" s="61">
        <v>21.2</v>
      </c>
      <c r="CA22" s="61"/>
      <c r="CB22" s="61"/>
      <c r="CC22" s="61"/>
      <c r="CD22" s="61"/>
      <c r="CE22" s="61"/>
      <c r="CF22" s="61"/>
      <c r="CG22" s="61"/>
      <c r="CH22" s="61">
        <v>4</v>
      </c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>
        <v>21.2</v>
      </c>
      <c r="DD22" s="61"/>
      <c r="DE22" s="61"/>
      <c r="DF22" s="61"/>
      <c r="DG22" s="61"/>
      <c r="DH22" s="61"/>
      <c r="DI22" s="61"/>
      <c r="DJ22" s="61"/>
      <c r="DK22" s="61"/>
      <c r="DL22" s="61"/>
      <c r="DM22" s="61"/>
      <c r="DN22" s="61"/>
      <c r="DO22" s="61"/>
      <c r="DP22" s="61"/>
      <c r="DQ22" s="61"/>
      <c r="DR22" s="61"/>
      <c r="DS22" s="61"/>
      <c r="DT22" s="61"/>
      <c r="DU22" s="16">
        <v>3</v>
      </c>
      <c r="DV22" s="16"/>
      <c r="DW22" s="16"/>
      <c r="DX22" s="16"/>
      <c r="DY22" s="16"/>
      <c r="DZ22" s="16"/>
      <c r="EA22" s="16"/>
      <c r="EB22" s="16"/>
      <c r="EC22" s="16"/>
      <c r="ED22" s="16"/>
      <c r="EE22" s="61">
        <f>2966/744</f>
        <v>3.986559139784946</v>
      </c>
      <c r="EF22" s="61"/>
      <c r="EG22" s="61"/>
      <c r="EH22" s="61"/>
      <c r="EI22" s="61"/>
      <c r="EJ22" s="61"/>
      <c r="EK22" s="61"/>
      <c r="EL22" s="61"/>
      <c r="EM22" s="61"/>
      <c r="EN22" s="61"/>
      <c r="EO22" s="61">
        <f>AJ22+EE22</f>
        <v>7.986559139784946</v>
      </c>
      <c r="EP22" s="16"/>
      <c r="EQ22" s="16"/>
      <c r="ER22" s="16"/>
      <c r="ES22" s="16"/>
      <c r="ET22" s="16"/>
      <c r="EU22" s="16"/>
      <c r="EV22" s="16"/>
      <c r="EW22" s="16"/>
      <c r="EX22" s="16"/>
      <c r="EY22" s="16"/>
      <c r="EZ22" s="16"/>
      <c r="FA22" s="16"/>
      <c r="FB22" s="16"/>
      <c r="FC22" s="16"/>
      <c r="FD22" s="16"/>
      <c r="FE22" s="16"/>
    </row>
    <row r="23" spans="1:161" s="9" customFormat="1" ht="39.75" customHeight="1" x14ac:dyDescent="0.2">
      <c r="A23" s="10"/>
      <c r="B23" s="17" t="s">
        <v>33</v>
      </c>
      <c r="C23" s="17"/>
      <c r="D23" s="17"/>
      <c r="E23" s="17"/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8"/>
      <c r="R23" s="10"/>
      <c r="S23" s="19" t="s">
        <v>13</v>
      </c>
      <c r="T23" s="19"/>
      <c r="U23" s="19"/>
      <c r="V23" s="19"/>
      <c r="W23" s="19"/>
      <c r="X23" s="19"/>
      <c r="Y23" s="19"/>
      <c r="Z23" s="19"/>
      <c r="AA23" s="19"/>
      <c r="AB23" s="19"/>
      <c r="AC23" s="19"/>
      <c r="AD23" s="19"/>
      <c r="AE23" s="19"/>
      <c r="AF23" s="19"/>
      <c r="AG23" s="19"/>
      <c r="AH23" s="19"/>
      <c r="AI23" s="20"/>
      <c r="AJ23" s="62">
        <f>1497/744</f>
        <v>2.0120967741935485</v>
      </c>
      <c r="AK23" s="62"/>
      <c r="AL23" s="62"/>
      <c r="AM23" s="62"/>
      <c r="AN23" s="62"/>
      <c r="AO23" s="62"/>
      <c r="AP23" s="62"/>
      <c r="AQ23" s="62"/>
      <c r="AR23" s="62"/>
      <c r="AS23" s="62"/>
      <c r="AT23" s="62"/>
      <c r="AU23" s="62"/>
      <c r="AV23" s="62"/>
      <c r="AW23" s="62"/>
      <c r="AX23" s="62"/>
      <c r="AY23" s="62"/>
      <c r="AZ23" s="62"/>
      <c r="BA23" s="62"/>
      <c r="BB23" s="16"/>
      <c r="BC23" s="16"/>
      <c r="BD23" s="16"/>
      <c r="BE23" s="16"/>
      <c r="BF23" s="16"/>
      <c r="BG23" s="16"/>
      <c r="BH23" s="16"/>
      <c r="BI23" s="16"/>
      <c r="BJ23" s="16"/>
      <c r="BK23" s="16"/>
      <c r="BL23" s="16"/>
      <c r="BM23" s="16"/>
      <c r="BN23" s="16"/>
      <c r="BO23" s="16"/>
      <c r="BP23" s="16"/>
      <c r="BQ23" s="16"/>
      <c r="BR23" s="16"/>
      <c r="BS23" s="16"/>
      <c r="BT23" s="16"/>
      <c r="BU23" s="16"/>
      <c r="BV23" s="16"/>
      <c r="BW23" s="16"/>
      <c r="BX23" s="16"/>
      <c r="BY23" s="16"/>
      <c r="BZ23" s="16"/>
      <c r="CA23" s="16"/>
      <c r="CB23" s="16"/>
      <c r="CC23" s="16"/>
      <c r="CD23" s="16"/>
      <c r="CE23" s="16"/>
      <c r="CF23" s="16"/>
      <c r="CG23" s="16"/>
      <c r="CH23" s="16"/>
      <c r="CI23" s="16"/>
      <c r="CJ23" s="16"/>
      <c r="CK23" s="16"/>
      <c r="CL23" s="16"/>
      <c r="CM23" s="16"/>
      <c r="CN23" s="16"/>
      <c r="CO23" s="16"/>
      <c r="CP23" s="16"/>
      <c r="CQ23" s="16"/>
      <c r="CR23" s="16"/>
      <c r="CS23" s="16"/>
      <c r="CT23" s="16"/>
      <c r="CU23" s="16"/>
      <c r="CV23" s="16"/>
      <c r="CW23" s="16"/>
      <c r="CX23" s="16"/>
      <c r="CY23" s="16"/>
      <c r="CZ23" s="16"/>
      <c r="DA23" s="16"/>
      <c r="DB23" s="16"/>
      <c r="DC23" s="16"/>
      <c r="DD23" s="16"/>
      <c r="DE23" s="16"/>
      <c r="DF23" s="16"/>
      <c r="DG23" s="16"/>
      <c r="DH23" s="16"/>
      <c r="DI23" s="16"/>
      <c r="DJ23" s="16"/>
      <c r="DK23" s="16"/>
      <c r="DL23" s="16"/>
      <c r="DM23" s="16"/>
      <c r="DN23" s="16"/>
      <c r="DO23" s="16"/>
      <c r="DP23" s="16"/>
      <c r="DQ23" s="16"/>
      <c r="DR23" s="16"/>
      <c r="DS23" s="16"/>
      <c r="DT23" s="16"/>
      <c r="DU23" s="62">
        <f>626/744</f>
        <v>0.84139784946236562</v>
      </c>
      <c r="DV23" s="62"/>
      <c r="DW23" s="62"/>
      <c r="DX23" s="62"/>
      <c r="DY23" s="62"/>
      <c r="DZ23" s="62"/>
      <c r="EA23" s="62"/>
      <c r="EB23" s="62"/>
      <c r="EC23" s="62"/>
      <c r="ED23" s="62"/>
      <c r="EE23" s="62">
        <f>1476/744</f>
        <v>1.9838709677419355</v>
      </c>
      <c r="EF23" s="62"/>
      <c r="EG23" s="62"/>
      <c r="EH23" s="62"/>
      <c r="EI23" s="62"/>
      <c r="EJ23" s="62"/>
      <c r="EK23" s="62"/>
      <c r="EL23" s="62"/>
      <c r="EM23" s="62"/>
      <c r="EN23" s="62"/>
      <c r="EO23" s="61">
        <f>AJ23+EE23</f>
        <v>3.995967741935484</v>
      </c>
      <c r="EP23" s="61"/>
      <c r="EQ23" s="61"/>
      <c r="ER23" s="61"/>
      <c r="ES23" s="61"/>
      <c r="ET23" s="61"/>
      <c r="EU23" s="61"/>
      <c r="EV23" s="61"/>
      <c r="EW23" s="61"/>
      <c r="EX23" s="61"/>
      <c r="EY23" s="61"/>
      <c r="EZ23" s="61"/>
      <c r="FA23" s="61"/>
      <c r="FB23" s="61"/>
      <c r="FC23" s="61"/>
      <c r="FD23" s="61"/>
      <c r="FE23" s="61"/>
    </row>
    <row r="24" spans="1:161" s="9" customFormat="1" ht="39.75" customHeight="1" x14ac:dyDescent="0.2">
      <c r="A24" s="10"/>
      <c r="B24" s="17"/>
      <c r="C24" s="17"/>
      <c r="D24" s="17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8"/>
      <c r="R24" s="10"/>
      <c r="S24" s="19" t="s">
        <v>14</v>
      </c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  <c r="AE24" s="19"/>
      <c r="AF24" s="19"/>
      <c r="AG24" s="19"/>
      <c r="AH24" s="19"/>
      <c r="AI24" s="20"/>
      <c r="AJ24" s="16"/>
      <c r="AK24" s="16"/>
      <c r="AL24" s="16"/>
      <c r="AM24" s="16"/>
      <c r="AN24" s="16"/>
      <c r="AO24" s="16"/>
      <c r="AP24" s="16"/>
      <c r="AQ24" s="16"/>
      <c r="AR24" s="16"/>
      <c r="AS24" s="16"/>
      <c r="AT24" s="16"/>
      <c r="AU24" s="16"/>
      <c r="AV24" s="16"/>
      <c r="AW24" s="16"/>
      <c r="AX24" s="16"/>
      <c r="AY24" s="16"/>
      <c r="AZ24" s="16"/>
      <c r="BA24" s="16"/>
      <c r="BB24" s="16"/>
      <c r="BC24" s="16"/>
      <c r="BD24" s="16"/>
      <c r="BE24" s="16"/>
      <c r="BF24" s="16"/>
      <c r="BG24" s="16"/>
      <c r="BH24" s="16"/>
      <c r="BI24" s="16"/>
      <c r="BJ24" s="16"/>
      <c r="BK24" s="16"/>
      <c r="BL24" s="16"/>
      <c r="BM24" s="16"/>
      <c r="BN24" s="16"/>
      <c r="BO24" s="16"/>
      <c r="BP24" s="16"/>
      <c r="BQ24" s="16"/>
      <c r="BR24" s="16"/>
      <c r="BS24" s="16"/>
      <c r="BT24" s="16"/>
      <c r="BU24" s="16"/>
      <c r="BV24" s="16"/>
      <c r="BW24" s="16"/>
      <c r="BX24" s="16"/>
      <c r="BY24" s="16"/>
      <c r="BZ24" s="16"/>
      <c r="CA24" s="16"/>
      <c r="CB24" s="16"/>
      <c r="CC24" s="16"/>
      <c r="CD24" s="16"/>
      <c r="CE24" s="16"/>
      <c r="CF24" s="16"/>
      <c r="CG24" s="16"/>
      <c r="CH24" s="16"/>
      <c r="CI24" s="16"/>
      <c r="CJ24" s="16"/>
      <c r="CK24" s="16"/>
      <c r="CL24" s="16"/>
      <c r="CM24" s="16"/>
      <c r="CN24" s="16"/>
      <c r="CO24" s="16"/>
      <c r="CP24" s="16"/>
      <c r="CQ24" s="16"/>
      <c r="CR24" s="16"/>
      <c r="CS24" s="16"/>
      <c r="CT24" s="16"/>
      <c r="CU24" s="16"/>
      <c r="CV24" s="16"/>
      <c r="CW24" s="16"/>
      <c r="CX24" s="16"/>
      <c r="CY24" s="16"/>
      <c r="CZ24" s="16"/>
      <c r="DA24" s="16"/>
      <c r="DB24" s="16"/>
      <c r="DC24" s="16"/>
      <c r="DD24" s="16"/>
      <c r="DE24" s="16"/>
      <c r="DF24" s="16"/>
      <c r="DG24" s="16"/>
      <c r="DH24" s="16"/>
      <c r="DI24" s="16"/>
      <c r="DJ24" s="16"/>
      <c r="DK24" s="16"/>
      <c r="DL24" s="16"/>
      <c r="DM24" s="16"/>
      <c r="DN24" s="16"/>
      <c r="DO24" s="16"/>
      <c r="DP24" s="16"/>
      <c r="DQ24" s="16"/>
      <c r="DR24" s="16"/>
      <c r="DS24" s="16"/>
      <c r="DT24" s="16"/>
      <c r="DU24" s="16"/>
      <c r="DV24" s="16"/>
      <c r="DW24" s="16"/>
      <c r="DX24" s="16"/>
      <c r="DY24" s="16"/>
      <c r="DZ24" s="16"/>
      <c r="EA24" s="16"/>
      <c r="EB24" s="16"/>
      <c r="EC24" s="16"/>
      <c r="ED24" s="16"/>
      <c r="EE24" s="16"/>
      <c r="EF24" s="16"/>
      <c r="EG24" s="16"/>
      <c r="EH24" s="16"/>
      <c r="EI24" s="16"/>
      <c r="EJ24" s="16"/>
      <c r="EK24" s="16"/>
      <c r="EL24" s="16"/>
      <c r="EM24" s="16"/>
      <c r="EN24" s="16"/>
      <c r="EO24" s="16"/>
      <c r="EP24" s="16"/>
      <c r="EQ24" s="16"/>
      <c r="ER24" s="16"/>
      <c r="ES24" s="16"/>
      <c r="ET24" s="16"/>
      <c r="EU24" s="16"/>
      <c r="EV24" s="16"/>
      <c r="EW24" s="16"/>
      <c r="EX24" s="16"/>
      <c r="EY24" s="16"/>
      <c r="EZ24" s="16"/>
      <c r="FA24" s="16"/>
      <c r="FB24" s="16"/>
      <c r="FC24" s="16"/>
      <c r="FD24" s="16"/>
      <c r="FE24" s="16"/>
    </row>
    <row r="25" spans="1:161" s="9" customFormat="1" ht="53.25" customHeight="1" x14ac:dyDescent="0.2">
      <c r="A25" s="10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8"/>
      <c r="R25" s="10"/>
      <c r="S25" s="19" t="s">
        <v>25</v>
      </c>
      <c r="T25" s="19"/>
      <c r="U25" s="19"/>
      <c r="V25" s="19"/>
      <c r="W25" s="19"/>
      <c r="X25" s="19"/>
      <c r="Y25" s="19"/>
      <c r="Z25" s="19"/>
      <c r="AA25" s="19"/>
      <c r="AB25" s="19"/>
      <c r="AC25" s="19"/>
      <c r="AD25" s="19"/>
      <c r="AE25" s="19"/>
      <c r="AF25" s="19"/>
      <c r="AG25" s="19"/>
      <c r="AH25" s="19"/>
      <c r="AI25" s="20"/>
      <c r="AJ25" s="16"/>
      <c r="AK25" s="16"/>
      <c r="AL25" s="16"/>
      <c r="AM25" s="16"/>
      <c r="AN25" s="16"/>
      <c r="AO25" s="16"/>
      <c r="AP25" s="16"/>
      <c r="AQ25" s="16"/>
      <c r="AR25" s="16"/>
      <c r="AS25" s="16"/>
      <c r="AT25" s="16"/>
      <c r="AU25" s="16"/>
      <c r="AV25" s="16"/>
      <c r="AW25" s="16"/>
      <c r="AX25" s="16"/>
      <c r="AY25" s="16"/>
      <c r="AZ25" s="16"/>
      <c r="BA25" s="16"/>
      <c r="BB25" s="16"/>
      <c r="BC25" s="16"/>
      <c r="BD25" s="16"/>
      <c r="BE25" s="16"/>
      <c r="BF25" s="16"/>
      <c r="BG25" s="16"/>
      <c r="BH25" s="16"/>
      <c r="BI25" s="16"/>
      <c r="BJ25" s="16"/>
      <c r="BK25" s="16"/>
      <c r="BL25" s="16"/>
      <c r="BM25" s="16"/>
      <c r="BN25" s="16"/>
      <c r="BO25" s="16"/>
      <c r="BP25" s="16"/>
      <c r="BQ25" s="16"/>
      <c r="BR25" s="16"/>
      <c r="BS25" s="16"/>
      <c r="BT25" s="16"/>
      <c r="BU25" s="16"/>
      <c r="BV25" s="16"/>
      <c r="BW25" s="16"/>
      <c r="BX25" s="16"/>
      <c r="BY25" s="16"/>
      <c r="BZ25" s="16"/>
      <c r="CA25" s="16"/>
      <c r="CB25" s="16"/>
      <c r="CC25" s="16"/>
      <c r="CD25" s="16"/>
      <c r="CE25" s="16"/>
      <c r="CF25" s="16"/>
      <c r="CG25" s="16"/>
      <c r="CH25" s="16"/>
      <c r="CI25" s="16"/>
      <c r="CJ25" s="16"/>
      <c r="CK25" s="16"/>
      <c r="CL25" s="16"/>
      <c r="CM25" s="16"/>
      <c r="CN25" s="16"/>
      <c r="CO25" s="16"/>
      <c r="CP25" s="16"/>
      <c r="CQ25" s="16"/>
      <c r="CR25" s="16"/>
      <c r="CS25" s="16"/>
      <c r="CT25" s="16"/>
      <c r="CU25" s="16"/>
      <c r="CV25" s="16"/>
      <c r="CW25" s="16"/>
      <c r="CX25" s="16"/>
      <c r="CY25" s="16"/>
      <c r="CZ25" s="16"/>
      <c r="DA25" s="16"/>
      <c r="DB25" s="16"/>
      <c r="DC25" s="16"/>
      <c r="DD25" s="16"/>
      <c r="DE25" s="16"/>
      <c r="DF25" s="16"/>
      <c r="DG25" s="16"/>
      <c r="DH25" s="16"/>
      <c r="DI25" s="16"/>
      <c r="DJ25" s="16"/>
      <c r="DK25" s="16"/>
      <c r="DL25" s="16"/>
      <c r="DM25" s="16"/>
      <c r="DN25" s="16"/>
      <c r="DO25" s="16"/>
      <c r="DP25" s="16"/>
      <c r="DQ25" s="16"/>
      <c r="DR25" s="16"/>
      <c r="DS25" s="16"/>
      <c r="DT25" s="16"/>
      <c r="DU25" s="16"/>
      <c r="DV25" s="16"/>
      <c r="DW25" s="16"/>
      <c r="DX25" s="16"/>
      <c r="DY25" s="16"/>
      <c r="DZ25" s="16"/>
      <c r="EA25" s="16"/>
      <c r="EB25" s="16"/>
      <c r="EC25" s="16"/>
      <c r="ED25" s="16"/>
      <c r="EE25" s="16"/>
      <c r="EF25" s="16"/>
      <c r="EG25" s="16"/>
      <c r="EH25" s="16"/>
      <c r="EI25" s="16"/>
      <c r="EJ25" s="16"/>
      <c r="EK25" s="16"/>
      <c r="EL25" s="16"/>
      <c r="EM25" s="16"/>
      <c r="EN25" s="16"/>
      <c r="EO25" s="16"/>
      <c r="EP25" s="16"/>
      <c r="EQ25" s="16"/>
      <c r="ER25" s="16"/>
      <c r="ES25" s="16"/>
      <c r="ET25" s="16"/>
      <c r="EU25" s="16"/>
      <c r="EV25" s="16"/>
      <c r="EW25" s="16"/>
      <c r="EX25" s="16"/>
      <c r="EY25" s="16"/>
      <c r="EZ25" s="16"/>
      <c r="FA25" s="16"/>
      <c r="FB25" s="16"/>
      <c r="FC25" s="16"/>
      <c r="FD25" s="16"/>
      <c r="FE25" s="16"/>
    </row>
    <row r="26" spans="1:161" s="9" customFormat="1" ht="57" customHeight="1" x14ac:dyDescent="0.2">
      <c r="A26" s="10"/>
      <c r="B26" s="21" t="s">
        <v>26</v>
      </c>
      <c r="C26" s="21"/>
      <c r="D26" s="21"/>
      <c r="E26" s="21"/>
      <c r="F26" s="21"/>
      <c r="G26" s="21"/>
      <c r="H26" s="21"/>
      <c r="I26" s="21"/>
      <c r="J26" s="21"/>
      <c r="K26" s="21"/>
      <c r="L26" s="21"/>
      <c r="M26" s="21"/>
      <c r="N26" s="21"/>
      <c r="O26" s="21"/>
      <c r="P26" s="21"/>
      <c r="Q26" s="22"/>
      <c r="R26" s="10"/>
      <c r="S26" s="19" t="s">
        <v>12</v>
      </c>
      <c r="T26" s="19"/>
      <c r="U26" s="19"/>
      <c r="V26" s="19"/>
      <c r="W26" s="19"/>
      <c r="X26" s="19"/>
      <c r="Y26" s="19"/>
      <c r="Z26" s="19"/>
      <c r="AA26" s="19"/>
      <c r="AB26" s="19"/>
      <c r="AC26" s="19"/>
      <c r="AD26" s="19"/>
      <c r="AE26" s="19"/>
      <c r="AF26" s="19"/>
      <c r="AG26" s="19"/>
      <c r="AH26" s="19"/>
      <c r="AI26" s="20"/>
      <c r="AJ26" s="16"/>
      <c r="AK26" s="16"/>
      <c r="AL26" s="16"/>
      <c r="AM26" s="16"/>
      <c r="AN26" s="16"/>
      <c r="AO26" s="16"/>
      <c r="AP26" s="16"/>
      <c r="AQ26" s="16"/>
      <c r="AR26" s="16"/>
      <c r="AS26" s="16"/>
      <c r="AT26" s="16"/>
      <c r="AU26" s="16"/>
      <c r="AV26" s="16"/>
      <c r="AW26" s="16"/>
      <c r="AX26" s="16"/>
      <c r="AY26" s="16"/>
      <c r="AZ26" s="16"/>
      <c r="BA26" s="16"/>
      <c r="BB26" s="16"/>
      <c r="BC26" s="16"/>
      <c r="BD26" s="16"/>
      <c r="BE26" s="16"/>
      <c r="BF26" s="16"/>
      <c r="BG26" s="16"/>
      <c r="BH26" s="16"/>
      <c r="BI26" s="16"/>
      <c r="BJ26" s="16"/>
      <c r="BK26" s="16"/>
      <c r="BL26" s="16"/>
      <c r="BM26" s="16"/>
      <c r="BN26" s="16"/>
      <c r="BO26" s="16"/>
      <c r="BP26" s="16"/>
      <c r="BQ26" s="16"/>
      <c r="BR26" s="16"/>
      <c r="BS26" s="16"/>
      <c r="BT26" s="16"/>
      <c r="BU26" s="16"/>
      <c r="BV26" s="16"/>
      <c r="BW26" s="16"/>
      <c r="BX26" s="16"/>
      <c r="BY26" s="16"/>
      <c r="BZ26" s="16"/>
      <c r="CA26" s="16"/>
      <c r="CB26" s="16"/>
      <c r="CC26" s="16"/>
      <c r="CD26" s="16"/>
      <c r="CE26" s="16"/>
      <c r="CF26" s="16"/>
      <c r="CG26" s="16"/>
      <c r="CH26" s="16"/>
      <c r="CI26" s="16"/>
      <c r="CJ26" s="16"/>
      <c r="CK26" s="16"/>
      <c r="CL26" s="16"/>
      <c r="CM26" s="16"/>
      <c r="CN26" s="16"/>
      <c r="CO26" s="16"/>
      <c r="CP26" s="16"/>
      <c r="CQ26" s="16"/>
      <c r="CR26" s="16"/>
      <c r="CS26" s="16"/>
      <c r="CT26" s="16"/>
      <c r="CU26" s="16"/>
      <c r="CV26" s="16"/>
      <c r="CW26" s="16"/>
      <c r="CX26" s="16"/>
      <c r="CY26" s="16"/>
      <c r="CZ26" s="16"/>
      <c r="DA26" s="16"/>
      <c r="DB26" s="16"/>
      <c r="DC26" s="16"/>
      <c r="DD26" s="16"/>
      <c r="DE26" s="16"/>
      <c r="DF26" s="16"/>
      <c r="DG26" s="16"/>
      <c r="DH26" s="16"/>
      <c r="DI26" s="16"/>
      <c r="DJ26" s="16"/>
      <c r="DK26" s="16"/>
      <c r="DL26" s="16"/>
      <c r="DM26" s="16"/>
      <c r="DN26" s="16"/>
      <c r="DO26" s="16"/>
      <c r="DP26" s="16"/>
      <c r="DQ26" s="16"/>
      <c r="DR26" s="16"/>
      <c r="DS26" s="16"/>
      <c r="DT26" s="16"/>
      <c r="DU26" s="16"/>
      <c r="DV26" s="16"/>
      <c r="DW26" s="16"/>
      <c r="DX26" s="16"/>
      <c r="DY26" s="16"/>
      <c r="DZ26" s="16"/>
      <c r="EA26" s="16"/>
      <c r="EB26" s="16"/>
      <c r="EC26" s="16"/>
      <c r="ED26" s="16"/>
      <c r="EE26" s="16"/>
      <c r="EF26" s="16"/>
      <c r="EG26" s="16"/>
      <c r="EH26" s="16"/>
      <c r="EI26" s="16"/>
      <c r="EJ26" s="16"/>
      <c r="EK26" s="16"/>
      <c r="EL26" s="16"/>
      <c r="EM26" s="16"/>
      <c r="EN26" s="16"/>
      <c r="EO26" s="16"/>
      <c r="EP26" s="16"/>
      <c r="EQ26" s="16"/>
      <c r="ER26" s="16"/>
      <c r="ES26" s="16"/>
      <c r="ET26" s="16"/>
      <c r="EU26" s="16"/>
      <c r="EV26" s="16"/>
      <c r="EW26" s="16"/>
      <c r="EX26" s="16"/>
      <c r="EY26" s="16"/>
      <c r="EZ26" s="16"/>
      <c r="FA26" s="16"/>
      <c r="FB26" s="16"/>
      <c r="FC26" s="16"/>
      <c r="FD26" s="16"/>
      <c r="FE26" s="16"/>
    </row>
    <row r="27" spans="1:161" s="9" customFormat="1" ht="39.75" customHeight="1" x14ac:dyDescent="0.2">
      <c r="A27" s="10"/>
      <c r="B27" s="17"/>
      <c r="C27" s="17"/>
      <c r="D27" s="17"/>
      <c r="E27" s="17"/>
      <c r="F27" s="17"/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8"/>
      <c r="R27" s="10"/>
      <c r="S27" s="19" t="s">
        <v>13</v>
      </c>
      <c r="T27" s="19"/>
      <c r="U27" s="19"/>
      <c r="V27" s="19"/>
      <c r="W27" s="19"/>
      <c r="X27" s="19"/>
      <c r="Y27" s="19"/>
      <c r="Z27" s="19"/>
      <c r="AA27" s="19"/>
      <c r="AB27" s="19"/>
      <c r="AC27" s="19"/>
      <c r="AD27" s="19"/>
      <c r="AE27" s="19"/>
      <c r="AF27" s="19"/>
      <c r="AG27" s="19"/>
      <c r="AH27" s="19"/>
      <c r="AI27" s="20"/>
      <c r="AJ27" s="16"/>
      <c r="AK27" s="16"/>
      <c r="AL27" s="16"/>
      <c r="AM27" s="16"/>
      <c r="AN27" s="16"/>
      <c r="AO27" s="16"/>
      <c r="AP27" s="16"/>
      <c r="AQ27" s="16"/>
      <c r="AR27" s="16"/>
      <c r="AS27" s="16"/>
      <c r="AT27" s="16"/>
      <c r="AU27" s="16"/>
      <c r="AV27" s="16"/>
      <c r="AW27" s="16"/>
      <c r="AX27" s="16"/>
      <c r="AY27" s="16"/>
      <c r="AZ27" s="16"/>
      <c r="BA27" s="16"/>
      <c r="BB27" s="16"/>
      <c r="BC27" s="16"/>
      <c r="BD27" s="16"/>
      <c r="BE27" s="16"/>
      <c r="BF27" s="16"/>
      <c r="BG27" s="16"/>
      <c r="BH27" s="16"/>
      <c r="BI27" s="16"/>
      <c r="BJ27" s="16"/>
      <c r="BK27" s="16"/>
      <c r="BL27" s="16"/>
      <c r="BM27" s="16"/>
      <c r="BN27" s="16"/>
      <c r="BO27" s="16"/>
      <c r="BP27" s="16"/>
      <c r="BQ27" s="16"/>
      <c r="BR27" s="16"/>
      <c r="BS27" s="16"/>
      <c r="BT27" s="16"/>
      <c r="BU27" s="16"/>
      <c r="BV27" s="16"/>
      <c r="BW27" s="16"/>
      <c r="BX27" s="16"/>
      <c r="BY27" s="16"/>
      <c r="BZ27" s="16"/>
      <c r="CA27" s="16"/>
      <c r="CB27" s="16"/>
      <c r="CC27" s="16"/>
      <c r="CD27" s="16"/>
      <c r="CE27" s="16"/>
      <c r="CF27" s="16"/>
      <c r="CG27" s="16"/>
      <c r="CH27" s="16"/>
      <c r="CI27" s="16"/>
      <c r="CJ27" s="16"/>
      <c r="CK27" s="16"/>
      <c r="CL27" s="16"/>
      <c r="CM27" s="16"/>
      <c r="CN27" s="16"/>
      <c r="CO27" s="16"/>
      <c r="CP27" s="16"/>
      <c r="CQ27" s="16"/>
      <c r="CR27" s="16"/>
      <c r="CS27" s="16"/>
      <c r="CT27" s="16"/>
      <c r="CU27" s="16"/>
      <c r="CV27" s="16"/>
      <c r="CW27" s="16"/>
      <c r="CX27" s="16"/>
      <c r="CY27" s="16"/>
      <c r="CZ27" s="16"/>
      <c r="DA27" s="16"/>
      <c r="DB27" s="16"/>
      <c r="DC27" s="16"/>
      <c r="DD27" s="16"/>
      <c r="DE27" s="16"/>
      <c r="DF27" s="16"/>
      <c r="DG27" s="16"/>
      <c r="DH27" s="16"/>
      <c r="DI27" s="16"/>
      <c r="DJ27" s="16"/>
      <c r="DK27" s="16"/>
      <c r="DL27" s="16"/>
      <c r="DM27" s="16"/>
      <c r="DN27" s="16"/>
      <c r="DO27" s="16"/>
      <c r="DP27" s="16"/>
      <c r="DQ27" s="16"/>
      <c r="DR27" s="16"/>
      <c r="DS27" s="16"/>
      <c r="DT27" s="16"/>
      <c r="DU27" s="16"/>
      <c r="DV27" s="16"/>
      <c r="DW27" s="16"/>
      <c r="DX27" s="16"/>
      <c r="DY27" s="16"/>
      <c r="DZ27" s="16"/>
      <c r="EA27" s="16"/>
      <c r="EB27" s="16"/>
      <c r="EC27" s="16"/>
      <c r="ED27" s="16"/>
      <c r="EE27" s="16"/>
      <c r="EF27" s="16"/>
      <c r="EG27" s="16"/>
      <c r="EH27" s="16"/>
      <c r="EI27" s="16"/>
      <c r="EJ27" s="16"/>
      <c r="EK27" s="16"/>
      <c r="EL27" s="16"/>
      <c r="EM27" s="16"/>
      <c r="EN27" s="16"/>
      <c r="EO27" s="16"/>
      <c r="EP27" s="16"/>
      <c r="EQ27" s="16"/>
      <c r="ER27" s="16"/>
      <c r="ES27" s="16"/>
      <c r="ET27" s="16"/>
      <c r="EU27" s="16"/>
      <c r="EV27" s="16"/>
      <c r="EW27" s="16"/>
      <c r="EX27" s="16"/>
      <c r="EY27" s="16"/>
      <c r="EZ27" s="16"/>
      <c r="FA27" s="16"/>
      <c r="FB27" s="16"/>
      <c r="FC27" s="16"/>
      <c r="FD27" s="16"/>
      <c r="FE27" s="16"/>
    </row>
    <row r="28" spans="1:161" s="9" customFormat="1" ht="39.75" customHeight="1" x14ac:dyDescent="0.2">
      <c r="A28" s="10"/>
      <c r="B28" s="17"/>
      <c r="C28" s="17"/>
      <c r="D28" s="17"/>
      <c r="E28" s="17"/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8"/>
      <c r="R28" s="10"/>
      <c r="S28" s="19" t="s">
        <v>14</v>
      </c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20"/>
      <c r="AJ28" s="16"/>
      <c r="AK28" s="16"/>
      <c r="AL28" s="16"/>
      <c r="AM28" s="16"/>
      <c r="AN28" s="16"/>
      <c r="AO28" s="16"/>
      <c r="AP28" s="16"/>
      <c r="AQ28" s="16"/>
      <c r="AR28" s="16"/>
      <c r="AS28" s="16"/>
      <c r="AT28" s="16"/>
      <c r="AU28" s="16"/>
      <c r="AV28" s="16"/>
      <c r="AW28" s="16"/>
      <c r="AX28" s="16"/>
      <c r="AY28" s="16"/>
      <c r="AZ28" s="16"/>
      <c r="BA28" s="16"/>
      <c r="BB28" s="16"/>
      <c r="BC28" s="16"/>
      <c r="BD28" s="16"/>
      <c r="BE28" s="16"/>
      <c r="BF28" s="16"/>
      <c r="BG28" s="16"/>
      <c r="BH28" s="16"/>
      <c r="BI28" s="16"/>
      <c r="BJ28" s="16"/>
      <c r="BK28" s="16"/>
      <c r="BL28" s="16"/>
      <c r="BM28" s="16"/>
      <c r="BN28" s="16"/>
      <c r="BO28" s="16"/>
      <c r="BP28" s="16"/>
      <c r="BQ28" s="16"/>
      <c r="BR28" s="16"/>
      <c r="BS28" s="16"/>
      <c r="BT28" s="16"/>
      <c r="BU28" s="16"/>
      <c r="BV28" s="16"/>
      <c r="BW28" s="16"/>
      <c r="BX28" s="16"/>
      <c r="BY28" s="16"/>
      <c r="BZ28" s="16"/>
      <c r="CA28" s="16"/>
      <c r="CB28" s="16"/>
      <c r="CC28" s="16"/>
      <c r="CD28" s="16"/>
      <c r="CE28" s="16"/>
      <c r="CF28" s="16"/>
      <c r="CG28" s="16"/>
      <c r="CH28" s="16"/>
      <c r="CI28" s="16"/>
      <c r="CJ28" s="16"/>
      <c r="CK28" s="16"/>
      <c r="CL28" s="16"/>
      <c r="CM28" s="16"/>
      <c r="CN28" s="16"/>
      <c r="CO28" s="16"/>
      <c r="CP28" s="16"/>
      <c r="CQ28" s="16"/>
      <c r="CR28" s="16"/>
      <c r="CS28" s="16"/>
      <c r="CT28" s="16"/>
      <c r="CU28" s="16"/>
      <c r="CV28" s="16"/>
      <c r="CW28" s="16"/>
      <c r="CX28" s="16"/>
      <c r="CY28" s="16"/>
      <c r="CZ28" s="16"/>
      <c r="DA28" s="16"/>
      <c r="DB28" s="16"/>
      <c r="DC28" s="16"/>
      <c r="DD28" s="16"/>
      <c r="DE28" s="16"/>
      <c r="DF28" s="16"/>
      <c r="DG28" s="16"/>
      <c r="DH28" s="16"/>
      <c r="DI28" s="16"/>
      <c r="DJ28" s="16"/>
      <c r="DK28" s="16"/>
      <c r="DL28" s="16"/>
      <c r="DM28" s="16"/>
      <c r="DN28" s="16"/>
      <c r="DO28" s="16"/>
      <c r="DP28" s="16"/>
      <c r="DQ28" s="16"/>
      <c r="DR28" s="16"/>
      <c r="DS28" s="16"/>
      <c r="DT28" s="16"/>
      <c r="DU28" s="16"/>
      <c r="DV28" s="16"/>
      <c r="DW28" s="16"/>
      <c r="DX28" s="16"/>
      <c r="DY28" s="16"/>
      <c r="DZ28" s="16"/>
      <c r="EA28" s="16"/>
      <c r="EB28" s="16"/>
      <c r="EC28" s="16"/>
      <c r="ED28" s="16"/>
      <c r="EE28" s="16"/>
      <c r="EF28" s="16"/>
      <c r="EG28" s="16"/>
      <c r="EH28" s="16"/>
      <c r="EI28" s="16"/>
      <c r="EJ28" s="16"/>
      <c r="EK28" s="16"/>
      <c r="EL28" s="16"/>
      <c r="EM28" s="16"/>
      <c r="EN28" s="16"/>
      <c r="EO28" s="16"/>
      <c r="EP28" s="16"/>
      <c r="EQ28" s="16"/>
      <c r="ER28" s="16"/>
      <c r="ES28" s="16"/>
      <c r="ET28" s="16"/>
      <c r="EU28" s="16"/>
      <c r="EV28" s="16"/>
      <c r="EW28" s="16"/>
      <c r="EX28" s="16"/>
      <c r="EY28" s="16"/>
      <c r="EZ28" s="16"/>
      <c r="FA28" s="16"/>
      <c r="FB28" s="16"/>
      <c r="FC28" s="16"/>
      <c r="FD28" s="16"/>
      <c r="FE28" s="16"/>
    </row>
    <row r="29" spans="1:161" s="9" customFormat="1" ht="53.25" customHeight="1" x14ac:dyDescent="0.2">
      <c r="A29" s="10"/>
      <c r="B29" s="17"/>
      <c r="C29" s="17"/>
      <c r="D29" s="17"/>
      <c r="E29" s="17"/>
      <c r="F29" s="17"/>
      <c r="G29" s="17"/>
      <c r="H29" s="17"/>
      <c r="I29" s="17"/>
      <c r="J29" s="17"/>
      <c r="K29" s="17"/>
      <c r="L29" s="17"/>
      <c r="M29" s="17"/>
      <c r="N29" s="17"/>
      <c r="O29" s="17"/>
      <c r="P29" s="17"/>
      <c r="Q29" s="18"/>
      <c r="R29" s="10"/>
      <c r="S29" s="19" t="s">
        <v>25</v>
      </c>
      <c r="T29" s="19"/>
      <c r="U29" s="19"/>
      <c r="V29" s="19"/>
      <c r="W29" s="19"/>
      <c r="X29" s="19"/>
      <c r="Y29" s="19"/>
      <c r="Z29" s="19"/>
      <c r="AA29" s="19"/>
      <c r="AB29" s="19"/>
      <c r="AC29" s="19"/>
      <c r="AD29" s="19"/>
      <c r="AE29" s="19"/>
      <c r="AF29" s="19"/>
      <c r="AG29" s="19"/>
      <c r="AH29" s="19"/>
      <c r="AI29" s="20"/>
      <c r="AJ29" s="16"/>
      <c r="AK29" s="16"/>
      <c r="AL29" s="16"/>
      <c r="AM29" s="16"/>
      <c r="AN29" s="16"/>
      <c r="AO29" s="16"/>
      <c r="AP29" s="16"/>
      <c r="AQ29" s="16"/>
      <c r="AR29" s="16"/>
      <c r="AS29" s="16"/>
      <c r="AT29" s="16"/>
      <c r="AU29" s="16"/>
      <c r="AV29" s="16"/>
      <c r="AW29" s="16"/>
      <c r="AX29" s="16"/>
      <c r="AY29" s="16"/>
      <c r="AZ29" s="16"/>
      <c r="BA29" s="16"/>
      <c r="BB29" s="16"/>
      <c r="BC29" s="16"/>
      <c r="BD29" s="16"/>
      <c r="BE29" s="16"/>
      <c r="BF29" s="16"/>
      <c r="BG29" s="16"/>
      <c r="BH29" s="16"/>
      <c r="BI29" s="16"/>
      <c r="BJ29" s="16"/>
      <c r="BK29" s="16"/>
      <c r="BL29" s="16"/>
      <c r="BM29" s="16"/>
      <c r="BN29" s="16"/>
      <c r="BO29" s="16"/>
      <c r="BP29" s="16"/>
      <c r="BQ29" s="16"/>
      <c r="BR29" s="16"/>
      <c r="BS29" s="16"/>
      <c r="BT29" s="16"/>
      <c r="BU29" s="16"/>
      <c r="BV29" s="16"/>
      <c r="BW29" s="16"/>
      <c r="BX29" s="16"/>
      <c r="BY29" s="16"/>
      <c r="BZ29" s="16"/>
      <c r="CA29" s="16"/>
      <c r="CB29" s="16"/>
      <c r="CC29" s="16"/>
      <c r="CD29" s="16"/>
      <c r="CE29" s="16"/>
      <c r="CF29" s="16"/>
      <c r="CG29" s="16"/>
      <c r="CH29" s="16"/>
      <c r="CI29" s="16"/>
      <c r="CJ29" s="16"/>
      <c r="CK29" s="16"/>
      <c r="CL29" s="16"/>
      <c r="CM29" s="16"/>
      <c r="CN29" s="16"/>
      <c r="CO29" s="16"/>
      <c r="CP29" s="16"/>
      <c r="CQ29" s="16"/>
      <c r="CR29" s="16"/>
      <c r="CS29" s="16"/>
      <c r="CT29" s="16"/>
      <c r="CU29" s="16"/>
      <c r="CV29" s="16"/>
      <c r="CW29" s="16"/>
      <c r="CX29" s="16"/>
      <c r="CY29" s="16"/>
      <c r="CZ29" s="16"/>
      <c r="DA29" s="16"/>
      <c r="DB29" s="16"/>
      <c r="DC29" s="16"/>
      <c r="DD29" s="16"/>
      <c r="DE29" s="16"/>
      <c r="DF29" s="16"/>
      <c r="DG29" s="16"/>
      <c r="DH29" s="16"/>
      <c r="DI29" s="16"/>
      <c r="DJ29" s="16"/>
      <c r="DK29" s="16"/>
      <c r="DL29" s="16"/>
      <c r="DM29" s="16"/>
      <c r="DN29" s="16"/>
      <c r="DO29" s="16"/>
      <c r="DP29" s="16"/>
      <c r="DQ29" s="16"/>
      <c r="DR29" s="16"/>
      <c r="DS29" s="16"/>
      <c r="DT29" s="16"/>
      <c r="DU29" s="16"/>
      <c r="DV29" s="16"/>
      <c r="DW29" s="16"/>
      <c r="DX29" s="16"/>
      <c r="DY29" s="16"/>
      <c r="DZ29" s="16"/>
      <c r="EA29" s="16"/>
      <c r="EB29" s="16"/>
      <c r="EC29" s="16"/>
      <c r="ED29" s="16"/>
      <c r="EE29" s="16"/>
      <c r="EF29" s="16"/>
      <c r="EG29" s="16"/>
      <c r="EH29" s="16"/>
      <c r="EI29" s="16"/>
      <c r="EJ29" s="16"/>
      <c r="EK29" s="16"/>
      <c r="EL29" s="16"/>
      <c r="EM29" s="16"/>
      <c r="EN29" s="16"/>
      <c r="EO29" s="16"/>
      <c r="EP29" s="16"/>
      <c r="EQ29" s="16"/>
      <c r="ER29" s="16"/>
      <c r="ES29" s="16"/>
      <c r="ET29" s="16"/>
      <c r="EU29" s="16"/>
      <c r="EV29" s="16"/>
      <c r="EW29" s="16"/>
      <c r="EX29" s="16"/>
      <c r="EY29" s="16"/>
      <c r="EZ29" s="16"/>
      <c r="FA29" s="16"/>
      <c r="FB29" s="16"/>
      <c r="FC29" s="16"/>
      <c r="FD29" s="16"/>
      <c r="FE29" s="16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4" t="s">
        <v>27</v>
      </c>
      <c r="B32" s="15"/>
      <c r="C32" s="15"/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/>
      <c r="BA32" s="15"/>
      <c r="BB32" s="15"/>
      <c r="BC32" s="15"/>
      <c r="BD32" s="15"/>
      <c r="BE32" s="15"/>
      <c r="BF32" s="15"/>
      <c r="BG32" s="15"/>
      <c r="BH32" s="15"/>
      <c r="BI32" s="15"/>
      <c r="BJ32" s="15"/>
      <c r="BK32" s="15"/>
      <c r="BL32" s="15"/>
      <c r="BM32" s="15"/>
      <c r="BN32" s="15"/>
      <c r="BO32" s="15"/>
      <c r="BP32" s="15"/>
      <c r="BQ32" s="15"/>
      <c r="BR32" s="15"/>
      <c r="BS32" s="15"/>
      <c r="BT32" s="15"/>
      <c r="BU32" s="15"/>
      <c r="BV32" s="15"/>
      <c r="BW32" s="15"/>
      <c r="BX32" s="15"/>
      <c r="BY32" s="15"/>
      <c r="BZ32" s="15"/>
      <c r="CA32" s="15"/>
      <c r="CB32" s="15"/>
      <c r="CC32" s="15"/>
      <c r="CD32" s="15"/>
      <c r="CE32" s="15"/>
      <c r="CF32" s="15"/>
      <c r="CG32" s="15"/>
      <c r="CH32" s="15"/>
      <c r="CI32" s="15"/>
      <c r="CJ32" s="15"/>
      <c r="CK32" s="15"/>
      <c r="CL32" s="15"/>
      <c r="CM32" s="15"/>
      <c r="CN32" s="15"/>
      <c r="CO32" s="15"/>
      <c r="CP32" s="15"/>
      <c r="CQ32" s="15"/>
      <c r="CR32" s="15"/>
      <c r="CS32" s="15"/>
      <c r="CT32" s="15"/>
      <c r="CU32" s="15"/>
      <c r="CV32" s="15"/>
      <c r="CW32" s="15"/>
      <c r="CX32" s="15"/>
      <c r="CY32" s="15"/>
      <c r="CZ32" s="15"/>
      <c r="DA32" s="15"/>
      <c r="DB32" s="15"/>
      <c r="DC32" s="15"/>
      <c r="DD32" s="15"/>
      <c r="DE32" s="15"/>
      <c r="DF32" s="15"/>
      <c r="DG32" s="15"/>
      <c r="DH32" s="15"/>
      <c r="DI32" s="15"/>
      <c r="DJ32" s="15"/>
      <c r="DK32" s="15"/>
      <c r="DL32" s="15"/>
      <c r="DM32" s="15"/>
      <c r="DN32" s="15"/>
      <c r="DO32" s="15"/>
      <c r="DP32" s="15"/>
      <c r="DQ32" s="15"/>
      <c r="DR32" s="15"/>
      <c r="DS32" s="15"/>
      <c r="DT32" s="15"/>
      <c r="DU32" s="15"/>
      <c r="DV32" s="15"/>
      <c r="DW32" s="15"/>
      <c r="DX32" s="15"/>
      <c r="DY32" s="15"/>
      <c r="DZ32" s="15"/>
      <c r="EA32" s="15"/>
      <c r="EB32" s="15"/>
      <c r="EC32" s="15"/>
      <c r="ED32" s="15"/>
      <c r="EE32" s="15"/>
      <c r="EF32" s="15"/>
      <c r="EG32" s="15"/>
      <c r="EH32" s="15"/>
      <c r="EI32" s="15"/>
      <c r="EJ32" s="15"/>
      <c r="EK32" s="15"/>
      <c r="EL32" s="15"/>
      <c r="EM32" s="15"/>
      <c r="EN32" s="15"/>
      <c r="EO32" s="15"/>
      <c r="EP32" s="15"/>
      <c r="EQ32" s="15"/>
      <c r="ER32" s="15"/>
      <c r="ES32" s="15"/>
      <c r="ET32" s="15"/>
      <c r="EU32" s="15"/>
      <c r="EV32" s="15"/>
      <c r="EW32" s="15"/>
      <c r="EX32" s="15"/>
      <c r="EY32" s="15"/>
      <c r="EZ32" s="15"/>
      <c r="FA32" s="15"/>
      <c r="FB32" s="15"/>
      <c r="FC32" s="15"/>
      <c r="FD32" s="15"/>
      <c r="FE32" s="15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</mergeCells>
  <pageMargins left="0.7" right="0.7" top="0.75" bottom="0.75" header="0.3" footer="0.3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workbookViewId="0">
      <selection sqref="A1:IV65536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58" t="s">
        <v>7</v>
      </c>
      <c r="B6" s="58"/>
      <c r="C6" s="58"/>
      <c r="D6" s="58"/>
      <c r="E6" s="58"/>
      <c r="F6" s="58"/>
      <c r="G6" s="58"/>
      <c r="H6" s="58"/>
      <c r="I6" s="58"/>
      <c r="J6" s="58"/>
      <c r="K6" s="58"/>
      <c r="L6" s="58"/>
      <c r="M6" s="58"/>
      <c r="N6" s="58"/>
      <c r="O6" s="58"/>
      <c r="P6" s="58"/>
      <c r="Q6" s="58"/>
      <c r="R6" s="58"/>
      <c r="S6" s="58"/>
      <c r="T6" s="58"/>
      <c r="U6" s="58"/>
      <c r="V6" s="58"/>
      <c r="W6" s="58"/>
      <c r="X6" s="58"/>
      <c r="Y6" s="58"/>
      <c r="Z6" s="58"/>
      <c r="AA6" s="58"/>
      <c r="AB6" s="58"/>
      <c r="AC6" s="58"/>
      <c r="AD6" s="58"/>
      <c r="AE6" s="58"/>
      <c r="AF6" s="58"/>
      <c r="AG6" s="58"/>
      <c r="AH6" s="58"/>
      <c r="AI6" s="58"/>
      <c r="AJ6" s="58"/>
      <c r="AK6" s="58"/>
      <c r="AL6" s="58"/>
      <c r="AM6" s="58"/>
      <c r="AN6" s="58"/>
      <c r="AO6" s="58"/>
      <c r="AP6" s="58"/>
      <c r="AQ6" s="58"/>
      <c r="AR6" s="58"/>
      <c r="AS6" s="58"/>
      <c r="AT6" s="58"/>
      <c r="AU6" s="58"/>
      <c r="AV6" s="58"/>
      <c r="AW6" s="58"/>
      <c r="AX6" s="58"/>
      <c r="AY6" s="58"/>
      <c r="AZ6" s="58"/>
      <c r="BA6" s="58"/>
      <c r="BB6" s="58"/>
      <c r="BC6" s="58"/>
      <c r="BD6" s="58"/>
      <c r="BE6" s="58"/>
      <c r="BF6" s="58"/>
      <c r="BG6" s="58"/>
      <c r="BH6" s="58"/>
      <c r="BI6" s="58"/>
      <c r="BJ6" s="58"/>
      <c r="BK6" s="58"/>
      <c r="BL6" s="58"/>
      <c r="BM6" s="58"/>
      <c r="BN6" s="58"/>
      <c r="BO6" s="58"/>
      <c r="BP6" s="58"/>
      <c r="BQ6" s="58"/>
      <c r="BR6" s="58"/>
      <c r="BS6" s="58"/>
      <c r="BT6" s="58"/>
      <c r="BU6" s="58"/>
      <c r="BV6" s="58"/>
      <c r="BW6" s="58"/>
      <c r="BX6" s="58"/>
      <c r="BY6" s="58"/>
      <c r="BZ6" s="58"/>
      <c r="CA6" s="58"/>
      <c r="CB6" s="58"/>
      <c r="CC6" s="58"/>
      <c r="CD6" s="58"/>
      <c r="CE6" s="58"/>
      <c r="CF6" s="58"/>
      <c r="CG6" s="58"/>
      <c r="CH6" s="58"/>
      <c r="CI6" s="58"/>
      <c r="CJ6" s="58"/>
      <c r="CK6" s="58"/>
      <c r="CL6" s="58"/>
      <c r="CM6" s="58"/>
      <c r="CN6" s="58"/>
      <c r="CO6" s="58"/>
      <c r="CP6" s="58"/>
      <c r="CQ6" s="58"/>
      <c r="CR6" s="58"/>
      <c r="CS6" s="58"/>
      <c r="CT6" s="58"/>
      <c r="CU6" s="58"/>
      <c r="CV6" s="58"/>
      <c r="CW6" s="58"/>
      <c r="CX6" s="58"/>
      <c r="CY6" s="58"/>
      <c r="CZ6" s="58"/>
      <c r="DA6" s="58"/>
      <c r="DB6" s="58"/>
      <c r="DC6" s="58"/>
      <c r="DD6" s="58"/>
      <c r="DE6" s="58"/>
      <c r="DF6" s="58"/>
      <c r="DG6" s="58"/>
      <c r="DH6" s="58"/>
      <c r="DI6" s="58"/>
      <c r="DJ6" s="58"/>
      <c r="DK6" s="58"/>
      <c r="DL6" s="58"/>
      <c r="DM6" s="58"/>
      <c r="DN6" s="58"/>
      <c r="DO6" s="58"/>
      <c r="DP6" s="58"/>
      <c r="DQ6" s="58"/>
      <c r="DR6" s="58"/>
      <c r="DS6" s="58"/>
      <c r="DT6" s="58"/>
      <c r="DU6" s="58"/>
      <c r="DV6" s="58"/>
      <c r="DW6" s="58"/>
      <c r="DX6" s="58"/>
      <c r="DY6" s="58"/>
      <c r="DZ6" s="58"/>
      <c r="EA6" s="58"/>
      <c r="EB6" s="58"/>
      <c r="EC6" s="58"/>
      <c r="ED6" s="58"/>
      <c r="EE6" s="58"/>
      <c r="EF6" s="58"/>
      <c r="EG6" s="58"/>
      <c r="EH6" s="58"/>
      <c r="EI6" s="58"/>
      <c r="EJ6" s="58"/>
      <c r="EK6" s="58"/>
      <c r="EL6" s="58"/>
      <c r="EM6" s="58"/>
      <c r="EN6" s="58"/>
      <c r="EO6" s="58"/>
      <c r="EP6" s="58"/>
      <c r="EQ6" s="58"/>
      <c r="ER6" s="58"/>
      <c r="ES6" s="58"/>
      <c r="ET6" s="58"/>
      <c r="EU6" s="58"/>
      <c r="EV6" s="58"/>
      <c r="EW6" s="58"/>
      <c r="EX6" s="58"/>
      <c r="EY6" s="58"/>
      <c r="EZ6" s="58"/>
      <c r="FA6" s="58"/>
      <c r="FB6" s="58"/>
      <c r="FC6" s="58"/>
      <c r="FD6" s="58"/>
      <c r="FE6" s="58"/>
    </row>
    <row r="7" spans="1:161" s="2" customFormat="1" ht="15.75" customHeight="1" x14ac:dyDescent="0.25">
      <c r="A7" s="58" t="s">
        <v>8</v>
      </c>
      <c r="B7" s="58"/>
      <c r="C7" s="58"/>
      <c r="D7" s="58"/>
      <c r="E7" s="58"/>
      <c r="F7" s="58"/>
      <c r="G7" s="58"/>
      <c r="H7" s="58"/>
      <c r="I7" s="58"/>
      <c r="J7" s="58"/>
      <c r="K7" s="58"/>
      <c r="L7" s="58"/>
      <c r="M7" s="58"/>
      <c r="N7" s="58"/>
      <c r="O7" s="58"/>
      <c r="P7" s="58"/>
      <c r="Q7" s="58"/>
      <c r="R7" s="58"/>
      <c r="S7" s="58"/>
      <c r="T7" s="58"/>
      <c r="U7" s="58"/>
      <c r="V7" s="58"/>
      <c r="W7" s="58"/>
      <c r="X7" s="58"/>
      <c r="Y7" s="58"/>
      <c r="Z7" s="58"/>
      <c r="AA7" s="58"/>
      <c r="AB7" s="58"/>
      <c r="AC7" s="58"/>
      <c r="AD7" s="58"/>
      <c r="AE7" s="58"/>
      <c r="AF7" s="58"/>
      <c r="AG7" s="58"/>
      <c r="AH7" s="58"/>
      <c r="AI7" s="58"/>
      <c r="AJ7" s="58"/>
      <c r="AK7" s="58"/>
      <c r="AL7" s="58"/>
      <c r="AM7" s="58"/>
      <c r="AN7" s="58"/>
      <c r="AO7" s="58"/>
      <c r="AP7" s="58"/>
      <c r="AQ7" s="58"/>
      <c r="AR7" s="58"/>
      <c r="AS7" s="58"/>
      <c r="AT7" s="58"/>
      <c r="AU7" s="58"/>
      <c r="AV7" s="58"/>
      <c r="AW7" s="58"/>
      <c r="AX7" s="58"/>
      <c r="AY7" s="58"/>
      <c r="AZ7" s="58"/>
      <c r="BA7" s="58"/>
      <c r="BB7" s="58"/>
      <c r="BC7" s="58"/>
      <c r="BD7" s="58"/>
      <c r="BE7" s="58"/>
      <c r="BF7" s="58"/>
      <c r="BG7" s="58"/>
      <c r="BH7" s="58"/>
      <c r="BI7" s="58"/>
      <c r="BJ7" s="58"/>
      <c r="BK7" s="58"/>
      <c r="BL7" s="58"/>
      <c r="BM7" s="58"/>
      <c r="BN7" s="58"/>
      <c r="BO7" s="58"/>
      <c r="BP7" s="58"/>
      <c r="BQ7" s="58"/>
      <c r="BR7" s="58"/>
      <c r="BS7" s="58"/>
      <c r="BT7" s="58"/>
      <c r="BU7" s="58"/>
      <c r="BV7" s="58"/>
      <c r="BW7" s="58"/>
      <c r="BX7" s="58"/>
      <c r="BY7" s="58"/>
      <c r="BZ7" s="58"/>
      <c r="CA7" s="58"/>
      <c r="CB7" s="58"/>
      <c r="CC7" s="58"/>
      <c r="CD7" s="58"/>
      <c r="CE7" s="58"/>
      <c r="CF7" s="58"/>
      <c r="CG7" s="58"/>
      <c r="CH7" s="58"/>
      <c r="CI7" s="58"/>
      <c r="CJ7" s="58"/>
      <c r="CK7" s="58"/>
      <c r="CL7" s="58"/>
      <c r="CM7" s="58"/>
      <c r="CN7" s="58"/>
      <c r="CO7" s="58"/>
      <c r="CP7" s="58"/>
      <c r="CQ7" s="58"/>
      <c r="CR7" s="58"/>
      <c r="CS7" s="58"/>
      <c r="CT7" s="58"/>
      <c r="CU7" s="58"/>
      <c r="CV7" s="58"/>
      <c r="CW7" s="58"/>
      <c r="CX7" s="58"/>
      <c r="CY7" s="58"/>
      <c r="CZ7" s="58"/>
      <c r="DA7" s="58"/>
      <c r="DB7" s="58"/>
      <c r="DC7" s="58"/>
      <c r="DD7" s="58"/>
      <c r="DE7" s="58"/>
      <c r="DF7" s="58"/>
      <c r="DG7" s="58"/>
      <c r="DH7" s="58"/>
      <c r="DI7" s="58"/>
      <c r="DJ7" s="58"/>
      <c r="DK7" s="58"/>
      <c r="DL7" s="58"/>
      <c r="DM7" s="58"/>
      <c r="DN7" s="58"/>
      <c r="DO7" s="58"/>
      <c r="DP7" s="58"/>
      <c r="DQ7" s="58"/>
      <c r="DR7" s="58"/>
      <c r="DS7" s="58"/>
      <c r="DT7" s="58"/>
      <c r="DU7" s="58"/>
      <c r="DV7" s="58"/>
      <c r="DW7" s="58"/>
      <c r="DX7" s="58"/>
      <c r="DY7" s="58"/>
      <c r="DZ7" s="58"/>
      <c r="EA7" s="58"/>
      <c r="EB7" s="58"/>
      <c r="EC7" s="58"/>
      <c r="ED7" s="58"/>
      <c r="EE7" s="58"/>
      <c r="EF7" s="58"/>
      <c r="EG7" s="58"/>
      <c r="EH7" s="58"/>
      <c r="EI7" s="58"/>
      <c r="EJ7" s="58"/>
      <c r="EK7" s="58"/>
      <c r="EL7" s="58"/>
      <c r="EM7" s="58"/>
      <c r="EN7" s="58"/>
      <c r="EO7" s="58"/>
      <c r="EP7" s="58"/>
      <c r="EQ7" s="58"/>
      <c r="ER7" s="58"/>
      <c r="ES7" s="58"/>
      <c r="ET7" s="58"/>
      <c r="EU7" s="58"/>
      <c r="EV7" s="58"/>
      <c r="EW7" s="58"/>
      <c r="EX7" s="58"/>
      <c r="EY7" s="58"/>
      <c r="EZ7" s="58"/>
      <c r="FA7" s="58"/>
      <c r="FB7" s="58"/>
      <c r="FC7" s="58"/>
      <c r="FD7" s="58"/>
      <c r="FE7" s="58"/>
    </row>
    <row r="8" spans="1:161" s="2" customFormat="1" ht="15.75" customHeight="1" x14ac:dyDescent="0.25">
      <c r="A8" s="58" t="s">
        <v>9</v>
      </c>
      <c r="B8" s="58"/>
      <c r="C8" s="58"/>
      <c r="D8" s="58"/>
      <c r="E8" s="58"/>
      <c r="F8" s="58"/>
      <c r="G8" s="58"/>
      <c r="H8" s="58"/>
      <c r="I8" s="58"/>
      <c r="J8" s="58"/>
      <c r="K8" s="58"/>
      <c r="L8" s="58"/>
      <c r="M8" s="58"/>
      <c r="N8" s="58"/>
      <c r="O8" s="58"/>
      <c r="P8" s="58"/>
      <c r="Q8" s="58"/>
      <c r="R8" s="58"/>
      <c r="S8" s="58"/>
      <c r="T8" s="58"/>
      <c r="U8" s="58"/>
      <c r="V8" s="58"/>
      <c r="W8" s="58"/>
      <c r="X8" s="58"/>
      <c r="Y8" s="58"/>
      <c r="Z8" s="58"/>
      <c r="AA8" s="58"/>
      <c r="AB8" s="58"/>
      <c r="AC8" s="58"/>
      <c r="AD8" s="58"/>
      <c r="AE8" s="58"/>
      <c r="AF8" s="58"/>
      <c r="AG8" s="58"/>
      <c r="AH8" s="58"/>
      <c r="AI8" s="58"/>
      <c r="AJ8" s="58"/>
      <c r="AK8" s="58"/>
      <c r="AL8" s="58"/>
      <c r="AM8" s="58"/>
      <c r="AN8" s="58"/>
      <c r="AO8" s="58"/>
      <c r="AP8" s="58"/>
      <c r="AQ8" s="58"/>
      <c r="AR8" s="58"/>
      <c r="AS8" s="58"/>
      <c r="AT8" s="58"/>
      <c r="AU8" s="58"/>
      <c r="AV8" s="58"/>
      <c r="AW8" s="58"/>
      <c r="AX8" s="58"/>
      <c r="AY8" s="58"/>
      <c r="AZ8" s="58"/>
      <c r="BA8" s="58"/>
      <c r="BB8" s="58"/>
      <c r="BC8" s="58"/>
      <c r="BD8" s="58"/>
      <c r="BE8" s="58"/>
      <c r="BF8" s="58"/>
      <c r="BG8" s="58"/>
      <c r="BH8" s="58"/>
      <c r="BI8" s="58"/>
      <c r="BJ8" s="58"/>
      <c r="BK8" s="58"/>
      <c r="BL8" s="58"/>
      <c r="BM8" s="58"/>
      <c r="BN8" s="58"/>
      <c r="BO8" s="58"/>
      <c r="BP8" s="58"/>
      <c r="BQ8" s="58"/>
      <c r="BR8" s="58"/>
      <c r="BS8" s="58"/>
      <c r="BT8" s="58"/>
      <c r="BU8" s="58"/>
      <c r="BV8" s="58"/>
      <c r="BW8" s="58"/>
      <c r="BX8" s="58"/>
      <c r="BY8" s="58"/>
      <c r="BZ8" s="58"/>
      <c r="CA8" s="58"/>
      <c r="CB8" s="58"/>
      <c r="CC8" s="58"/>
      <c r="CD8" s="58"/>
      <c r="CE8" s="58"/>
      <c r="CF8" s="58"/>
      <c r="CG8" s="58"/>
      <c r="CH8" s="58"/>
      <c r="CI8" s="58"/>
      <c r="CJ8" s="58"/>
      <c r="CK8" s="58"/>
      <c r="CL8" s="58"/>
      <c r="CM8" s="58"/>
      <c r="CN8" s="58"/>
      <c r="CO8" s="58"/>
      <c r="CP8" s="58"/>
      <c r="CQ8" s="58"/>
      <c r="CR8" s="58"/>
      <c r="CS8" s="58"/>
      <c r="CT8" s="58"/>
      <c r="CU8" s="58"/>
      <c r="CV8" s="58"/>
      <c r="CW8" s="58"/>
      <c r="CX8" s="58"/>
      <c r="CY8" s="58"/>
      <c r="CZ8" s="58"/>
      <c r="DA8" s="58"/>
      <c r="DB8" s="58"/>
      <c r="DC8" s="58"/>
      <c r="DD8" s="58"/>
      <c r="DE8" s="58"/>
      <c r="DF8" s="58"/>
      <c r="DG8" s="58"/>
      <c r="DH8" s="58"/>
      <c r="DI8" s="58"/>
      <c r="DJ8" s="58"/>
      <c r="DK8" s="58"/>
      <c r="DL8" s="58"/>
      <c r="DM8" s="58"/>
      <c r="DN8" s="58"/>
      <c r="DO8" s="58"/>
      <c r="DP8" s="58"/>
      <c r="DQ8" s="58"/>
      <c r="DR8" s="58"/>
      <c r="DS8" s="58"/>
      <c r="DT8" s="58"/>
      <c r="DU8" s="58"/>
      <c r="DV8" s="58"/>
      <c r="DW8" s="58"/>
      <c r="DX8" s="58"/>
      <c r="DY8" s="58"/>
      <c r="DZ8" s="58"/>
      <c r="EA8" s="58"/>
      <c r="EB8" s="58"/>
      <c r="EC8" s="58"/>
      <c r="ED8" s="58"/>
      <c r="EE8" s="58"/>
      <c r="EF8" s="58"/>
      <c r="EG8" s="58"/>
      <c r="EH8" s="58"/>
      <c r="EI8" s="58"/>
      <c r="EJ8" s="58"/>
      <c r="EK8" s="58"/>
      <c r="EL8" s="58"/>
      <c r="EM8" s="58"/>
      <c r="EN8" s="58"/>
      <c r="EO8" s="58"/>
      <c r="EP8" s="58"/>
      <c r="EQ8" s="58"/>
      <c r="ER8" s="58"/>
      <c r="ES8" s="58"/>
      <c r="ET8" s="58"/>
      <c r="EU8" s="58"/>
      <c r="EV8" s="58"/>
      <c r="EW8" s="58"/>
      <c r="EX8" s="58"/>
      <c r="EY8" s="58"/>
      <c r="EZ8" s="58"/>
      <c r="FA8" s="58"/>
      <c r="FB8" s="58"/>
      <c r="FC8" s="58"/>
      <c r="FD8" s="58"/>
      <c r="FE8" s="58"/>
    </row>
    <row r="10" spans="1:161" s="2" customFormat="1" ht="15.75" x14ac:dyDescent="0.25">
      <c r="A10" s="59" t="s">
        <v>10</v>
      </c>
      <c r="B10" s="59"/>
      <c r="C10" s="59"/>
      <c r="D10" s="59"/>
      <c r="E10" s="59"/>
      <c r="F10" s="59"/>
      <c r="G10" s="59"/>
      <c r="H10" s="59"/>
      <c r="I10" s="59"/>
      <c r="J10" s="59"/>
      <c r="K10" s="59"/>
      <c r="L10" s="59"/>
      <c r="M10" s="59"/>
      <c r="N10" s="59"/>
      <c r="O10" s="59"/>
      <c r="P10" s="59"/>
      <c r="Q10" s="59"/>
      <c r="R10" s="59"/>
      <c r="S10" s="59"/>
      <c r="T10" s="59"/>
      <c r="U10" s="59"/>
      <c r="V10" s="59"/>
      <c r="W10" s="59"/>
      <c r="X10" s="59"/>
      <c r="Y10" s="59"/>
      <c r="Z10" s="59"/>
      <c r="AA10" s="59"/>
      <c r="AB10" s="59"/>
      <c r="AC10" s="59"/>
      <c r="AD10" s="59"/>
      <c r="AE10" s="59"/>
      <c r="AF10" s="59"/>
      <c r="AG10" s="59"/>
      <c r="AH10" s="59"/>
      <c r="AI10" s="59"/>
      <c r="AJ10" s="59"/>
      <c r="AK10" s="59"/>
      <c r="AL10" s="59"/>
      <c r="AM10" s="59"/>
      <c r="AN10" s="59"/>
      <c r="AO10" s="59"/>
      <c r="AP10" s="59"/>
      <c r="AQ10" s="59"/>
      <c r="AR10" s="59"/>
      <c r="AS10" s="59"/>
      <c r="AT10" s="59"/>
      <c r="AU10" s="59"/>
      <c r="AV10" s="59"/>
      <c r="AW10" s="59"/>
      <c r="AX10" s="59"/>
      <c r="AY10" s="59"/>
      <c r="AZ10" s="59"/>
      <c r="BA10" s="59"/>
      <c r="BB10" s="59"/>
      <c r="BC10" s="59"/>
      <c r="BD10" s="59"/>
      <c r="BE10" s="59"/>
      <c r="BF10" s="59"/>
      <c r="BG10" s="59"/>
      <c r="BH10" s="59"/>
      <c r="BI10" s="59"/>
      <c r="BJ10" s="59"/>
      <c r="BK10" s="59"/>
      <c r="BL10" s="59"/>
      <c r="BM10" s="59"/>
      <c r="BN10" s="59"/>
      <c r="BO10" s="59"/>
      <c r="BP10" s="59"/>
      <c r="BQ10" s="59"/>
      <c r="BR10" s="59"/>
      <c r="BS10" s="59"/>
      <c r="BT10" s="59"/>
      <c r="BU10" s="59"/>
      <c r="BV10" s="59"/>
      <c r="BW10" s="59"/>
      <c r="BX10" s="59"/>
      <c r="BY10" s="59"/>
      <c r="BZ10" s="59"/>
      <c r="CA10" s="59"/>
      <c r="CB10" s="59"/>
      <c r="CC10" s="59"/>
      <c r="CD10" s="59"/>
      <c r="CE10" s="59"/>
      <c r="CF10" s="59"/>
      <c r="CG10" s="59"/>
      <c r="CH10" s="59"/>
      <c r="CI10" s="59"/>
      <c r="CJ10" s="59"/>
      <c r="CK10" s="59"/>
      <c r="CL10" s="59"/>
      <c r="CM10" s="59"/>
      <c r="CN10" s="59"/>
      <c r="CO10" s="59"/>
      <c r="CP10" s="59"/>
      <c r="CQ10" s="59"/>
      <c r="CR10" s="59"/>
      <c r="CS10" s="59"/>
      <c r="CT10" s="59"/>
      <c r="CU10" s="59"/>
      <c r="CV10" s="59"/>
      <c r="CW10" s="59"/>
      <c r="CX10" s="59"/>
      <c r="CY10" s="59"/>
      <c r="CZ10" s="59"/>
      <c r="DA10" s="59"/>
      <c r="DB10" s="59"/>
      <c r="DC10" s="59"/>
      <c r="DD10" s="59"/>
      <c r="DE10" s="59"/>
      <c r="DF10" s="59"/>
      <c r="DG10" s="59"/>
      <c r="DH10" s="59"/>
      <c r="DI10" s="59"/>
      <c r="DJ10" s="59"/>
      <c r="DK10" s="59"/>
      <c r="DL10" s="59"/>
      <c r="DM10" s="59"/>
      <c r="DN10" s="59"/>
      <c r="DO10" s="59"/>
      <c r="DP10" s="59"/>
      <c r="DQ10" s="59"/>
      <c r="DR10" s="59"/>
      <c r="DS10" s="59"/>
      <c r="DT10" s="59"/>
      <c r="DU10" s="59"/>
      <c r="DV10" s="59"/>
      <c r="DW10" s="59"/>
      <c r="DX10" s="59"/>
      <c r="DY10" s="59"/>
      <c r="DZ10" s="59"/>
      <c r="EA10" s="59"/>
      <c r="EB10" s="59"/>
      <c r="EC10" s="59"/>
      <c r="ED10" s="59"/>
      <c r="EE10" s="59"/>
      <c r="EF10" s="59"/>
      <c r="EG10" s="59"/>
      <c r="EH10" s="59"/>
      <c r="EI10" s="59"/>
      <c r="EJ10" s="59"/>
      <c r="EK10" s="59"/>
      <c r="EL10" s="59"/>
      <c r="EM10" s="59"/>
      <c r="EN10" s="59"/>
      <c r="EO10" s="59"/>
      <c r="EP10" s="59"/>
      <c r="EQ10" s="59"/>
      <c r="ER10" s="59"/>
      <c r="ES10" s="59"/>
      <c r="ET10" s="59"/>
      <c r="EU10" s="59"/>
      <c r="EV10" s="59"/>
      <c r="EW10" s="59"/>
      <c r="EX10" s="59"/>
      <c r="EY10" s="59"/>
      <c r="EZ10" s="59"/>
      <c r="FA10" s="59"/>
      <c r="FB10" s="59"/>
      <c r="FC10" s="59"/>
      <c r="FD10" s="59"/>
      <c r="FE10" s="59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60" t="s">
        <v>69</v>
      </c>
      <c r="AC12" s="60"/>
      <c r="AD12" s="60"/>
      <c r="AE12" s="60"/>
      <c r="AF12" s="60"/>
      <c r="AG12" s="60"/>
      <c r="AH12" s="60"/>
      <c r="AI12" s="60"/>
      <c r="AJ12" s="60"/>
      <c r="AK12" s="60"/>
      <c r="AL12" s="60"/>
      <c r="AM12" s="60"/>
      <c r="AN12" s="60"/>
      <c r="AO12" s="60"/>
      <c r="AP12" s="60"/>
      <c r="AQ12" s="60"/>
      <c r="AR12" s="60"/>
      <c r="AS12" s="60"/>
      <c r="AT12" s="60"/>
      <c r="AU12" s="60"/>
      <c r="AV12" s="60"/>
      <c r="AW12" s="60"/>
      <c r="AX12" s="60"/>
      <c r="AY12" s="60"/>
      <c r="AZ12" s="60"/>
      <c r="BA12" s="60"/>
      <c r="BB12" s="60"/>
      <c r="BC12" s="60"/>
      <c r="BD12" s="60"/>
      <c r="BE12" s="60"/>
      <c r="BF12" s="60"/>
      <c r="BG12" s="60"/>
      <c r="BH12" s="60"/>
      <c r="BI12" s="60"/>
      <c r="BJ12" s="60"/>
      <c r="BK12" s="60"/>
      <c r="BL12" s="60"/>
      <c r="BM12" s="60"/>
      <c r="BN12" s="60"/>
      <c r="BO12" s="60"/>
      <c r="BP12" s="60"/>
      <c r="BQ12" s="60"/>
      <c r="BR12" s="60"/>
      <c r="BS12" s="60"/>
      <c r="BT12" s="60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60" t="s">
        <v>31</v>
      </c>
      <c r="Z14" s="60"/>
      <c r="AA14" s="60"/>
      <c r="AB14" s="60"/>
      <c r="AC14" s="60"/>
      <c r="AD14" s="60"/>
      <c r="AE14" s="60"/>
      <c r="AF14" s="60"/>
      <c r="AG14" s="60"/>
      <c r="AH14" s="60"/>
      <c r="AI14" s="60"/>
      <c r="AJ14" s="60"/>
      <c r="AK14" s="60"/>
      <c r="AL14" s="60"/>
      <c r="AM14" s="60"/>
      <c r="AN14" s="60"/>
      <c r="AO14" s="60"/>
      <c r="AP14" s="60"/>
      <c r="AQ14" s="60"/>
      <c r="AR14" s="60"/>
      <c r="AS14" s="60"/>
      <c r="AT14" s="60"/>
      <c r="AU14" s="60"/>
      <c r="AV14" s="60"/>
      <c r="AW14" s="60"/>
      <c r="AX14" s="60"/>
      <c r="AY14" s="60"/>
      <c r="AZ14" s="60"/>
      <c r="BA14" s="60"/>
      <c r="BB14" s="60"/>
      <c r="BC14" s="60"/>
      <c r="BD14" s="60"/>
      <c r="BE14" s="60"/>
      <c r="BF14" s="60"/>
      <c r="BG14" s="60"/>
      <c r="BH14" s="60"/>
      <c r="BI14" s="60"/>
      <c r="BJ14" s="60"/>
      <c r="BK14" s="60"/>
      <c r="BL14" s="60"/>
      <c r="BM14" s="60"/>
      <c r="BN14" s="60"/>
      <c r="BO14" s="60"/>
      <c r="BP14" s="60"/>
      <c r="BQ14" s="60"/>
      <c r="BR14" s="60"/>
      <c r="BS14" s="60"/>
      <c r="BT14" s="60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48" t="s">
        <v>121</v>
      </c>
      <c r="U16" s="48"/>
      <c r="V16" s="48"/>
      <c r="W16" s="48"/>
      <c r="X16" s="48"/>
      <c r="Y16" s="48"/>
      <c r="Z16" s="48"/>
      <c r="AA16" s="48"/>
      <c r="AB16" s="48"/>
      <c r="AC16" s="48"/>
      <c r="AD16" s="48"/>
      <c r="AE16" s="48"/>
      <c r="AF16" s="48"/>
      <c r="AG16" s="48"/>
      <c r="AH16" s="48"/>
      <c r="AI16" s="48"/>
      <c r="AJ16" s="48"/>
      <c r="AK16" s="48"/>
      <c r="AL16" s="48"/>
      <c r="AM16" s="48"/>
      <c r="AN16" s="48"/>
      <c r="AO16" s="48"/>
      <c r="AP16" s="48"/>
      <c r="AQ16" s="48"/>
      <c r="AR16" s="48"/>
      <c r="AS16" s="48"/>
      <c r="AT16" s="48"/>
      <c r="AU16" s="48"/>
      <c r="AV16" s="48"/>
      <c r="AW16" s="48"/>
      <c r="AX16" s="48"/>
      <c r="AY16" s="48"/>
      <c r="AZ16" s="48"/>
      <c r="BA16" s="48"/>
      <c r="BB16" s="48"/>
      <c r="BC16" s="48"/>
      <c r="BD16" s="48"/>
      <c r="BE16" s="48"/>
      <c r="BF16" s="48"/>
      <c r="BG16" s="48"/>
      <c r="BH16" s="48"/>
      <c r="BI16" s="48"/>
      <c r="BJ16" s="48"/>
      <c r="BK16" s="48"/>
      <c r="BL16" s="48"/>
      <c r="BM16" s="48"/>
      <c r="BN16" s="48"/>
      <c r="BO16" s="48"/>
      <c r="BP16" s="48"/>
      <c r="BQ16" s="48"/>
      <c r="BR16" s="48"/>
      <c r="BS16" s="48"/>
      <c r="BT16" s="48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49"/>
      <c r="B18" s="50"/>
      <c r="C18" s="50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1"/>
      <c r="R18" s="26"/>
      <c r="S18" s="27"/>
      <c r="T18" s="27"/>
      <c r="U18" s="27"/>
      <c r="V18" s="27"/>
      <c r="W18" s="27"/>
      <c r="X18" s="27"/>
      <c r="Y18" s="27"/>
      <c r="Z18" s="27"/>
      <c r="AA18" s="27"/>
      <c r="AB18" s="27"/>
      <c r="AC18" s="27"/>
      <c r="AD18" s="27"/>
      <c r="AE18" s="27"/>
      <c r="AF18" s="27"/>
      <c r="AG18" s="27"/>
      <c r="AH18" s="27"/>
      <c r="AI18" s="28"/>
      <c r="AJ18" s="26" t="s">
        <v>15</v>
      </c>
      <c r="AK18" s="27"/>
      <c r="AL18" s="27"/>
      <c r="AM18" s="27"/>
      <c r="AN18" s="27"/>
      <c r="AO18" s="27"/>
      <c r="AP18" s="27"/>
      <c r="AQ18" s="27"/>
      <c r="AR18" s="27"/>
      <c r="AS18" s="27"/>
      <c r="AT18" s="27"/>
      <c r="AU18" s="27"/>
      <c r="AV18" s="27"/>
      <c r="AW18" s="27"/>
      <c r="AX18" s="27"/>
      <c r="AY18" s="27"/>
      <c r="AZ18" s="27"/>
      <c r="BA18" s="28"/>
      <c r="BB18" s="35" t="s">
        <v>20</v>
      </c>
      <c r="BC18" s="36"/>
      <c r="BD18" s="36"/>
      <c r="BE18" s="36"/>
      <c r="BF18" s="36"/>
      <c r="BG18" s="36"/>
      <c r="BH18" s="36"/>
      <c r="BI18" s="36"/>
      <c r="BJ18" s="36"/>
      <c r="BK18" s="36"/>
      <c r="BL18" s="36"/>
      <c r="BM18" s="36"/>
      <c r="BN18" s="36"/>
      <c r="BO18" s="36"/>
      <c r="BP18" s="36"/>
      <c r="BQ18" s="36"/>
      <c r="BR18" s="36"/>
      <c r="BS18" s="36"/>
      <c r="BT18" s="36"/>
      <c r="BU18" s="36"/>
      <c r="BV18" s="36"/>
      <c r="BW18" s="36"/>
      <c r="BX18" s="36"/>
      <c r="BY18" s="36"/>
      <c r="BZ18" s="36"/>
      <c r="CA18" s="36"/>
      <c r="CB18" s="36"/>
      <c r="CC18" s="36"/>
      <c r="CD18" s="36"/>
      <c r="CE18" s="36"/>
      <c r="CF18" s="36"/>
      <c r="CG18" s="37"/>
      <c r="CH18" s="26" t="s">
        <v>21</v>
      </c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27"/>
      <c r="CW18" s="27"/>
      <c r="CX18" s="27"/>
      <c r="CY18" s="27"/>
      <c r="CZ18" s="27"/>
      <c r="DA18" s="27"/>
      <c r="DB18" s="28"/>
      <c r="DC18" s="26" t="s">
        <v>22</v>
      </c>
      <c r="DD18" s="27"/>
      <c r="DE18" s="27"/>
      <c r="DF18" s="27"/>
      <c r="DG18" s="27"/>
      <c r="DH18" s="27"/>
      <c r="DI18" s="27"/>
      <c r="DJ18" s="27"/>
      <c r="DK18" s="27"/>
      <c r="DL18" s="27"/>
      <c r="DM18" s="27"/>
      <c r="DN18" s="27"/>
      <c r="DO18" s="27"/>
      <c r="DP18" s="27"/>
      <c r="DQ18" s="27"/>
      <c r="DR18" s="27"/>
      <c r="DS18" s="27"/>
      <c r="DT18" s="28"/>
      <c r="DU18" s="35" t="s">
        <v>23</v>
      </c>
      <c r="DV18" s="36"/>
      <c r="DW18" s="36"/>
      <c r="DX18" s="36"/>
      <c r="DY18" s="36"/>
      <c r="DZ18" s="36"/>
      <c r="EA18" s="36"/>
      <c r="EB18" s="36"/>
      <c r="EC18" s="36"/>
      <c r="ED18" s="36"/>
      <c r="EE18" s="36"/>
      <c r="EF18" s="36"/>
      <c r="EG18" s="36"/>
      <c r="EH18" s="36"/>
      <c r="EI18" s="36"/>
      <c r="EJ18" s="36"/>
      <c r="EK18" s="36"/>
      <c r="EL18" s="36"/>
      <c r="EM18" s="36"/>
      <c r="EN18" s="37"/>
      <c r="EO18" s="26" t="s">
        <v>24</v>
      </c>
      <c r="EP18" s="27"/>
      <c r="EQ18" s="27"/>
      <c r="ER18" s="27"/>
      <c r="ES18" s="27"/>
      <c r="ET18" s="27"/>
      <c r="EU18" s="27"/>
      <c r="EV18" s="27"/>
      <c r="EW18" s="27"/>
      <c r="EX18" s="27"/>
      <c r="EY18" s="27"/>
      <c r="EZ18" s="27"/>
      <c r="FA18" s="27"/>
      <c r="FB18" s="27"/>
      <c r="FC18" s="27"/>
      <c r="FD18" s="27"/>
      <c r="FE18" s="28"/>
    </row>
    <row r="19" spans="1:161" s="9" customFormat="1" ht="15" customHeight="1" x14ac:dyDescent="0.2">
      <c r="A19" s="52"/>
      <c r="B19" s="53"/>
      <c r="C19" s="53"/>
      <c r="D19" s="53"/>
      <c r="E19" s="53"/>
      <c r="F19" s="53"/>
      <c r="G19" s="53"/>
      <c r="H19" s="53"/>
      <c r="I19" s="53"/>
      <c r="J19" s="53"/>
      <c r="K19" s="53"/>
      <c r="L19" s="53"/>
      <c r="M19" s="53"/>
      <c r="N19" s="53"/>
      <c r="O19" s="53"/>
      <c r="P19" s="53"/>
      <c r="Q19" s="54"/>
      <c r="R19" s="29"/>
      <c r="S19" s="30"/>
      <c r="T19" s="30"/>
      <c r="U19" s="30"/>
      <c r="V19" s="30"/>
      <c r="W19" s="30"/>
      <c r="X19" s="30"/>
      <c r="Y19" s="30"/>
      <c r="Z19" s="30"/>
      <c r="AA19" s="30"/>
      <c r="AB19" s="30"/>
      <c r="AC19" s="30"/>
      <c r="AD19" s="30"/>
      <c r="AE19" s="30"/>
      <c r="AF19" s="30"/>
      <c r="AG19" s="30"/>
      <c r="AH19" s="30"/>
      <c r="AI19" s="31"/>
      <c r="AJ19" s="29"/>
      <c r="AK19" s="30"/>
      <c r="AL19" s="30"/>
      <c r="AM19" s="30"/>
      <c r="AN19" s="30"/>
      <c r="AO19" s="30"/>
      <c r="AP19" s="30"/>
      <c r="AQ19" s="30"/>
      <c r="AR19" s="30"/>
      <c r="AS19" s="30"/>
      <c r="AT19" s="30"/>
      <c r="AU19" s="30"/>
      <c r="AV19" s="30"/>
      <c r="AW19" s="30"/>
      <c r="AX19" s="30"/>
      <c r="AY19" s="30"/>
      <c r="AZ19" s="30"/>
      <c r="BA19" s="31"/>
      <c r="BB19" s="38" t="s">
        <v>16</v>
      </c>
      <c r="BC19" s="39"/>
      <c r="BD19" s="39"/>
      <c r="BE19" s="39"/>
      <c r="BF19" s="39"/>
      <c r="BG19" s="39"/>
      <c r="BH19" s="39"/>
      <c r="BI19" s="39"/>
      <c r="BJ19" s="39"/>
      <c r="BK19" s="39"/>
      <c r="BL19" s="39"/>
      <c r="BM19" s="39"/>
      <c r="BN19" s="39"/>
      <c r="BO19" s="39"/>
      <c r="BP19" s="39"/>
      <c r="BQ19" s="40"/>
      <c r="BR19" s="38" t="s">
        <v>17</v>
      </c>
      <c r="BS19" s="39"/>
      <c r="BT19" s="39"/>
      <c r="BU19" s="39"/>
      <c r="BV19" s="39"/>
      <c r="BW19" s="39"/>
      <c r="BX19" s="39"/>
      <c r="BY19" s="39"/>
      <c r="BZ19" s="39"/>
      <c r="CA19" s="39"/>
      <c r="CB19" s="39"/>
      <c r="CC19" s="39"/>
      <c r="CD19" s="39"/>
      <c r="CE19" s="39"/>
      <c r="CF19" s="39"/>
      <c r="CG19" s="40"/>
      <c r="CH19" s="29"/>
      <c r="CI19" s="30"/>
      <c r="CJ19" s="30"/>
      <c r="CK19" s="30"/>
      <c r="CL19" s="30"/>
      <c r="CM19" s="30"/>
      <c r="CN19" s="30"/>
      <c r="CO19" s="30"/>
      <c r="CP19" s="30"/>
      <c r="CQ19" s="30"/>
      <c r="CR19" s="30"/>
      <c r="CS19" s="30"/>
      <c r="CT19" s="30"/>
      <c r="CU19" s="30"/>
      <c r="CV19" s="30"/>
      <c r="CW19" s="30"/>
      <c r="CX19" s="30"/>
      <c r="CY19" s="30"/>
      <c r="CZ19" s="30"/>
      <c r="DA19" s="30"/>
      <c r="DB19" s="31"/>
      <c r="DC19" s="29"/>
      <c r="DD19" s="30"/>
      <c r="DE19" s="30"/>
      <c r="DF19" s="30"/>
      <c r="DG19" s="30"/>
      <c r="DH19" s="30"/>
      <c r="DI19" s="30"/>
      <c r="DJ19" s="30"/>
      <c r="DK19" s="30"/>
      <c r="DL19" s="30"/>
      <c r="DM19" s="30"/>
      <c r="DN19" s="30"/>
      <c r="DO19" s="30"/>
      <c r="DP19" s="30"/>
      <c r="DQ19" s="30"/>
      <c r="DR19" s="30"/>
      <c r="DS19" s="30"/>
      <c r="DT19" s="31"/>
      <c r="DU19" s="41" t="s">
        <v>18</v>
      </c>
      <c r="DV19" s="42"/>
      <c r="DW19" s="42"/>
      <c r="DX19" s="42"/>
      <c r="DY19" s="42"/>
      <c r="DZ19" s="42"/>
      <c r="EA19" s="42"/>
      <c r="EB19" s="42"/>
      <c r="EC19" s="42"/>
      <c r="ED19" s="43"/>
      <c r="EE19" s="41" t="s">
        <v>19</v>
      </c>
      <c r="EF19" s="42"/>
      <c r="EG19" s="42"/>
      <c r="EH19" s="42"/>
      <c r="EI19" s="42"/>
      <c r="EJ19" s="42"/>
      <c r="EK19" s="42"/>
      <c r="EL19" s="42"/>
      <c r="EM19" s="42"/>
      <c r="EN19" s="43"/>
      <c r="EO19" s="29"/>
      <c r="EP19" s="30"/>
      <c r="EQ19" s="30"/>
      <c r="ER19" s="30"/>
      <c r="ES19" s="30"/>
      <c r="ET19" s="30"/>
      <c r="EU19" s="30"/>
      <c r="EV19" s="30"/>
      <c r="EW19" s="30"/>
      <c r="EX19" s="30"/>
      <c r="EY19" s="30"/>
      <c r="EZ19" s="30"/>
      <c r="FA19" s="30"/>
      <c r="FB19" s="30"/>
      <c r="FC19" s="30"/>
      <c r="FD19" s="30"/>
      <c r="FE19" s="31"/>
    </row>
    <row r="20" spans="1:161" s="9" customFormat="1" ht="19.5" customHeight="1" x14ac:dyDescent="0.2">
      <c r="A20" s="55"/>
      <c r="B20" s="56"/>
      <c r="C20" s="56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7"/>
      <c r="R20" s="32"/>
      <c r="S20" s="33"/>
      <c r="T20" s="33"/>
      <c r="U20" s="33"/>
      <c r="V20" s="33"/>
      <c r="W20" s="33"/>
      <c r="X20" s="33"/>
      <c r="Y20" s="33"/>
      <c r="Z20" s="33"/>
      <c r="AA20" s="33"/>
      <c r="AB20" s="33"/>
      <c r="AC20" s="33"/>
      <c r="AD20" s="33"/>
      <c r="AE20" s="33"/>
      <c r="AF20" s="33"/>
      <c r="AG20" s="33"/>
      <c r="AH20" s="33"/>
      <c r="AI20" s="34"/>
      <c r="AJ20" s="32"/>
      <c r="AK20" s="33"/>
      <c r="AL20" s="33"/>
      <c r="AM20" s="33"/>
      <c r="AN20" s="33"/>
      <c r="AO20" s="33"/>
      <c r="AP20" s="33"/>
      <c r="AQ20" s="33"/>
      <c r="AR20" s="33"/>
      <c r="AS20" s="33"/>
      <c r="AT20" s="33"/>
      <c r="AU20" s="33"/>
      <c r="AV20" s="33"/>
      <c r="AW20" s="33"/>
      <c r="AX20" s="33"/>
      <c r="AY20" s="33"/>
      <c r="AZ20" s="33"/>
      <c r="BA20" s="34"/>
      <c r="BB20" s="47" t="s">
        <v>18</v>
      </c>
      <c r="BC20" s="47"/>
      <c r="BD20" s="47"/>
      <c r="BE20" s="47"/>
      <c r="BF20" s="47"/>
      <c r="BG20" s="47"/>
      <c r="BH20" s="47"/>
      <c r="BI20" s="47"/>
      <c r="BJ20" s="47" t="s">
        <v>19</v>
      </c>
      <c r="BK20" s="47"/>
      <c r="BL20" s="47"/>
      <c r="BM20" s="47"/>
      <c r="BN20" s="47"/>
      <c r="BO20" s="47"/>
      <c r="BP20" s="47"/>
      <c r="BQ20" s="47"/>
      <c r="BR20" s="47" t="s">
        <v>18</v>
      </c>
      <c r="BS20" s="47"/>
      <c r="BT20" s="47"/>
      <c r="BU20" s="47"/>
      <c r="BV20" s="47"/>
      <c r="BW20" s="47"/>
      <c r="BX20" s="47"/>
      <c r="BY20" s="47"/>
      <c r="BZ20" s="47" t="s">
        <v>19</v>
      </c>
      <c r="CA20" s="47"/>
      <c r="CB20" s="47"/>
      <c r="CC20" s="47"/>
      <c r="CD20" s="47"/>
      <c r="CE20" s="47"/>
      <c r="CF20" s="47"/>
      <c r="CG20" s="47"/>
      <c r="CH20" s="32"/>
      <c r="CI20" s="33"/>
      <c r="CJ20" s="33"/>
      <c r="CK20" s="33"/>
      <c r="CL20" s="33"/>
      <c r="CM20" s="33"/>
      <c r="CN20" s="33"/>
      <c r="CO20" s="33"/>
      <c r="CP20" s="33"/>
      <c r="CQ20" s="33"/>
      <c r="CR20" s="33"/>
      <c r="CS20" s="33"/>
      <c r="CT20" s="33"/>
      <c r="CU20" s="33"/>
      <c r="CV20" s="33"/>
      <c r="CW20" s="33"/>
      <c r="CX20" s="33"/>
      <c r="CY20" s="33"/>
      <c r="CZ20" s="33"/>
      <c r="DA20" s="33"/>
      <c r="DB20" s="34"/>
      <c r="DC20" s="32"/>
      <c r="DD20" s="33"/>
      <c r="DE20" s="33"/>
      <c r="DF20" s="33"/>
      <c r="DG20" s="33"/>
      <c r="DH20" s="33"/>
      <c r="DI20" s="33"/>
      <c r="DJ20" s="33"/>
      <c r="DK20" s="33"/>
      <c r="DL20" s="33"/>
      <c r="DM20" s="33"/>
      <c r="DN20" s="33"/>
      <c r="DO20" s="33"/>
      <c r="DP20" s="33"/>
      <c r="DQ20" s="33"/>
      <c r="DR20" s="33"/>
      <c r="DS20" s="33"/>
      <c r="DT20" s="34"/>
      <c r="DU20" s="44"/>
      <c r="DV20" s="45"/>
      <c r="DW20" s="45"/>
      <c r="DX20" s="45"/>
      <c r="DY20" s="45"/>
      <c r="DZ20" s="45"/>
      <c r="EA20" s="45"/>
      <c r="EB20" s="45"/>
      <c r="EC20" s="45"/>
      <c r="ED20" s="46"/>
      <c r="EE20" s="44"/>
      <c r="EF20" s="45"/>
      <c r="EG20" s="45"/>
      <c r="EH20" s="45"/>
      <c r="EI20" s="45"/>
      <c r="EJ20" s="45"/>
      <c r="EK20" s="45"/>
      <c r="EL20" s="45"/>
      <c r="EM20" s="45"/>
      <c r="EN20" s="46"/>
      <c r="EO20" s="32"/>
      <c r="EP20" s="33"/>
      <c r="EQ20" s="33"/>
      <c r="ER20" s="33"/>
      <c r="ES20" s="33"/>
      <c r="ET20" s="33"/>
      <c r="EU20" s="33"/>
      <c r="EV20" s="33"/>
      <c r="EW20" s="33"/>
      <c r="EX20" s="33"/>
      <c r="EY20" s="33"/>
      <c r="EZ20" s="33"/>
      <c r="FA20" s="33"/>
      <c r="FB20" s="33"/>
      <c r="FC20" s="33"/>
      <c r="FD20" s="33"/>
      <c r="FE20" s="34"/>
    </row>
    <row r="21" spans="1:161" s="9" customFormat="1" ht="14.25" customHeight="1" x14ac:dyDescent="0.2">
      <c r="A21" s="23">
        <v>1</v>
      </c>
      <c r="B21" s="24"/>
      <c r="C21" s="24"/>
      <c r="D21" s="24"/>
      <c r="E21" s="24"/>
      <c r="F21" s="24"/>
      <c r="G21" s="24"/>
      <c r="H21" s="24"/>
      <c r="I21" s="24"/>
      <c r="J21" s="24"/>
      <c r="K21" s="24"/>
      <c r="L21" s="24"/>
      <c r="M21" s="24"/>
      <c r="N21" s="24"/>
      <c r="O21" s="24"/>
      <c r="P21" s="24"/>
      <c r="Q21" s="25"/>
      <c r="R21" s="23">
        <v>2</v>
      </c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5"/>
      <c r="AJ21" s="16">
        <v>3</v>
      </c>
      <c r="AK21" s="16"/>
      <c r="AL21" s="16"/>
      <c r="AM21" s="16"/>
      <c r="AN21" s="16"/>
      <c r="AO21" s="16"/>
      <c r="AP21" s="16"/>
      <c r="AQ21" s="16"/>
      <c r="AR21" s="16"/>
      <c r="AS21" s="16"/>
      <c r="AT21" s="16"/>
      <c r="AU21" s="16"/>
      <c r="AV21" s="16"/>
      <c r="AW21" s="16"/>
      <c r="AX21" s="16"/>
      <c r="AY21" s="16"/>
      <c r="AZ21" s="16"/>
      <c r="BA21" s="16"/>
      <c r="BB21" s="16">
        <v>4</v>
      </c>
      <c r="BC21" s="16"/>
      <c r="BD21" s="16"/>
      <c r="BE21" s="16"/>
      <c r="BF21" s="16"/>
      <c r="BG21" s="16"/>
      <c r="BH21" s="16"/>
      <c r="BI21" s="16"/>
      <c r="BJ21" s="16">
        <v>5</v>
      </c>
      <c r="BK21" s="16"/>
      <c r="BL21" s="16"/>
      <c r="BM21" s="16"/>
      <c r="BN21" s="16"/>
      <c r="BO21" s="16"/>
      <c r="BP21" s="16"/>
      <c r="BQ21" s="16"/>
      <c r="BR21" s="16">
        <v>6</v>
      </c>
      <c r="BS21" s="16"/>
      <c r="BT21" s="16"/>
      <c r="BU21" s="16"/>
      <c r="BV21" s="16"/>
      <c r="BW21" s="16"/>
      <c r="BX21" s="16"/>
      <c r="BY21" s="16"/>
      <c r="BZ21" s="16">
        <v>7</v>
      </c>
      <c r="CA21" s="16"/>
      <c r="CB21" s="16"/>
      <c r="CC21" s="16"/>
      <c r="CD21" s="16"/>
      <c r="CE21" s="16"/>
      <c r="CF21" s="16"/>
      <c r="CG21" s="16"/>
      <c r="CH21" s="16">
        <v>8</v>
      </c>
      <c r="CI21" s="16"/>
      <c r="CJ21" s="16"/>
      <c r="CK21" s="16"/>
      <c r="CL21" s="16"/>
      <c r="CM21" s="16"/>
      <c r="CN21" s="16"/>
      <c r="CO21" s="16"/>
      <c r="CP21" s="16"/>
      <c r="CQ21" s="16"/>
      <c r="CR21" s="16"/>
      <c r="CS21" s="16"/>
      <c r="CT21" s="16"/>
      <c r="CU21" s="16"/>
      <c r="CV21" s="16"/>
      <c r="CW21" s="16"/>
      <c r="CX21" s="16"/>
      <c r="CY21" s="16"/>
      <c r="CZ21" s="16"/>
      <c r="DA21" s="16"/>
      <c r="DB21" s="16"/>
      <c r="DC21" s="16">
        <v>9</v>
      </c>
      <c r="DD21" s="16"/>
      <c r="DE21" s="16"/>
      <c r="DF21" s="16"/>
      <c r="DG21" s="16"/>
      <c r="DH21" s="16"/>
      <c r="DI21" s="16"/>
      <c r="DJ21" s="16"/>
      <c r="DK21" s="16"/>
      <c r="DL21" s="16"/>
      <c r="DM21" s="16"/>
      <c r="DN21" s="16"/>
      <c r="DO21" s="16"/>
      <c r="DP21" s="16"/>
      <c r="DQ21" s="16"/>
      <c r="DR21" s="16"/>
      <c r="DS21" s="16"/>
      <c r="DT21" s="16"/>
      <c r="DU21" s="16">
        <v>10</v>
      </c>
      <c r="DV21" s="16"/>
      <c r="DW21" s="16"/>
      <c r="DX21" s="16"/>
      <c r="DY21" s="16"/>
      <c r="DZ21" s="16"/>
      <c r="EA21" s="16"/>
      <c r="EB21" s="16"/>
      <c r="EC21" s="16"/>
      <c r="ED21" s="16"/>
      <c r="EE21" s="16">
        <v>11</v>
      </c>
      <c r="EF21" s="16"/>
      <c r="EG21" s="16"/>
      <c r="EH21" s="16"/>
      <c r="EI21" s="16"/>
      <c r="EJ21" s="16"/>
      <c r="EK21" s="16"/>
      <c r="EL21" s="16"/>
      <c r="EM21" s="16"/>
      <c r="EN21" s="16"/>
      <c r="EO21" s="16">
        <v>12</v>
      </c>
      <c r="EP21" s="16"/>
      <c r="EQ21" s="16"/>
      <c r="ER21" s="16"/>
      <c r="ES21" s="16"/>
      <c r="ET21" s="16"/>
      <c r="EU21" s="16"/>
      <c r="EV21" s="16"/>
      <c r="EW21" s="16"/>
      <c r="EX21" s="16"/>
      <c r="EY21" s="16"/>
      <c r="EZ21" s="16"/>
      <c r="FA21" s="16"/>
      <c r="FB21" s="16"/>
      <c r="FC21" s="16"/>
      <c r="FD21" s="16"/>
      <c r="FE21" s="16"/>
    </row>
    <row r="22" spans="1:161" s="9" customFormat="1" ht="13.5" customHeight="1" x14ac:dyDescent="0.2">
      <c r="A22" s="10"/>
      <c r="B22" s="17" t="s">
        <v>11</v>
      </c>
      <c r="C22" s="17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  <c r="O22" s="17"/>
      <c r="P22" s="17"/>
      <c r="Q22" s="18"/>
      <c r="R22" s="10"/>
      <c r="S22" s="19" t="s">
        <v>12</v>
      </c>
      <c r="T22" s="19"/>
      <c r="U22" s="19"/>
      <c r="V22" s="19"/>
      <c r="W22" s="19"/>
      <c r="X22" s="19"/>
      <c r="Y22" s="19"/>
      <c r="Z22" s="19"/>
      <c r="AA22" s="19"/>
      <c r="AB22" s="19"/>
      <c r="AC22" s="19"/>
      <c r="AD22" s="19"/>
      <c r="AE22" s="19"/>
      <c r="AF22" s="19"/>
      <c r="AG22" s="19"/>
      <c r="AH22" s="19"/>
      <c r="AI22" s="20"/>
      <c r="AJ22" s="61">
        <v>2</v>
      </c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16"/>
      <c r="BC22" s="16"/>
      <c r="BD22" s="16"/>
      <c r="BE22" s="16"/>
      <c r="BF22" s="16"/>
      <c r="BG22" s="16"/>
      <c r="BH22" s="16"/>
      <c r="BI22" s="16"/>
      <c r="BJ22" s="16"/>
      <c r="BK22" s="16"/>
      <c r="BL22" s="16"/>
      <c r="BM22" s="16"/>
      <c r="BN22" s="16"/>
      <c r="BO22" s="16"/>
      <c r="BP22" s="16"/>
      <c r="BQ22" s="16"/>
      <c r="BR22" s="61">
        <v>18.899999999999999</v>
      </c>
      <c r="BS22" s="61"/>
      <c r="BT22" s="61"/>
      <c r="BU22" s="61"/>
      <c r="BV22" s="61"/>
      <c r="BW22" s="61"/>
      <c r="BX22" s="61"/>
      <c r="BY22" s="61"/>
      <c r="BZ22" s="61">
        <v>18.899999999999999</v>
      </c>
      <c r="CA22" s="61"/>
      <c r="CB22" s="61"/>
      <c r="CC22" s="61"/>
      <c r="CD22" s="61"/>
      <c r="CE22" s="61"/>
      <c r="CF22" s="61"/>
      <c r="CG22" s="61"/>
      <c r="CH22" s="61">
        <v>2</v>
      </c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>
        <v>18.899999999999999</v>
      </c>
      <c r="DD22" s="61"/>
      <c r="DE22" s="61"/>
      <c r="DF22" s="61"/>
      <c r="DG22" s="61"/>
      <c r="DH22" s="61"/>
      <c r="DI22" s="61"/>
      <c r="DJ22" s="61"/>
      <c r="DK22" s="61"/>
      <c r="DL22" s="61"/>
      <c r="DM22" s="61"/>
      <c r="DN22" s="61"/>
      <c r="DO22" s="61"/>
      <c r="DP22" s="61"/>
      <c r="DQ22" s="61"/>
      <c r="DR22" s="61"/>
      <c r="DS22" s="61"/>
      <c r="DT22" s="61"/>
      <c r="DU22" s="16">
        <v>3</v>
      </c>
      <c r="DV22" s="16"/>
      <c r="DW22" s="16"/>
      <c r="DX22" s="16"/>
      <c r="DY22" s="16"/>
      <c r="DZ22" s="16"/>
      <c r="EA22" s="16"/>
      <c r="EB22" s="16"/>
      <c r="EC22" s="16"/>
      <c r="ED22" s="16"/>
      <c r="EE22" s="61">
        <f>2032/720</f>
        <v>2.8222222222222224</v>
      </c>
      <c r="EF22" s="61"/>
      <c r="EG22" s="61"/>
      <c r="EH22" s="61"/>
      <c r="EI22" s="61"/>
      <c r="EJ22" s="61"/>
      <c r="EK22" s="61"/>
      <c r="EL22" s="61"/>
      <c r="EM22" s="61"/>
      <c r="EN22" s="61"/>
      <c r="EO22" s="61">
        <f>AJ22+EE22</f>
        <v>4.8222222222222229</v>
      </c>
      <c r="EP22" s="16"/>
      <c r="EQ22" s="16"/>
      <c r="ER22" s="16"/>
      <c r="ES22" s="16"/>
      <c r="ET22" s="16"/>
      <c r="EU22" s="16"/>
      <c r="EV22" s="16"/>
      <c r="EW22" s="16"/>
      <c r="EX22" s="16"/>
      <c r="EY22" s="16"/>
      <c r="EZ22" s="16"/>
      <c r="FA22" s="16"/>
      <c r="FB22" s="16"/>
      <c r="FC22" s="16"/>
      <c r="FD22" s="16"/>
      <c r="FE22" s="16"/>
    </row>
    <row r="23" spans="1:161" s="9" customFormat="1" ht="39.75" customHeight="1" x14ac:dyDescent="0.2">
      <c r="A23" s="10"/>
      <c r="B23" s="17" t="s">
        <v>33</v>
      </c>
      <c r="C23" s="17"/>
      <c r="D23" s="17"/>
      <c r="E23" s="17"/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8"/>
      <c r="R23" s="10"/>
      <c r="S23" s="19" t="s">
        <v>13</v>
      </c>
      <c r="T23" s="19"/>
      <c r="U23" s="19"/>
      <c r="V23" s="19"/>
      <c r="W23" s="19"/>
      <c r="X23" s="19"/>
      <c r="Y23" s="19"/>
      <c r="Z23" s="19"/>
      <c r="AA23" s="19"/>
      <c r="AB23" s="19"/>
      <c r="AC23" s="19"/>
      <c r="AD23" s="19"/>
      <c r="AE23" s="19"/>
      <c r="AF23" s="19"/>
      <c r="AG23" s="19"/>
      <c r="AH23" s="19"/>
      <c r="AI23" s="20"/>
      <c r="AJ23" s="62">
        <f>717/720</f>
        <v>0.99583333333333335</v>
      </c>
      <c r="AK23" s="62"/>
      <c r="AL23" s="62"/>
      <c r="AM23" s="62"/>
      <c r="AN23" s="62"/>
      <c r="AO23" s="62"/>
      <c r="AP23" s="62"/>
      <c r="AQ23" s="62"/>
      <c r="AR23" s="62"/>
      <c r="AS23" s="62"/>
      <c r="AT23" s="62"/>
      <c r="AU23" s="62"/>
      <c r="AV23" s="62"/>
      <c r="AW23" s="62"/>
      <c r="AX23" s="62"/>
      <c r="AY23" s="62"/>
      <c r="AZ23" s="62"/>
      <c r="BA23" s="62"/>
      <c r="BB23" s="16"/>
      <c r="BC23" s="16"/>
      <c r="BD23" s="16"/>
      <c r="BE23" s="16"/>
      <c r="BF23" s="16"/>
      <c r="BG23" s="16"/>
      <c r="BH23" s="16"/>
      <c r="BI23" s="16"/>
      <c r="BJ23" s="16"/>
      <c r="BK23" s="16"/>
      <c r="BL23" s="16"/>
      <c r="BM23" s="16"/>
      <c r="BN23" s="16"/>
      <c r="BO23" s="16"/>
      <c r="BP23" s="16"/>
      <c r="BQ23" s="16"/>
      <c r="BR23" s="16"/>
      <c r="BS23" s="16"/>
      <c r="BT23" s="16"/>
      <c r="BU23" s="16"/>
      <c r="BV23" s="16"/>
      <c r="BW23" s="16"/>
      <c r="BX23" s="16"/>
      <c r="BY23" s="16"/>
      <c r="BZ23" s="16"/>
      <c r="CA23" s="16"/>
      <c r="CB23" s="16"/>
      <c r="CC23" s="16"/>
      <c r="CD23" s="16"/>
      <c r="CE23" s="16"/>
      <c r="CF23" s="16"/>
      <c r="CG23" s="16"/>
      <c r="CH23" s="16"/>
      <c r="CI23" s="16"/>
      <c r="CJ23" s="16"/>
      <c r="CK23" s="16"/>
      <c r="CL23" s="16"/>
      <c r="CM23" s="16"/>
      <c r="CN23" s="16"/>
      <c r="CO23" s="16"/>
      <c r="CP23" s="16"/>
      <c r="CQ23" s="16"/>
      <c r="CR23" s="16"/>
      <c r="CS23" s="16"/>
      <c r="CT23" s="16"/>
      <c r="CU23" s="16"/>
      <c r="CV23" s="16"/>
      <c r="CW23" s="16"/>
      <c r="CX23" s="16"/>
      <c r="CY23" s="16"/>
      <c r="CZ23" s="16"/>
      <c r="DA23" s="16"/>
      <c r="DB23" s="16"/>
      <c r="DC23" s="16"/>
      <c r="DD23" s="16"/>
      <c r="DE23" s="16"/>
      <c r="DF23" s="16"/>
      <c r="DG23" s="16"/>
      <c r="DH23" s="16"/>
      <c r="DI23" s="16"/>
      <c r="DJ23" s="16"/>
      <c r="DK23" s="16"/>
      <c r="DL23" s="16"/>
      <c r="DM23" s="16"/>
      <c r="DN23" s="16"/>
      <c r="DO23" s="16"/>
      <c r="DP23" s="16"/>
      <c r="DQ23" s="16"/>
      <c r="DR23" s="16"/>
      <c r="DS23" s="16"/>
      <c r="DT23" s="16"/>
      <c r="DU23" s="63">
        <f>549/720</f>
        <v>0.76249999999999996</v>
      </c>
      <c r="DV23" s="64"/>
      <c r="DW23" s="64"/>
      <c r="DX23" s="64"/>
      <c r="DY23" s="64"/>
      <c r="DZ23" s="64"/>
      <c r="EA23" s="64"/>
      <c r="EB23" s="64"/>
      <c r="EC23" s="64"/>
      <c r="ED23" s="65"/>
      <c r="EE23" s="63">
        <f>549/720</f>
        <v>0.76249999999999996</v>
      </c>
      <c r="EF23" s="64"/>
      <c r="EG23" s="64"/>
      <c r="EH23" s="64"/>
      <c r="EI23" s="64"/>
      <c r="EJ23" s="64"/>
      <c r="EK23" s="64"/>
      <c r="EL23" s="64"/>
      <c r="EM23" s="64"/>
      <c r="EN23" s="65"/>
      <c r="EO23" s="61">
        <f>AJ23+EE23</f>
        <v>1.7583333333333333</v>
      </c>
      <c r="EP23" s="61"/>
      <c r="EQ23" s="61"/>
      <c r="ER23" s="61"/>
      <c r="ES23" s="61"/>
      <c r="ET23" s="61"/>
      <c r="EU23" s="61"/>
      <c r="EV23" s="61"/>
      <c r="EW23" s="61"/>
      <c r="EX23" s="61"/>
      <c r="EY23" s="61"/>
      <c r="EZ23" s="61"/>
      <c r="FA23" s="61"/>
      <c r="FB23" s="61"/>
      <c r="FC23" s="61"/>
      <c r="FD23" s="61"/>
      <c r="FE23" s="61"/>
    </row>
    <row r="24" spans="1:161" s="9" customFormat="1" ht="39.75" customHeight="1" x14ac:dyDescent="0.2">
      <c r="A24" s="10"/>
      <c r="B24" s="17"/>
      <c r="C24" s="17"/>
      <c r="D24" s="17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8"/>
      <c r="R24" s="10"/>
      <c r="S24" s="19" t="s">
        <v>14</v>
      </c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  <c r="AE24" s="19"/>
      <c r="AF24" s="19"/>
      <c r="AG24" s="19"/>
      <c r="AH24" s="19"/>
      <c r="AI24" s="20"/>
      <c r="AJ24" s="16"/>
      <c r="AK24" s="16"/>
      <c r="AL24" s="16"/>
      <c r="AM24" s="16"/>
      <c r="AN24" s="16"/>
      <c r="AO24" s="16"/>
      <c r="AP24" s="16"/>
      <c r="AQ24" s="16"/>
      <c r="AR24" s="16"/>
      <c r="AS24" s="16"/>
      <c r="AT24" s="16"/>
      <c r="AU24" s="16"/>
      <c r="AV24" s="16"/>
      <c r="AW24" s="16"/>
      <c r="AX24" s="16"/>
      <c r="AY24" s="16"/>
      <c r="AZ24" s="16"/>
      <c r="BA24" s="16"/>
      <c r="BB24" s="16"/>
      <c r="BC24" s="16"/>
      <c r="BD24" s="16"/>
      <c r="BE24" s="16"/>
      <c r="BF24" s="16"/>
      <c r="BG24" s="16"/>
      <c r="BH24" s="16"/>
      <c r="BI24" s="16"/>
      <c r="BJ24" s="16"/>
      <c r="BK24" s="16"/>
      <c r="BL24" s="16"/>
      <c r="BM24" s="16"/>
      <c r="BN24" s="16"/>
      <c r="BO24" s="16"/>
      <c r="BP24" s="16"/>
      <c r="BQ24" s="16"/>
      <c r="BR24" s="16"/>
      <c r="BS24" s="16"/>
      <c r="BT24" s="16"/>
      <c r="BU24" s="16"/>
      <c r="BV24" s="16"/>
      <c r="BW24" s="16"/>
      <c r="BX24" s="16"/>
      <c r="BY24" s="16"/>
      <c r="BZ24" s="16"/>
      <c r="CA24" s="16"/>
      <c r="CB24" s="16"/>
      <c r="CC24" s="16"/>
      <c r="CD24" s="16"/>
      <c r="CE24" s="16"/>
      <c r="CF24" s="16"/>
      <c r="CG24" s="16"/>
      <c r="CH24" s="16"/>
      <c r="CI24" s="16"/>
      <c r="CJ24" s="16"/>
      <c r="CK24" s="16"/>
      <c r="CL24" s="16"/>
      <c r="CM24" s="16"/>
      <c r="CN24" s="16"/>
      <c r="CO24" s="16"/>
      <c r="CP24" s="16"/>
      <c r="CQ24" s="16"/>
      <c r="CR24" s="16"/>
      <c r="CS24" s="16"/>
      <c r="CT24" s="16"/>
      <c r="CU24" s="16"/>
      <c r="CV24" s="16"/>
      <c r="CW24" s="16"/>
      <c r="CX24" s="16"/>
      <c r="CY24" s="16"/>
      <c r="CZ24" s="16"/>
      <c r="DA24" s="16"/>
      <c r="DB24" s="16"/>
      <c r="DC24" s="16"/>
      <c r="DD24" s="16"/>
      <c r="DE24" s="16"/>
      <c r="DF24" s="16"/>
      <c r="DG24" s="16"/>
      <c r="DH24" s="16"/>
      <c r="DI24" s="16"/>
      <c r="DJ24" s="16"/>
      <c r="DK24" s="16"/>
      <c r="DL24" s="16"/>
      <c r="DM24" s="16"/>
      <c r="DN24" s="16"/>
      <c r="DO24" s="16"/>
      <c r="DP24" s="16"/>
      <c r="DQ24" s="16"/>
      <c r="DR24" s="16"/>
      <c r="DS24" s="16"/>
      <c r="DT24" s="16"/>
      <c r="DU24" s="16"/>
      <c r="DV24" s="16"/>
      <c r="DW24" s="16"/>
      <c r="DX24" s="16"/>
      <c r="DY24" s="16"/>
      <c r="DZ24" s="16"/>
      <c r="EA24" s="16"/>
      <c r="EB24" s="16"/>
      <c r="EC24" s="16"/>
      <c r="ED24" s="16"/>
      <c r="EE24" s="16"/>
      <c r="EF24" s="16"/>
      <c r="EG24" s="16"/>
      <c r="EH24" s="16"/>
      <c r="EI24" s="16"/>
      <c r="EJ24" s="16"/>
      <c r="EK24" s="16"/>
      <c r="EL24" s="16"/>
      <c r="EM24" s="16"/>
      <c r="EN24" s="16"/>
      <c r="EO24" s="16"/>
      <c r="EP24" s="16"/>
      <c r="EQ24" s="16"/>
      <c r="ER24" s="16"/>
      <c r="ES24" s="16"/>
      <c r="ET24" s="16"/>
      <c r="EU24" s="16"/>
      <c r="EV24" s="16"/>
      <c r="EW24" s="16"/>
      <c r="EX24" s="16"/>
      <c r="EY24" s="16"/>
      <c r="EZ24" s="16"/>
      <c r="FA24" s="16"/>
      <c r="FB24" s="16"/>
      <c r="FC24" s="16"/>
      <c r="FD24" s="16"/>
      <c r="FE24" s="16"/>
    </row>
    <row r="25" spans="1:161" s="9" customFormat="1" ht="53.25" customHeight="1" x14ac:dyDescent="0.2">
      <c r="A25" s="10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8"/>
      <c r="R25" s="10"/>
      <c r="S25" s="19" t="s">
        <v>25</v>
      </c>
      <c r="T25" s="19"/>
      <c r="U25" s="19"/>
      <c r="V25" s="19"/>
      <c r="W25" s="19"/>
      <c r="X25" s="19"/>
      <c r="Y25" s="19"/>
      <c r="Z25" s="19"/>
      <c r="AA25" s="19"/>
      <c r="AB25" s="19"/>
      <c r="AC25" s="19"/>
      <c r="AD25" s="19"/>
      <c r="AE25" s="19"/>
      <c r="AF25" s="19"/>
      <c r="AG25" s="19"/>
      <c r="AH25" s="19"/>
      <c r="AI25" s="20"/>
      <c r="AJ25" s="16"/>
      <c r="AK25" s="16"/>
      <c r="AL25" s="16"/>
      <c r="AM25" s="16"/>
      <c r="AN25" s="16"/>
      <c r="AO25" s="16"/>
      <c r="AP25" s="16"/>
      <c r="AQ25" s="16"/>
      <c r="AR25" s="16"/>
      <c r="AS25" s="16"/>
      <c r="AT25" s="16"/>
      <c r="AU25" s="16"/>
      <c r="AV25" s="16"/>
      <c r="AW25" s="16"/>
      <c r="AX25" s="16"/>
      <c r="AY25" s="16"/>
      <c r="AZ25" s="16"/>
      <c r="BA25" s="16"/>
      <c r="BB25" s="16"/>
      <c r="BC25" s="16"/>
      <c r="BD25" s="16"/>
      <c r="BE25" s="16"/>
      <c r="BF25" s="16"/>
      <c r="BG25" s="16"/>
      <c r="BH25" s="16"/>
      <c r="BI25" s="16"/>
      <c r="BJ25" s="16"/>
      <c r="BK25" s="16"/>
      <c r="BL25" s="16"/>
      <c r="BM25" s="16"/>
      <c r="BN25" s="16"/>
      <c r="BO25" s="16"/>
      <c r="BP25" s="16"/>
      <c r="BQ25" s="16"/>
      <c r="BR25" s="16"/>
      <c r="BS25" s="16"/>
      <c r="BT25" s="16"/>
      <c r="BU25" s="16"/>
      <c r="BV25" s="16"/>
      <c r="BW25" s="16"/>
      <c r="BX25" s="16"/>
      <c r="BY25" s="16"/>
      <c r="BZ25" s="16"/>
      <c r="CA25" s="16"/>
      <c r="CB25" s="16"/>
      <c r="CC25" s="16"/>
      <c r="CD25" s="16"/>
      <c r="CE25" s="16"/>
      <c r="CF25" s="16"/>
      <c r="CG25" s="16"/>
      <c r="CH25" s="16"/>
      <c r="CI25" s="16"/>
      <c r="CJ25" s="16"/>
      <c r="CK25" s="16"/>
      <c r="CL25" s="16"/>
      <c r="CM25" s="16"/>
      <c r="CN25" s="16"/>
      <c r="CO25" s="16"/>
      <c r="CP25" s="16"/>
      <c r="CQ25" s="16"/>
      <c r="CR25" s="16"/>
      <c r="CS25" s="16"/>
      <c r="CT25" s="16"/>
      <c r="CU25" s="16"/>
      <c r="CV25" s="16"/>
      <c r="CW25" s="16"/>
      <c r="CX25" s="16"/>
      <c r="CY25" s="16"/>
      <c r="CZ25" s="16"/>
      <c r="DA25" s="16"/>
      <c r="DB25" s="16"/>
      <c r="DC25" s="16"/>
      <c r="DD25" s="16"/>
      <c r="DE25" s="16"/>
      <c r="DF25" s="16"/>
      <c r="DG25" s="16"/>
      <c r="DH25" s="16"/>
      <c r="DI25" s="16"/>
      <c r="DJ25" s="16"/>
      <c r="DK25" s="16"/>
      <c r="DL25" s="16"/>
      <c r="DM25" s="16"/>
      <c r="DN25" s="16"/>
      <c r="DO25" s="16"/>
      <c r="DP25" s="16"/>
      <c r="DQ25" s="16"/>
      <c r="DR25" s="16"/>
      <c r="DS25" s="16"/>
      <c r="DT25" s="16"/>
      <c r="DU25" s="16"/>
      <c r="DV25" s="16"/>
      <c r="DW25" s="16"/>
      <c r="DX25" s="16"/>
      <c r="DY25" s="16"/>
      <c r="DZ25" s="16"/>
      <c r="EA25" s="16"/>
      <c r="EB25" s="16"/>
      <c r="EC25" s="16"/>
      <c r="ED25" s="16"/>
      <c r="EE25" s="16"/>
      <c r="EF25" s="16"/>
      <c r="EG25" s="16"/>
      <c r="EH25" s="16"/>
      <c r="EI25" s="16"/>
      <c r="EJ25" s="16"/>
      <c r="EK25" s="16"/>
      <c r="EL25" s="16"/>
      <c r="EM25" s="16"/>
      <c r="EN25" s="16"/>
      <c r="EO25" s="16"/>
      <c r="EP25" s="16"/>
      <c r="EQ25" s="16"/>
      <c r="ER25" s="16"/>
      <c r="ES25" s="16"/>
      <c r="ET25" s="16"/>
      <c r="EU25" s="16"/>
      <c r="EV25" s="16"/>
      <c r="EW25" s="16"/>
      <c r="EX25" s="16"/>
      <c r="EY25" s="16"/>
      <c r="EZ25" s="16"/>
      <c r="FA25" s="16"/>
      <c r="FB25" s="16"/>
      <c r="FC25" s="16"/>
      <c r="FD25" s="16"/>
      <c r="FE25" s="16"/>
    </row>
    <row r="26" spans="1:161" s="9" customFormat="1" ht="57" customHeight="1" x14ac:dyDescent="0.2">
      <c r="A26" s="10"/>
      <c r="B26" s="21" t="s">
        <v>26</v>
      </c>
      <c r="C26" s="21"/>
      <c r="D26" s="21"/>
      <c r="E26" s="21"/>
      <c r="F26" s="21"/>
      <c r="G26" s="21"/>
      <c r="H26" s="21"/>
      <c r="I26" s="21"/>
      <c r="J26" s="21"/>
      <c r="K26" s="21"/>
      <c r="L26" s="21"/>
      <c r="M26" s="21"/>
      <c r="N26" s="21"/>
      <c r="O26" s="21"/>
      <c r="P26" s="21"/>
      <c r="Q26" s="22"/>
      <c r="R26" s="10"/>
      <c r="S26" s="19" t="s">
        <v>12</v>
      </c>
      <c r="T26" s="19"/>
      <c r="U26" s="19"/>
      <c r="V26" s="19"/>
      <c r="W26" s="19"/>
      <c r="X26" s="19"/>
      <c r="Y26" s="19"/>
      <c r="Z26" s="19"/>
      <c r="AA26" s="19"/>
      <c r="AB26" s="19"/>
      <c r="AC26" s="19"/>
      <c r="AD26" s="19"/>
      <c r="AE26" s="19"/>
      <c r="AF26" s="19"/>
      <c r="AG26" s="19"/>
      <c r="AH26" s="19"/>
      <c r="AI26" s="20"/>
      <c r="AJ26" s="16"/>
      <c r="AK26" s="16"/>
      <c r="AL26" s="16"/>
      <c r="AM26" s="16"/>
      <c r="AN26" s="16"/>
      <c r="AO26" s="16"/>
      <c r="AP26" s="16"/>
      <c r="AQ26" s="16"/>
      <c r="AR26" s="16"/>
      <c r="AS26" s="16"/>
      <c r="AT26" s="16"/>
      <c r="AU26" s="16"/>
      <c r="AV26" s="16"/>
      <c r="AW26" s="16"/>
      <c r="AX26" s="16"/>
      <c r="AY26" s="16"/>
      <c r="AZ26" s="16"/>
      <c r="BA26" s="16"/>
      <c r="BB26" s="16"/>
      <c r="BC26" s="16"/>
      <c r="BD26" s="16"/>
      <c r="BE26" s="16"/>
      <c r="BF26" s="16"/>
      <c r="BG26" s="16"/>
      <c r="BH26" s="16"/>
      <c r="BI26" s="16"/>
      <c r="BJ26" s="16"/>
      <c r="BK26" s="16"/>
      <c r="BL26" s="16"/>
      <c r="BM26" s="16"/>
      <c r="BN26" s="16"/>
      <c r="BO26" s="16"/>
      <c r="BP26" s="16"/>
      <c r="BQ26" s="16"/>
      <c r="BR26" s="16"/>
      <c r="BS26" s="16"/>
      <c r="BT26" s="16"/>
      <c r="BU26" s="16"/>
      <c r="BV26" s="16"/>
      <c r="BW26" s="16"/>
      <c r="BX26" s="16"/>
      <c r="BY26" s="16"/>
      <c r="BZ26" s="16"/>
      <c r="CA26" s="16"/>
      <c r="CB26" s="16"/>
      <c r="CC26" s="16"/>
      <c r="CD26" s="16"/>
      <c r="CE26" s="16"/>
      <c r="CF26" s="16"/>
      <c r="CG26" s="16"/>
      <c r="CH26" s="16"/>
      <c r="CI26" s="16"/>
      <c r="CJ26" s="16"/>
      <c r="CK26" s="16"/>
      <c r="CL26" s="16"/>
      <c r="CM26" s="16"/>
      <c r="CN26" s="16"/>
      <c r="CO26" s="16"/>
      <c r="CP26" s="16"/>
      <c r="CQ26" s="16"/>
      <c r="CR26" s="16"/>
      <c r="CS26" s="16"/>
      <c r="CT26" s="16"/>
      <c r="CU26" s="16"/>
      <c r="CV26" s="16"/>
      <c r="CW26" s="16"/>
      <c r="CX26" s="16"/>
      <c r="CY26" s="16"/>
      <c r="CZ26" s="16"/>
      <c r="DA26" s="16"/>
      <c r="DB26" s="16"/>
      <c r="DC26" s="16"/>
      <c r="DD26" s="16"/>
      <c r="DE26" s="16"/>
      <c r="DF26" s="16"/>
      <c r="DG26" s="16"/>
      <c r="DH26" s="16"/>
      <c r="DI26" s="16"/>
      <c r="DJ26" s="16"/>
      <c r="DK26" s="16"/>
      <c r="DL26" s="16"/>
      <c r="DM26" s="16"/>
      <c r="DN26" s="16"/>
      <c r="DO26" s="16"/>
      <c r="DP26" s="16"/>
      <c r="DQ26" s="16"/>
      <c r="DR26" s="16"/>
      <c r="DS26" s="16"/>
      <c r="DT26" s="16"/>
      <c r="DU26" s="16"/>
      <c r="DV26" s="16"/>
      <c r="DW26" s="16"/>
      <c r="DX26" s="16"/>
      <c r="DY26" s="16"/>
      <c r="DZ26" s="16"/>
      <c r="EA26" s="16"/>
      <c r="EB26" s="16"/>
      <c r="EC26" s="16"/>
      <c r="ED26" s="16"/>
      <c r="EE26" s="16"/>
      <c r="EF26" s="16"/>
      <c r="EG26" s="16"/>
      <c r="EH26" s="16"/>
      <c r="EI26" s="16"/>
      <c r="EJ26" s="16"/>
      <c r="EK26" s="16"/>
      <c r="EL26" s="16"/>
      <c r="EM26" s="16"/>
      <c r="EN26" s="16"/>
      <c r="EO26" s="16"/>
      <c r="EP26" s="16"/>
      <c r="EQ26" s="16"/>
      <c r="ER26" s="16"/>
      <c r="ES26" s="16"/>
      <c r="ET26" s="16"/>
      <c r="EU26" s="16"/>
      <c r="EV26" s="16"/>
      <c r="EW26" s="16"/>
      <c r="EX26" s="16"/>
      <c r="EY26" s="16"/>
      <c r="EZ26" s="16"/>
      <c r="FA26" s="16"/>
      <c r="FB26" s="16"/>
      <c r="FC26" s="16"/>
      <c r="FD26" s="16"/>
      <c r="FE26" s="16"/>
    </row>
    <row r="27" spans="1:161" s="9" customFormat="1" ht="39.75" customHeight="1" x14ac:dyDescent="0.2">
      <c r="A27" s="10"/>
      <c r="B27" s="17"/>
      <c r="C27" s="17"/>
      <c r="D27" s="17"/>
      <c r="E27" s="17"/>
      <c r="F27" s="17"/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8"/>
      <c r="R27" s="10"/>
      <c r="S27" s="19" t="s">
        <v>13</v>
      </c>
      <c r="T27" s="19"/>
      <c r="U27" s="19"/>
      <c r="V27" s="19"/>
      <c r="W27" s="19"/>
      <c r="X27" s="19"/>
      <c r="Y27" s="19"/>
      <c r="Z27" s="19"/>
      <c r="AA27" s="19"/>
      <c r="AB27" s="19"/>
      <c r="AC27" s="19"/>
      <c r="AD27" s="19"/>
      <c r="AE27" s="19"/>
      <c r="AF27" s="19"/>
      <c r="AG27" s="19"/>
      <c r="AH27" s="19"/>
      <c r="AI27" s="20"/>
      <c r="AJ27" s="16"/>
      <c r="AK27" s="16"/>
      <c r="AL27" s="16"/>
      <c r="AM27" s="16"/>
      <c r="AN27" s="16"/>
      <c r="AO27" s="16"/>
      <c r="AP27" s="16"/>
      <c r="AQ27" s="16"/>
      <c r="AR27" s="16"/>
      <c r="AS27" s="16"/>
      <c r="AT27" s="16"/>
      <c r="AU27" s="16"/>
      <c r="AV27" s="16"/>
      <c r="AW27" s="16"/>
      <c r="AX27" s="16"/>
      <c r="AY27" s="16"/>
      <c r="AZ27" s="16"/>
      <c r="BA27" s="16"/>
      <c r="BB27" s="16"/>
      <c r="BC27" s="16"/>
      <c r="BD27" s="16"/>
      <c r="BE27" s="16"/>
      <c r="BF27" s="16"/>
      <c r="BG27" s="16"/>
      <c r="BH27" s="16"/>
      <c r="BI27" s="16"/>
      <c r="BJ27" s="16"/>
      <c r="BK27" s="16"/>
      <c r="BL27" s="16"/>
      <c r="BM27" s="16"/>
      <c r="BN27" s="16"/>
      <c r="BO27" s="16"/>
      <c r="BP27" s="16"/>
      <c r="BQ27" s="16"/>
      <c r="BR27" s="16"/>
      <c r="BS27" s="16"/>
      <c r="BT27" s="16"/>
      <c r="BU27" s="16"/>
      <c r="BV27" s="16"/>
      <c r="BW27" s="16"/>
      <c r="BX27" s="16"/>
      <c r="BY27" s="16"/>
      <c r="BZ27" s="16"/>
      <c r="CA27" s="16"/>
      <c r="CB27" s="16"/>
      <c r="CC27" s="16"/>
      <c r="CD27" s="16"/>
      <c r="CE27" s="16"/>
      <c r="CF27" s="16"/>
      <c r="CG27" s="16"/>
      <c r="CH27" s="16"/>
      <c r="CI27" s="16"/>
      <c r="CJ27" s="16"/>
      <c r="CK27" s="16"/>
      <c r="CL27" s="16"/>
      <c r="CM27" s="16"/>
      <c r="CN27" s="16"/>
      <c r="CO27" s="16"/>
      <c r="CP27" s="16"/>
      <c r="CQ27" s="16"/>
      <c r="CR27" s="16"/>
      <c r="CS27" s="16"/>
      <c r="CT27" s="16"/>
      <c r="CU27" s="16"/>
      <c r="CV27" s="16"/>
      <c r="CW27" s="16"/>
      <c r="CX27" s="16"/>
      <c r="CY27" s="16"/>
      <c r="CZ27" s="16"/>
      <c r="DA27" s="16"/>
      <c r="DB27" s="16"/>
      <c r="DC27" s="16"/>
      <c r="DD27" s="16"/>
      <c r="DE27" s="16"/>
      <c r="DF27" s="16"/>
      <c r="DG27" s="16"/>
      <c r="DH27" s="16"/>
      <c r="DI27" s="16"/>
      <c r="DJ27" s="16"/>
      <c r="DK27" s="16"/>
      <c r="DL27" s="16"/>
      <c r="DM27" s="16"/>
      <c r="DN27" s="16"/>
      <c r="DO27" s="16"/>
      <c r="DP27" s="16"/>
      <c r="DQ27" s="16"/>
      <c r="DR27" s="16"/>
      <c r="DS27" s="16"/>
      <c r="DT27" s="16"/>
      <c r="DU27" s="16"/>
      <c r="DV27" s="16"/>
      <c r="DW27" s="16"/>
      <c r="DX27" s="16"/>
      <c r="DY27" s="16"/>
      <c r="DZ27" s="16"/>
      <c r="EA27" s="16"/>
      <c r="EB27" s="16"/>
      <c r="EC27" s="16"/>
      <c r="ED27" s="16"/>
      <c r="EE27" s="16"/>
      <c r="EF27" s="16"/>
      <c r="EG27" s="16"/>
      <c r="EH27" s="16"/>
      <c r="EI27" s="16"/>
      <c r="EJ27" s="16"/>
      <c r="EK27" s="16"/>
      <c r="EL27" s="16"/>
      <c r="EM27" s="16"/>
      <c r="EN27" s="16"/>
      <c r="EO27" s="16"/>
      <c r="EP27" s="16"/>
      <c r="EQ27" s="16"/>
      <c r="ER27" s="16"/>
      <c r="ES27" s="16"/>
      <c r="ET27" s="16"/>
      <c r="EU27" s="16"/>
      <c r="EV27" s="16"/>
      <c r="EW27" s="16"/>
      <c r="EX27" s="16"/>
      <c r="EY27" s="16"/>
      <c r="EZ27" s="16"/>
      <c r="FA27" s="16"/>
      <c r="FB27" s="16"/>
      <c r="FC27" s="16"/>
      <c r="FD27" s="16"/>
      <c r="FE27" s="16"/>
    </row>
    <row r="28" spans="1:161" s="9" customFormat="1" ht="39.75" customHeight="1" x14ac:dyDescent="0.2">
      <c r="A28" s="10"/>
      <c r="B28" s="17"/>
      <c r="C28" s="17"/>
      <c r="D28" s="17"/>
      <c r="E28" s="17"/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8"/>
      <c r="R28" s="10"/>
      <c r="S28" s="19" t="s">
        <v>14</v>
      </c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20"/>
      <c r="AJ28" s="16"/>
      <c r="AK28" s="16"/>
      <c r="AL28" s="16"/>
      <c r="AM28" s="16"/>
      <c r="AN28" s="16"/>
      <c r="AO28" s="16"/>
      <c r="AP28" s="16"/>
      <c r="AQ28" s="16"/>
      <c r="AR28" s="16"/>
      <c r="AS28" s="16"/>
      <c r="AT28" s="16"/>
      <c r="AU28" s="16"/>
      <c r="AV28" s="16"/>
      <c r="AW28" s="16"/>
      <c r="AX28" s="16"/>
      <c r="AY28" s="16"/>
      <c r="AZ28" s="16"/>
      <c r="BA28" s="16"/>
      <c r="BB28" s="16"/>
      <c r="BC28" s="16"/>
      <c r="BD28" s="16"/>
      <c r="BE28" s="16"/>
      <c r="BF28" s="16"/>
      <c r="BG28" s="16"/>
      <c r="BH28" s="16"/>
      <c r="BI28" s="16"/>
      <c r="BJ28" s="16"/>
      <c r="BK28" s="16"/>
      <c r="BL28" s="16"/>
      <c r="BM28" s="16"/>
      <c r="BN28" s="16"/>
      <c r="BO28" s="16"/>
      <c r="BP28" s="16"/>
      <c r="BQ28" s="16"/>
      <c r="BR28" s="16"/>
      <c r="BS28" s="16"/>
      <c r="BT28" s="16"/>
      <c r="BU28" s="16"/>
      <c r="BV28" s="16"/>
      <c r="BW28" s="16"/>
      <c r="BX28" s="16"/>
      <c r="BY28" s="16"/>
      <c r="BZ28" s="16"/>
      <c r="CA28" s="16"/>
      <c r="CB28" s="16"/>
      <c r="CC28" s="16"/>
      <c r="CD28" s="16"/>
      <c r="CE28" s="16"/>
      <c r="CF28" s="16"/>
      <c r="CG28" s="16"/>
      <c r="CH28" s="16"/>
      <c r="CI28" s="16"/>
      <c r="CJ28" s="16"/>
      <c r="CK28" s="16"/>
      <c r="CL28" s="16"/>
      <c r="CM28" s="16"/>
      <c r="CN28" s="16"/>
      <c r="CO28" s="16"/>
      <c r="CP28" s="16"/>
      <c r="CQ28" s="16"/>
      <c r="CR28" s="16"/>
      <c r="CS28" s="16"/>
      <c r="CT28" s="16"/>
      <c r="CU28" s="16"/>
      <c r="CV28" s="16"/>
      <c r="CW28" s="16"/>
      <c r="CX28" s="16"/>
      <c r="CY28" s="16"/>
      <c r="CZ28" s="16"/>
      <c r="DA28" s="16"/>
      <c r="DB28" s="16"/>
      <c r="DC28" s="16"/>
      <c r="DD28" s="16"/>
      <c r="DE28" s="16"/>
      <c r="DF28" s="16"/>
      <c r="DG28" s="16"/>
      <c r="DH28" s="16"/>
      <c r="DI28" s="16"/>
      <c r="DJ28" s="16"/>
      <c r="DK28" s="16"/>
      <c r="DL28" s="16"/>
      <c r="DM28" s="16"/>
      <c r="DN28" s="16"/>
      <c r="DO28" s="16"/>
      <c r="DP28" s="16"/>
      <c r="DQ28" s="16"/>
      <c r="DR28" s="16"/>
      <c r="DS28" s="16"/>
      <c r="DT28" s="16"/>
      <c r="DU28" s="16"/>
      <c r="DV28" s="16"/>
      <c r="DW28" s="16"/>
      <c r="DX28" s="16"/>
      <c r="DY28" s="16"/>
      <c r="DZ28" s="16"/>
      <c r="EA28" s="16"/>
      <c r="EB28" s="16"/>
      <c r="EC28" s="16"/>
      <c r="ED28" s="16"/>
      <c r="EE28" s="16"/>
      <c r="EF28" s="16"/>
      <c r="EG28" s="16"/>
      <c r="EH28" s="16"/>
      <c r="EI28" s="16"/>
      <c r="EJ28" s="16"/>
      <c r="EK28" s="16"/>
      <c r="EL28" s="16"/>
      <c r="EM28" s="16"/>
      <c r="EN28" s="16"/>
      <c r="EO28" s="16"/>
      <c r="EP28" s="16"/>
      <c r="EQ28" s="16"/>
      <c r="ER28" s="16"/>
      <c r="ES28" s="16"/>
      <c r="ET28" s="16"/>
      <c r="EU28" s="16"/>
      <c r="EV28" s="16"/>
      <c r="EW28" s="16"/>
      <c r="EX28" s="16"/>
      <c r="EY28" s="16"/>
      <c r="EZ28" s="16"/>
      <c r="FA28" s="16"/>
      <c r="FB28" s="16"/>
      <c r="FC28" s="16"/>
      <c r="FD28" s="16"/>
      <c r="FE28" s="16"/>
    </row>
    <row r="29" spans="1:161" s="9" customFormat="1" ht="53.25" customHeight="1" x14ac:dyDescent="0.2">
      <c r="A29" s="10"/>
      <c r="B29" s="17"/>
      <c r="C29" s="17"/>
      <c r="D29" s="17"/>
      <c r="E29" s="17"/>
      <c r="F29" s="17"/>
      <c r="G29" s="17"/>
      <c r="H29" s="17"/>
      <c r="I29" s="17"/>
      <c r="J29" s="17"/>
      <c r="K29" s="17"/>
      <c r="L29" s="17"/>
      <c r="M29" s="17"/>
      <c r="N29" s="17"/>
      <c r="O29" s="17"/>
      <c r="P29" s="17"/>
      <c r="Q29" s="18"/>
      <c r="R29" s="10"/>
      <c r="S29" s="19" t="s">
        <v>25</v>
      </c>
      <c r="T29" s="19"/>
      <c r="U29" s="19"/>
      <c r="V29" s="19"/>
      <c r="W29" s="19"/>
      <c r="X29" s="19"/>
      <c r="Y29" s="19"/>
      <c r="Z29" s="19"/>
      <c r="AA29" s="19"/>
      <c r="AB29" s="19"/>
      <c r="AC29" s="19"/>
      <c r="AD29" s="19"/>
      <c r="AE29" s="19"/>
      <c r="AF29" s="19"/>
      <c r="AG29" s="19"/>
      <c r="AH29" s="19"/>
      <c r="AI29" s="20"/>
      <c r="AJ29" s="16"/>
      <c r="AK29" s="16"/>
      <c r="AL29" s="16"/>
      <c r="AM29" s="16"/>
      <c r="AN29" s="16"/>
      <c r="AO29" s="16"/>
      <c r="AP29" s="16"/>
      <c r="AQ29" s="16"/>
      <c r="AR29" s="16"/>
      <c r="AS29" s="16"/>
      <c r="AT29" s="16"/>
      <c r="AU29" s="16"/>
      <c r="AV29" s="16"/>
      <c r="AW29" s="16"/>
      <c r="AX29" s="16"/>
      <c r="AY29" s="16"/>
      <c r="AZ29" s="16"/>
      <c r="BA29" s="16"/>
      <c r="BB29" s="16"/>
      <c r="BC29" s="16"/>
      <c r="BD29" s="16"/>
      <c r="BE29" s="16"/>
      <c r="BF29" s="16"/>
      <c r="BG29" s="16"/>
      <c r="BH29" s="16"/>
      <c r="BI29" s="16"/>
      <c r="BJ29" s="16"/>
      <c r="BK29" s="16"/>
      <c r="BL29" s="16"/>
      <c r="BM29" s="16"/>
      <c r="BN29" s="16"/>
      <c r="BO29" s="16"/>
      <c r="BP29" s="16"/>
      <c r="BQ29" s="16"/>
      <c r="BR29" s="16"/>
      <c r="BS29" s="16"/>
      <c r="BT29" s="16"/>
      <c r="BU29" s="16"/>
      <c r="BV29" s="16"/>
      <c r="BW29" s="16"/>
      <c r="BX29" s="16"/>
      <c r="BY29" s="16"/>
      <c r="BZ29" s="16"/>
      <c r="CA29" s="16"/>
      <c r="CB29" s="16"/>
      <c r="CC29" s="16"/>
      <c r="CD29" s="16"/>
      <c r="CE29" s="16"/>
      <c r="CF29" s="16"/>
      <c r="CG29" s="16"/>
      <c r="CH29" s="16"/>
      <c r="CI29" s="16"/>
      <c r="CJ29" s="16"/>
      <c r="CK29" s="16"/>
      <c r="CL29" s="16"/>
      <c r="CM29" s="16"/>
      <c r="CN29" s="16"/>
      <c r="CO29" s="16"/>
      <c r="CP29" s="16"/>
      <c r="CQ29" s="16"/>
      <c r="CR29" s="16"/>
      <c r="CS29" s="16"/>
      <c r="CT29" s="16"/>
      <c r="CU29" s="16"/>
      <c r="CV29" s="16"/>
      <c r="CW29" s="16"/>
      <c r="CX29" s="16"/>
      <c r="CY29" s="16"/>
      <c r="CZ29" s="16"/>
      <c r="DA29" s="16"/>
      <c r="DB29" s="16"/>
      <c r="DC29" s="16"/>
      <c r="DD29" s="16"/>
      <c r="DE29" s="16"/>
      <c r="DF29" s="16"/>
      <c r="DG29" s="16"/>
      <c r="DH29" s="16"/>
      <c r="DI29" s="16"/>
      <c r="DJ29" s="16"/>
      <c r="DK29" s="16"/>
      <c r="DL29" s="16"/>
      <c r="DM29" s="16"/>
      <c r="DN29" s="16"/>
      <c r="DO29" s="16"/>
      <c r="DP29" s="16"/>
      <c r="DQ29" s="16"/>
      <c r="DR29" s="16"/>
      <c r="DS29" s="16"/>
      <c r="DT29" s="16"/>
      <c r="DU29" s="16"/>
      <c r="DV29" s="16"/>
      <c r="DW29" s="16"/>
      <c r="DX29" s="16"/>
      <c r="DY29" s="16"/>
      <c r="DZ29" s="16"/>
      <c r="EA29" s="16"/>
      <c r="EB29" s="16"/>
      <c r="EC29" s="16"/>
      <c r="ED29" s="16"/>
      <c r="EE29" s="16"/>
      <c r="EF29" s="16"/>
      <c r="EG29" s="16"/>
      <c r="EH29" s="16"/>
      <c r="EI29" s="16"/>
      <c r="EJ29" s="16"/>
      <c r="EK29" s="16"/>
      <c r="EL29" s="16"/>
      <c r="EM29" s="16"/>
      <c r="EN29" s="16"/>
      <c r="EO29" s="16"/>
      <c r="EP29" s="16"/>
      <c r="EQ29" s="16"/>
      <c r="ER29" s="16"/>
      <c r="ES29" s="16"/>
      <c r="ET29" s="16"/>
      <c r="EU29" s="16"/>
      <c r="EV29" s="16"/>
      <c r="EW29" s="16"/>
      <c r="EX29" s="16"/>
      <c r="EY29" s="16"/>
      <c r="EZ29" s="16"/>
      <c r="FA29" s="16"/>
      <c r="FB29" s="16"/>
      <c r="FC29" s="16"/>
      <c r="FD29" s="16"/>
      <c r="FE29" s="16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4" t="s">
        <v>27</v>
      </c>
      <c r="B32" s="15"/>
      <c r="C32" s="15"/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/>
      <c r="BA32" s="15"/>
      <c r="BB32" s="15"/>
      <c r="BC32" s="15"/>
      <c r="BD32" s="15"/>
      <c r="BE32" s="15"/>
      <c r="BF32" s="15"/>
      <c r="BG32" s="15"/>
      <c r="BH32" s="15"/>
      <c r="BI32" s="15"/>
      <c r="BJ32" s="15"/>
      <c r="BK32" s="15"/>
      <c r="BL32" s="15"/>
      <c r="BM32" s="15"/>
      <c r="BN32" s="15"/>
      <c r="BO32" s="15"/>
      <c r="BP32" s="15"/>
      <c r="BQ32" s="15"/>
      <c r="BR32" s="15"/>
      <c r="BS32" s="15"/>
      <c r="BT32" s="15"/>
      <c r="BU32" s="15"/>
      <c r="BV32" s="15"/>
      <c r="BW32" s="15"/>
      <c r="BX32" s="15"/>
      <c r="BY32" s="15"/>
      <c r="BZ32" s="15"/>
      <c r="CA32" s="15"/>
      <c r="CB32" s="15"/>
      <c r="CC32" s="15"/>
      <c r="CD32" s="15"/>
      <c r="CE32" s="15"/>
      <c r="CF32" s="15"/>
      <c r="CG32" s="15"/>
      <c r="CH32" s="15"/>
      <c r="CI32" s="15"/>
      <c r="CJ32" s="15"/>
      <c r="CK32" s="15"/>
      <c r="CL32" s="15"/>
      <c r="CM32" s="15"/>
      <c r="CN32" s="15"/>
      <c r="CO32" s="15"/>
      <c r="CP32" s="15"/>
      <c r="CQ32" s="15"/>
      <c r="CR32" s="15"/>
      <c r="CS32" s="15"/>
      <c r="CT32" s="15"/>
      <c r="CU32" s="15"/>
      <c r="CV32" s="15"/>
      <c r="CW32" s="15"/>
      <c r="CX32" s="15"/>
      <c r="CY32" s="15"/>
      <c r="CZ32" s="15"/>
      <c r="DA32" s="15"/>
      <c r="DB32" s="15"/>
      <c r="DC32" s="15"/>
      <c r="DD32" s="15"/>
      <c r="DE32" s="15"/>
      <c r="DF32" s="15"/>
      <c r="DG32" s="15"/>
      <c r="DH32" s="15"/>
      <c r="DI32" s="15"/>
      <c r="DJ32" s="15"/>
      <c r="DK32" s="15"/>
      <c r="DL32" s="15"/>
      <c r="DM32" s="15"/>
      <c r="DN32" s="15"/>
      <c r="DO32" s="15"/>
      <c r="DP32" s="15"/>
      <c r="DQ32" s="15"/>
      <c r="DR32" s="15"/>
      <c r="DS32" s="15"/>
      <c r="DT32" s="15"/>
      <c r="DU32" s="15"/>
      <c r="DV32" s="15"/>
      <c r="DW32" s="15"/>
      <c r="DX32" s="15"/>
      <c r="DY32" s="15"/>
      <c r="DZ32" s="15"/>
      <c r="EA32" s="15"/>
      <c r="EB32" s="15"/>
      <c r="EC32" s="15"/>
      <c r="ED32" s="15"/>
      <c r="EE32" s="15"/>
      <c r="EF32" s="15"/>
      <c r="EG32" s="15"/>
      <c r="EH32" s="15"/>
      <c r="EI32" s="15"/>
      <c r="EJ32" s="15"/>
      <c r="EK32" s="15"/>
      <c r="EL32" s="15"/>
      <c r="EM32" s="15"/>
      <c r="EN32" s="15"/>
      <c r="EO32" s="15"/>
      <c r="EP32" s="15"/>
      <c r="EQ32" s="15"/>
      <c r="ER32" s="15"/>
      <c r="ES32" s="15"/>
      <c r="ET32" s="15"/>
      <c r="EU32" s="15"/>
      <c r="EV32" s="15"/>
      <c r="EW32" s="15"/>
      <c r="EX32" s="15"/>
      <c r="EY32" s="15"/>
      <c r="EZ32" s="15"/>
      <c r="FA32" s="15"/>
      <c r="FB32" s="15"/>
      <c r="FC32" s="15"/>
      <c r="FD32" s="15"/>
      <c r="FE32" s="15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workbookViewId="0">
      <selection sqref="A1:IV65536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58" t="s">
        <v>7</v>
      </c>
      <c r="B6" s="58"/>
      <c r="C6" s="58"/>
      <c r="D6" s="58"/>
      <c r="E6" s="58"/>
      <c r="F6" s="58"/>
      <c r="G6" s="58"/>
      <c r="H6" s="58"/>
      <c r="I6" s="58"/>
      <c r="J6" s="58"/>
      <c r="K6" s="58"/>
      <c r="L6" s="58"/>
      <c r="M6" s="58"/>
      <c r="N6" s="58"/>
      <c r="O6" s="58"/>
      <c r="P6" s="58"/>
      <c r="Q6" s="58"/>
      <c r="R6" s="58"/>
      <c r="S6" s="58"/>
      <c r="T6" s="58"/>
      <c r="U6" s="58"/>
      <c r="V6" s="58"/>
      <c r="W6" s="58"/>
      <c r="X6" s="58"/>
      <c r="Y6" s="58"/>
      <c r="Z6" s="58"/>
      <c r="AA6" s="58"/>
      <c r="AB6" s="58"/>
      <c r="AC6" s="58"/>
      <c r="AD6" s="58"/>
      <c r="AE6" s="58"/>
      <c r="AF6" s="58"/>
      <c r="AG6" s="58"/>
      <c r="AH6" s="58"/>
      <c r="AI6" s="58"/>
      <c r="AJ6" s="58"/>
      <c r="AK6" s="58"/>
      <c r="AL6" s="58"/>
      <c r="AM6" s="58"/>
      <c r="AN6" s="58"/>
      <c r="AO6" s="58"/>
      <c r="AP6" s="58"/>
      <c r="AQ6" s="58"/>
      <c r="AR6" s="58"/>
      <c r="AS6" s="58"/>
      <c r="AT6" s="58"/>
      <c r="AU6" s="58"/>
      <c r="AV6" s="58"/>
      <c r="AW6" s="58"/>
      <c r="AX6" s="58"/>
      <c r="AY6" s="58"/>
      <c r="AZ6" s="58"/>
      <c r="BA6" s="58"/>
      <c r="BB6" s="58"/>
      <c r="BC6" s="58"/>
      <c r="BD6" s="58"/>
      <c r="BE6" s="58"/>
      <c r="BF6" s="58"/>
      <c r="BG6" s="58"/>
      <c r="BH6" s="58"/>
      <c r="BI6" s="58"/>
      <c r="BJ6" s="58"/>
      <c r="BK6" s="58"/>
      <c r="BL6" s="58"/>
      <c r="BM6" s="58"/>
      <c r="BN6" s="58"/>
      <c r="BO6" s="58"/>
      <c r="BP6" s="58"/>
      <c r="BQ6" s="58"/>
      <c r="BR6" s="58"/>
      <c r="BS6" s="58"/>
      <c r="BT6" s="58"/>
      <c r="BU6" s="58"/>
      <c r="BV6" s="58"/>
      <c r="BW6" s="58"/>
      <c r="BX6" s="58"/>
      <c r="BY6" s="58"/>
      <c r="BZ6" s="58"/>
      <c r="CA6" s="58"/>
      <c r="CB6" s="58"/>
      <c r="CC6" s="58"/>
      <c r="CD6" s="58"/>
      <c r="CE6" s="58"/>
      <c r="CF6" s="58"/>
      <c r="CG6" s="58"/>
      <c r="CH6" s="58"/>
      <c r="CI6" s="58"/>
      <c r="CJ6" s="58"/>
      <c r="CK6" s="58"/>
      <c r="CL6" s="58"/>
      <c r="CM6" s="58"/>
      <c r="CN6" s="58"/>
      <c r="CO6" s="58"/>
      <c r="CP6" s="58"/>
      <c r="CQ6" s="58"/>
      <c r="CR6" s="58"/>
      <c r="CS6" s="58"/>
      <c r="CT6" s="58"/>
      <c r="CU6" s="58"/>
      <c r="CV6" s="58"/>
      <c r="CW6" s="58"/>
      <c r="CX6" s="58"/>
      <c r="CY6" s="58"/>
      <c r="CZ6" s="58"/>
      <c r="DA6" s="58"/>
      <c r="DB6" s="58"/>
      <c r="DC6" s="58"/>
      <c r="DD6" s="58"/>
      <c r="DE6" s="58"/>
      <c r="DF6" s="58"/>
      <c r="DG6" s="58"/>
      <c r="DH6" s="58"/>
      <c r="DI6" s="58"/>
      <c r="DJ6" s="58"/>
      <c r="DK6" s="58"/>
      <c r="DL6" s="58"/>
      <c r="DM6" s="58"/>
      <c r="DN6" s="58"/>
      <c r="DO6" s="58"/>
      <c r="DP6" s="58"/>
      <c r="DQ6" s="58"/>
      <c r="DR6" s="58"/>
      <c r="DS6" s="58"/>
      <c r="DT6" s="58"/>
      <c r="DU6" s="58"/>
      <c r="DV6" s="58"/>
      <c r="DW6" s="58"/>
      <c r="DX6" s="58"/>
      <c r="DY6" s="58"/>
      <c r="DZ6" s="58"/>
      <c r="EA6" s="58"/>
      <c r="EB6" s="58"/>
      <c r="EC6" s="58"/>
      <c r="ED6" s="58"/>
      <c r="EE6" s="58"/>
      <c r="EF6" s="58"/>
      <c r="EG6" s="58"/>
      <c r="EH6" s="58"/>
      <c r="EI6" s="58"/>
      <c r="EJ6" s="58"/>
      <c r="EK6" s="58"/>
      <c r="EL6" s="58"/>
      <c r="EM6" s="58"/>
      <c r="EN6" s="58"/>
      <c r="EO6" s="58"/>
      <c r="EP6" s="58"/>
      <c r="EQ6" s="58"/>
      <c r="ER6" s="58"/>
      <c r="ES6" s="58"/>
      <c r="ET6" s="58"/>
      <c r="EU6" s="58"/>
      <c r="EV6" s="58"/>
      <c r="EW6" s="58"/>
      <c r="EX6" s="58"/>
      <c r="EY6" s="58"/>
      <c r="EZ6" s="58"/>
      <c r="FA6" s="58"/>
      <c r="FB6" s="58"/>
      <c r="FC6" s="58"/>
      <c r="FD6" s="58"/>
      <c r="FE6" s="58"/>
    </row>
    <row r="7" spans="1:161" s="2" customFormat="1" ht="15.75" customHeight="1" x14ac:dyDescent="0.25">
      <c r="A7" s="58" t="s">
        <v>8</v>
      </c>
      <c r="B7" s="58"/>
      <c r="C7" s="58"/>
      <c r="D7" s="58"/>
      <c r="E7" s="58"/>
      <c r="F7" s="58"/>
      <c r="G7" s="58"/>
      <c r="H7" s="58"/>
      <c r="I7" s="58"/>
      <c r="J7" s="58"/>
      <c r="K7" s="58"/>
      <c r="L7" s="58"/>
      <c r="M7" s="58"/>
      <c r="N7" s="58"/>
      <c r="O7" s="58"/>
      <c r="P7" s="58"/>
      <c r="Q7" s="58"/>
      <c r="R7" s="58"/>
      <c r="S7" s="58"/>
      <c r="T7" s="58"/>
      <c r="U7" s="58"/>
      <c r="V7" s="58"/>
      <c r="W7" s="58"/>
      <c r="X7" s="58"/>
      <c r="Y7" s="58"/>
      <c r="Z7" s="58"/>
      <c r="AA7" s="58"/>
      <c r="AB7" s="58"/>
      <c r="AC7" s="58"/>
      <c r="AD7" s="58"/>
      <c r="AE7" s="58"/>
      <c r="AF7" s="58"/>
      <c r="AG7" s="58"/>
      <c r="AH7" s="58"/>
      <c r="AI7" s="58"/>
      <c r="AJ7" s="58"/>
      <c r="AK7" s="58"/>
      <c r="AL7" s="58"/>
      <c r="AM7" s="58"/>
      <c r="AN7" s="58"/>
      <c r="AO7" s="58"/>
      <c r="AP7" s="58"/>
      <c r="AQ7" s="58"/>
      <c r="AR7" s="58"/>
      <c r="AS7" s="58"/>
      <c r="AT7" s="58"/>
      <c r="AU7" s="58"/>
      <c r="AV7" s="58"/>
      <c r="AW7" s="58"/>
      <c r="AX7" s="58"/>
      <c r="AY7" s="58"/>
      <c r="AZ7" s="58"/>
      <c r="BA7" s="58"/>
      <c r="BB7" s="58"/>
      <c r="BC7" s="58"/>
      <c r="BD7" s="58"/>
      <c r="BE7" s="58"/>
      <c r="BF7" s="58"/>
      <c r="BG7" s="58"/>
      <c r="BH7" s="58"/>
      <c r="BI7" s="58"/>
      <c r="BJ7" s="58"/>
      <c r="BK7" s="58"/>
      <c r="BL7" s="58"/>
      <c r="BM7" s="58"/>
      <c r="BN7" s="58"/>
      <c r="BO7" s="58"/>
      <c r="BP7" s="58"/>
      <c r="BQ7" s="58"/>
      <c r="BR7" s="58"/>
      <c r="BS7" s="58"/>
      <c r="BT7" s="58"/>
      <c r="BU7" s="58"/>
      <c r="BV7" s="58"/>
      <c r="BW7" s="58"/>
      <c r="BX7" s="58"/>
      <c r="BY7" s="58"/>
      <c r="BZ7" s="58"/>
      <c r="CA7" s="58"/>
      <c r="CB7" s="58"/>
      <c r="CC7" s="58"/>
      <c r="CD7" s="58"/>
      <c r="CE7" s="58"/>
      <c r="CF7" s="58"/>
      <c r="CG7" s="58"/>
      <c r="CH7" s="58"/>
      <c r="CI7" s="58"/>
      <c r="CJ7" s="58"/>
      <c r="CK7" s="58"/>
      <c r="CL7" s="58"/>
      <c r="CM7" s="58"/>
      <c r="CN7" s="58"/>
      <c r="CO7" s="58"/>
      <c r="CP7" s="58"/>
      <c r="CQ7" s="58"/>
      <c r="CR7" s="58"/>
      <c r="CS7" s="58"/>
      <c r="CT7" s="58"/>
      <c r="CU7" s="58"/>
      <c r="CV7" s="58"/>
      <c r="CW7" s="58"/>
      <c r="CX7" s="58"/>
      <c r="CY7" s="58"/>
      <c r="CZ7" s="58"/>
      <c r="DA7" s="58"/>
      <c r="DB7" s="58"/>
      <c r="DC7" s="58"/>
      <c r="DD7" s="58"/>
      <c r="DE7" s="58"/>
      <c r="DF7" s="58"/>
      <c r="DG7" s="58"/>
      <c r="DH7" s="58"/>
      <c r="DI7" s="58"/>
      <c r="DJ7" s="58"/>
      <c r="DK7" s="58"/>
      <c r="DL7" s="58"/>
      <c r="DM7" s="58"/>
      <c r="DN7" s="58"/>
      <c r="DO7" s="58"/>
      <c r="DP7" s="58"/>
      <c r="DQ7" s="58"/>
      <c r="DR7" s="58"/>
      <c r="DS7" s="58"/>
      <c r="DT7" s="58"/>
      <c r="DU7" s="58"/>
      <c r="DV7" s="58"/>
      <c r="DW7" s="58"/>
      <c r="DX7" s="58"/>
      <c r="DY7" s="58"/>
      <c r="DZ7" s="58"/>
      <c r="EA7" s="58"/>
      <c r="EB7" s="58"/>
      <c r="EC7" s="58"/>
      <c r="ED7" s="58"/>
      <c r="EE7" s="58"/>
      <c r="EF7" s="58"/>
      <c r="EG7" s="58"/>
      <c r="EH7" s="58"/>
      <c r="EI7" s="58"/>
      <c r="EJ7" s="58"/>
      <c r="EK7" s="58"/>
      <c r="EL7" s="58"/>
      <c r="EM7" s="58"/>
      <c r="EN7" s="58"/>
      <c r="EO7" s="58"/>
      <c r="EP7" s="58"/>
      <c r="EQ7" s="58"/>
      <c r="ER7" s="58"/>
      <c r="ES7" s="58"/>
      <c r="ET7" s="58"/>
      <c r="EU7" s="58"/>
      <c r="EV7" s="58"/>
      <c r="EW7" s="58"/>
      <c r="EX7" s="58"/>
      <c r="EY7" s="58"/>
      <c r="EZ7" s="58"/>
      <c r="FA7" s="58"/>
      <c r="FB7" s="58"/>
      <c r="FC7" s="58"/>
      <c r="FD7" s="58"/>
      <c r="FE7" s="58"/>
    </row>
    <row r="8" spans="1:161" s="2" customFormat="1" ht="15.75" customHeight="1" x14ac:dyDescent="0.25">
      <c r="A8" s="58" t="s">
        <v>9</v>
      </c>
      <c r="B8" s="58"/>
      <c r="C8" s="58"/>
      <c r="D8" s="58"/>
      <c r="E8" s="58"/>
      <c r="F8" s="58"/>
      <c r="G8" s="58"/>
      <c r="H8" s="58"/>
      <c r="I8" s="58"/>
      <c r="J8" s="58"/>
      <c r="K8" s="58"/>
      <c r="L8" s="58"/>
      <c r="M8" s="58"/>
      <c r="N8" s="58"/>
      <c r="O8" s="58"/>
      <c r="P8" s="58"/>
      <c r="Q8" s="58"/>
      <c r="R8" s="58"/>
      <c r="S8" s="58"/>
      <c r="T8" s="58"/>
      <c r="U8" s="58"/>
      <c r="V8" s="58"/>
      <c r="W8" s="58"/>
      <c r="X8" s="58"/>
      <c r="Y8" s="58"/>
      <c r="Z8" s="58"/>
      <c r="AA8" s="58"/>
      <c r="AB8" s="58"/>
      <c r="AC8" s="58"/>
      <c r="AD8" s="58"/>
      <c r="AE8" s="58"/>
      <c r="AF8" s="58"/>
      <c r="AG8" s="58"/>
      <c r="AH8" s="58"/>
      <c r="AI8" s="58"/>
      <c r="AJ8" s="58"/>
      <c r="AK8" s="58"/>
      <c r="AL8" s="58"/>
      <c r="AM8" s="58"/>
      <c r="AN8" s="58"/>
      <c r="AO8" s="58"/>
      <c r="AP8" s="58"/>
      <c r="AQ8" s="58"/>
      <c r="AR8" s="58"/>
      <c r="AS8" s="58"/>
      <c r="AT8" s="58"/>
      <c r="AU8" s="58"/>
      <c r="AV8" s="58"/>
      <c r="AW8" s="58"/>
      <c r="AX8" s="58"/>
      <c r="AY8" s="58"/>
      <c r="AZ8" s="58"/>
      <c r="BA8" s="58"/>
      <c r="BB8" s="58"/>
      <c r="BC8" s="58"/>
      <c r="BD8" s="58"/>
      <c r="BE8" s="58"/>
      <c r="BF8" s="58"/>
      <c r="BG8" s="58"/>
      <c r="BH8" s="58"/>
      <c r="BI8" s="58"/>
      <c r="BJ8" s="58"/>
      <c r="BK8" s="58"/>
      <c r="BL8" s="58"/>
      <c r="BM8" s="58"/>
      <c r="BN8" s="58"/>
      <c r="BO8" s="58"/>
      <c r="BP8" s="58"/>
      <c r="BQ8" s="58"/>
      <c r="BR8" s="58"/>
      <c r="BS8" s="58"/>
      <c r="BT8" s="58"/>
      <c r="BU8" s="58"/>
      <c r="BV8" s="58"/>
      <c r="BW8" s="58"/>
      <c r="BX8" s="58"/>
      <c r="BY8" s="58"/>
      <c r="BZ8" s="58"/>
      <c r="CA8" s="58"/>
      <c r="CB8" s="58"/>
      <c r="CC8" s="58"/>
      <c r="CD8" s="58"/>
      <c r="CE8" s="58"/>
      <c r="CF8" s="58"/>
      <c r="CG8" s="58"/>
      <c r="CH8" s="58"/>
      <c r="CI8" s="58"/>
      <c r="CJ8" s="58"/>
      <c r="CK8" s="58"/>
      <c r="CL8" s="58"/>
      <c r="CM8" s="58"/>
      <c r="CN8" s="58"/>
      <c r="CO8" s="58"/>
      <c r="CP8" s="58"/>
      <c r="CQ8" s="58"/>
      <c r="CR8" s="58"/>
      <c r="CS8" s="58"/>
      <c r="CT8" s="58"/>
      <c r="CU8" s="58"/>
      <c r="CV8" s="58"/>
      <c r="CW8" s="58"/>
      <c r="CX8" s="58"/>
      <c r="CY8" s="58"/>
      <c r="CZ8" s="58"/>
      <c r="DA8" s="58"/>
      <c r="DB8" s="58"/>
      <c r="DC8" s="58"/>
      <c r="DD8" s="58"/>
      <c r="DE8" s="58"/>
      <c r="DF8" s="58"/>
      <c r="DG8" s="58"/>
      <c r="DH8" s="58"/>
      <c r="DI8" s="58"/>
      <c r="DJ8" s="58"/>
      <c r="DK8" s="58"/>
      <c r="DL8" s="58"/>
      <c r="DM8" s="58"/>
      <c r="DN8" s="58"/>
      <c r="DO8" s="58"/>
      <c r="DP8" s="58"/>
      <c r="DQ8" s="58"/>
      <c r="DR8" s="58"/>
      <c r="DS8" s="58"/>
      <c r="DT8" s="58"/>
      <c r="DU8" s="58"/>
      <c r="DV8" s="58"/>
      <c r="DW8" s="58"/>
      <c r="DX8" s="58"/>
      <c r="DY8" s="58"/>
      <c r="DZ8" s="58"/>
      <c r="EA8" s="58"/>
      <c r="EB8" s="58"/>
      <c r="EC8" s="58"/>
      <c r="ED8" s="58"/>
      <c r="EE8" s="58"/>
      <c r="EF8" s="58"/>
      <c r="EG8" s="58"/>
      <c r="EH8" s="58"/>
      <c r="EI8" s="58"/>
      <c r="EJ8" s="58"/>
      <c r="EK8" s="58"/>
      <c r="EL8" s="58"/>
      <c r="EM8" s="58"/>
      <c r="EN8" s="58"/>
      <c r="EO8" s="58"/>
      <c r="EP8" s="58"/>
      <c r="EQ8" s="58"/>
      <c r="ER8" s="58"/>
      <c r="ES8" s="58"/>
      <c r="ET8" s="58"/>
      <c r="EU8" s="58"/>
      <c r="EV8" s="58"/>
      <c r="EW8" s="58"/>
      <c r="EX8" s="58"/>
      <c r="EY8" s="58"/>
      <c r="EZ8" s="58"/>
      <c r="FA8" s="58"/>
      <c r="FB8" s="58"/>
      <c r="FC8" s="58"/>
      <c r="FD8" s="58"/>
      <c r="FE8" s="58"/>
    </row>
    <row r="10" spans="1:161" s="2" customFormat="1" ht="15.75" x14ac:dyDescent="0.25">
      <c r="A10" s="59" t="s">
        <v>10</v>
      </c>
      <c r="B10" s="59"/>
      <c r="C10" s="59"/>
      <c r="D10" s="59"/>
      <c r="E10" s="59"/>
      <c r="F10" s="59"/>
      <c r="G10" s="59"/>
      <c r="H10" s="59"/>
      <c r="I10" s="59"/>
      <c r="J10" s="59"/>
      <c r="K10" s="59"/>
      <c r="L10" s="59"/>
      <c r="M10" s="59"/>
      <c r="N10" s="59"/>
      <c r="O10" s="59"/>
      <c r="P10" s="59"/>
      <c r="Q10" s="59"/>
      <c r="R10" s="59"/>
      <c r="S10" s="59"/>
      <c r="T10" s="59"/>
      <c r="U10" s="59"/>
      <c r="V10" s="59"/>
      <c r="W10" s="59"/>
      <c r="X10" s="59"/>
      <c r="Y10" s="59"/>
      <c r="Z10" s="59"/>
      <c r="AA10" s="59"/>
      <c r="AB10" s="59"/>
      <c r="AC10" s="59"/>
      <c r="AD10" s="59"/>
      <c r="AE10" s="59"/>
      <c r="AF10" s="59"/>
      <c r="AG10" s="59"/>
      <c r="AH10" s="59"/>
      <c r="AI10" s="59"/>
      <c r="AJ10" s="59"/>
      <c r="AK10" s="59"/>
      <c r="AL10" s="59"/>
      <c r="AM10" s="59"/>
      <c r="AN10" s="59"/>
      <c r="AO10" s="59"/>
      <c r="AP10" s="59"/>
      <c r="AQ10" s="59"/>
      <c r="AR10" s="59"/>
      <c r="AS10" s="59"/>
      <c r="AT10" s="59"/>
      <c r="AU10" s="59"/>
      <c r="AV10" s="59"/>
      <c r="AW10" s="59"/>
      <c r="AX10" s="59"/>
      <c r="AY10" s="59"/>
      <c r="AZ10" s="59"/>
      <c r="BA10" s="59"/>
      <c r="BB10" s="59"/>
      <c r="BC10" s="59"/>
      <c r="BD10" s="59"/>
      <c r="BE10" s="59"/>
      <c r="BF10" s="59"/>
      <c r="BG10" s="59"/>
      <c r="BH10" s="59"/>
      <c r="BI10" s="59"/>
      <c r="BJ10" s="59"/>
      <c r="BK10" s="59"/>
      <c r="BL10" s="59"/>
      <c r="BM10" s="59"/>
      <c r="BN10" s="59"/>
      <c r="BO10" s="59"/>
      <c r="BP10" s="59"/>
      <c r="BQ10" s="59"/>
      <c r="BR10" s="59"/>
      <c r="BS10" s="59"/>
      <c r="BT10" s="59"/>
      <c r="BU10" s="59"/>
      <c r="BV10" s="59"/>
      <c r="BW10" s="59"/>
      <c r="BX10" s="59"/>
      <c r="BY10" s="59"/>
      <c r="BZ10" s="59"/>
      <c r="CA10" s="59"/>
      <c r="CB10" s="59"/>
      <c r="CC10" s="59"/>
      <c r="CD10" s="59"/>
      <c r="CE10" s="59"/>
      <c r="CF10" s="59"/>
      <c r="CG10" s="59"/>
      <c r="CH10" s="59"/>
      <c r="CI10" s="59"/>
      <c r="CJ10" s="59"/>
      <c r="CK10" s="59"/>
      <c r="CL10" s="59"/>
      <c r="CM10" s="59"/>
      <c r="CN10" s="59"/>
      <c r="CO10" s="59"/>
      <c r="CP10" s="59"/>
      <c r="CQ10" s="59"/>
      <c r="CR10" s="59"/>
      <c r="CS10" s="59"/>
      <c r="CT10" s="59"/>
      <c r="CU10" s="59"/>
      <c r="CV10" s="59"/>
      <c r="CW10" s="59"/>
      <c r="CX10" s="59"/>
      <c r="CY10" s="59"/>
      <c r="CZ10" s="59"/>
      <c r="DA10" s="59"/>
      <c r="DB10" s="59"/>
      <c r="DC10" s="59"/>
      <c r="DD10" s="59"/>
      <c r="DE10" s="59"/>
      <c r="DF10" s="59"/>
      <c r="DG10" s="59"/>
      <c r="DH10" s="59"/>
      <c r="DI10" s="59"/>
      <c r="DJ10" s="59"/>
      <c r="DK10" s="59"/>
      <c r="DL10" s="59"/>
      <c r="DM10" s="59"/>
      <c r="DN10" s="59"/>
      <c r="DO10" s="59"/>
      <c r="DP10" s="59"/>
      <c r="DQ10" s="59"/>
      <c r="DR10" s="59"/>
      <c r="DS10" s="59"/>
      <c r="DT10" s="59"/>
      <c r="DU10" s="59"/>
      <c r="DV10" s="59"/>
      <c r="DW10" s="59"/>
      <c r="DX10" s="59"/>
      <c r="DY10" s="59"/>
      <c r="DZ10" s="59"/>
      <c r="EA10" s="59"/>
      <c r="EB10" s="59"/>
      <c r="EC10" s="59"/>
      <c r="ED10" s="59"/>
      <c r="EE10" s="59"/>
      <c r="EF10" s="59"/>
      <c r="EG10" s="59"/>
      <c r="EH10" s="59"/>
      <c r="EI10" s="59"/>
      <c r="EJ10" s="59"/>
      <c r="EK10" s="59"/>
      <c r="EL10" s="59"/>
      <c r="EM10" s="59"/>
      <c r="EN10" s="59"/>
      <c r="EO10" s="59"/>
      <c r="EP10" s="59"/>
      <c r="EQ10" s="59"/>
      <c r="ER10" s="59"/>
      <c r="ES10" s="59"/>
      <c r="ET10" s="59"/>
      <c r="EU10" s="59"/>
      <c r="EV10" s="59"/>
      <c r="EW10" s="59"/>
      <c r="EX10" s="59"/>
      <c r="EY10" s="59"/>
      <c r="EZ10" s="59"/>
      <c r="FA10" s="59"/>
      <c r="FB10" s="59"/>
      <c r="FC10" s="59"/>
      <c r="FD10" s="59"/>
      <c r="FE10" s="59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60" t="s">
        <v>69</v>
      </c>
      <c r="AC12" s="60"/>
      <c r="AD12" s="60"/>
      <c r="AE12" s="60"/>
      <c r="AF12" s="60"/>
      <c r="AG12" s="60"/>
      <c r="AH12" s="60"/>
      <c r="AI12" s="60"/>
      <c r="AJ12" s="60"/>
      <c r="AK12" s="60"/>
      <c r="AL12" s="60"/>
      <c r="AM12" s="60"/>
      <c r="AN12" s="60"/>
      <c r="AO12" s="60"/>
      <c r="AP12" s="60"/>
      <c r="AQ12" s="60"/>
      <c r="AR12" s="60"/>
      <c r="AS12" s="60"/>
      <c r="AT12" s="60"/>
      <c r="AU12" s="60"/>
      <c r="AV12" s="60"/>
      <c r="AW12" s="60"/>
      <c r="AX12" s="60"/>
      <c r="AY12" s="60"/>
      <c r="AZ12" s="60"/>
      <c r="BA12" s="60"/>
      <c r="BB12" s="60"/>
      <c r="BC12" s="60"/>
      <c r="BD12" s="60"/>
      <c r="BE12" s="60"/>
      <c r="BF12" s="60"/>
      <c r="BG12" s="60"/>
      <c r="BH12" s="60"/>
      <c r="BI12" s="60"/>
      <c r="BJ12" s="60"/>
      <c r="BK12" s="60"/>
      <c r="BL12" s="60"/>
      <c r="BM12" s="60"/>
      <c r="BN12" s="60"/>
      <c r="BO12" s="60"/>
      <c r="BP12" s="60"/>
      <c r="BQ12" s="60"/>
      <c r="BR12" s="60"/>
      <c r="BS12" s="60"/>
      <c r="BT12" s="60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60" t="s">
        <v>31</v>
      </c>
      <c r="Z14" s="60"/>
      <c r="AA14" s="60"/>
      <c r="AB14" s="60"/>
      <c r="AC14" s="60"/>
      <c r="AD14" s="60"/>
      <c r="AE14" s="60"/>
      <c r="AF14" s="60"/>
      <c r="AG14" s="60"/>
      <c r="AH14" s="60"/>
      <c r="AI14" s="60"/>
      <c r="AJ14" s="60"/>
      <c r="AK14" s="60"/>
      <c r="AL14" s="60"/>
      <c r="AM14" s="60"/>
      <c r="AN14" s="60"/>
      <c r="AO14" s="60"/>
      <c r="AP14" s="60"/>
      <c r="AQ14" s="60"/>
      <c r="AR14" s="60"/>
      <c r="AS14" s="60"/>
      <c r="AT14" s="60"/>
      <c r="AU14" s="60"/>
      <c r="AV14" s="60"/>
      <c r="AW14" s="60"/>
      <c r="AX14" s="60"/>
      <c r="AY14" s="60"/>
      <c r="AZ14" s="60"/>
      <c r="BA14" s="60"/>
      <c r="BB14" s="60"/>
      <c r="BC14" s="60"/>
      <c r="BD14" s="60"/>
      <c r="BE14" s="60"/>
      <c r="BF14" s="60"/>
      <c r="BG14" s="60"/>
      <c r="BH14" s="60"/>
      <c r="BI14" s="60"/>
      <c r="BJ14" s="60"/>
      <c r="BK14" s="60"/>
      <c r="BL14" s="60"/>
      <c r="BM14" s="60"/>
      <c r="BN14" s="60"/>
      <c r="BO14" s="60"/>
      <c r="BP14" s="60"/>
      <c r="BQ14" s="60"/>
      <c r="BR14" s="60"/>
      <c r="BS14" s="60"/>
      <c r="BT14" s="60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48" t="s">
        <v>122</v>
      </c>
      <c r="U16" s="48"/>
      <c r="V16" s="48"/>
      <c r="W16" s="48"/>
      <c r="X16" s="48"/>
      <c r="Y16" s="48"/>
      <c r="Z16" s="48"/>
      <c r="AA16" s="48"/>
      <c r="AB16" s="48"/>
      <c r="AC16" s="48"/>
      <c r="AD16" s="48"/>
      <c r="AE16" s="48"/>
      <c r="AF16" s="48"/>
      <c r="AG16" s="48"/>
      <c r="AH16" s="48"/>
      <c r="AI16" s="48"/>
      <c r="AJ16" s="48"/>
      <c r="AK16" s="48"/>
      <c r="AL16" s="48"/>
      <c r="AM16" s="48"/>
      <c r="AN16" s="48"/>
      <c r="AO16" s="48"/>
      <c r="AP16" s="48"/>
      <c r="AQ16" s="48"/>
      <c r="AR16" s="48"/>
      <c r="AS16" s="48"/>
      <c r="AT16" s="48"/>
      <c r="AU16" s="48"/>
      <c r="AV16" s="48"/>
      <c r="AW16" s="48"/>
      <c r="AX16" s="48"/>
      <c r="AY16" s="48"/>
      <c r="AZ16" s="48"/>
      <c r="BA16" s="48"/>
      <c r="BB16" s="48"/>
      <c r="BC16" s="48"/>
      <c r="BD16" s="48"/>
      <c r="BE16" s="48"/>
      <c r="BF16" s="48"/>
      <c r="BG16" s="48"/>
      <c r="BH16" s="48"/>
      <c r="BI16" s="48"/>
      <c r="BJ16" s="48"/>
      <c r="BK16" s="48"/>
      <c r="BL16" s="48"/>
      <c r="BM16" s="48"/>
      <c r="BN16" s="48"/>
      <c r="BO16" s="48"/>
      <c r="BP16" s="48"/>
      <c r="BQ16" s="48"/>
      <c r="BR16" s="48"/>
      <c r="BS16" s="48"/>
      <c r="BT16" s="48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49"/>
      <c r="B18" s="50"/>
      <c r="C18" s="50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1"/>
      <c r="R18" s="26"/>
      <c r="S18" s="27"/>
      <c r="T18" s="27"/>
      <c r="U18" s="27"/>
      <c r="V18" s="27"/>
      <c r="W18" s="27"/>
      <c r="X18" s="27"/>
      <c r="Y18" s="27"/>
      <c r="Z18" s="27"/>
      <c r="AA18" s="27"/>
      <c r="AB18" s="27"/>
      <c r="AC18" s="27"/>
      <c r="AD18" s="27"/>
      <c r="AE18" s="27"/>
      <c r="AF18" s="27"/>
      <c r="AG18" s="27"/>
      <c r="AH18" s="27"/>
      <c r="AI18" s="28"/>
      <c r="AJ18" s="26" t="s">
        <v>15</v>
      </c>
      <c r="AK18" s="27"/>
      <c r="AL18" s="27"/>
      <c r="AM18" s="27"/>
      <c r="AN18" s="27"/>
      <c r="AO18" s="27"/>
      <c r="AP18" s="27"/>
      <c r="AQ18" s="27"/>
      <c r="AR18" s="27"/>
      <c r="AS18" s="27"/>
      <c r="AT18" s="27"/>
      <c r="AU18" s="27"/>
      <c r="AV18" s="27"/>
      <c r="AW18" s="27"/>
      <c r="AX18" s="27"/>
      <c r="AY18" s="27"/>
      <c r="AZ18" s="27"/>
      <c r="BA18" s="28"/>
      <c r="BB18" s="35" t="s">
        <v>20</v>
      </c>
      <c r="BC18" s="36"/>
      <c r="BD18" s="36"/>
      <c r="BE18" s="36"/>
      <c r="BF18" s="36"/>
      <c r="BG18" s="36"/>
      <c r="BH18" s="36"/>
      <c r="BI18" s="36"/>
      <c r="BJ18" s="36"/>
      <c r="BK18" s="36"/>
      <c r="BL18" s="36"/>
      <c r="BM18" s="36"/>
      <c r="BN18" s="36"/>
      <c r="BO18" s="36"/>
      <c r="BP18" s="36"/>
      <c r="BQ18" s="36"/>
      <c r="BR18" s="36"/>
      <c r="BS18" s="36"/>
      <c r="BT18" s="36"/>
      <c r="BU18" s="36"/>
      <c r="BV18" s="36"/>
      <c r="BW18" s="36"/>
      <c r="BX18" s="36"/>
      <c r="BY18" s="36"/>
      <c r="BZ18" s="36"/>
      <c r="CA18" s="36"/>
      <c r="CB18" s="36"/>
      <c r="CC18" s="36"/>
      <c r="CD18" s="36"/>
      <c r="CE18" s="36"/>
      <c r="CF18" s="36"/>
      <c r="CG18" s="37"/>
      <c r="CH18" s="26" t="s">
        <v>21</v>
      </c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27"/>
      <c r="CW18" s="27"/>
      <c r="CX18" s="27"/>
      <c r="CY18" s="27"/>
      <c r="CZ18" s="27"/>
      <c r="DA18" s="27"/>
      <c r="DB18" s="28"/>
      <c r="DC18" s="26" t="s">
        <v>22</v>
      </c>
      <c r="DD18" s="27"/>
      <c r="DE18" s="27"/>
      <c r="DF18" s="27"/>
      <c r="DG18" s="27"/>
      <c r="DH18" s="27"/>
      <c r="DI18" s="27"/>
      <c r="DJ18" s="27"/>
      <c r="DK18" s="27"/>
      <c r="DL18" s="27"/>
      <c r="DM18" s="27"/>
      <c r="DN18" s="27"/>
      <c r="DO18" s="27"/>
      <c r="DP18" s="27"/>
      <c r="DQ18" s="27"/>
      <c r="DR18" s="27"/>
      <c r="DS18" s="27"/>
      <c r="DT18" s="28"/>
      <c r="DU18" s="35" t="s">
        <v>23</v>
      </c>
      <c r="DV18" s="36"/>
      <c r="DW18" s="36"/>
      <c r="DX18" s="36"/>
      <c r="DY18" s="36"/>
      <c r="DZ18" s="36"/>
      <c r="EA18" s="36"/>
      <c r="EB18" s="36"/>
      <c r="EC18" s="36"/>
      <c r="ED18" s="36"/>
      <c r="EE18" s="36"/>
      <c r="EF18" s="36"/>
      <c r="EG18" s="36"/>
      <c r="EH18" s="36"/>
      <c r="EI18" s="36"/>
      <c r="EJ18" s="36"/>
      <c r="EK18" s="36"/>
      <c r="EL18" s="36"/>
      <c r="EM18" s="36"/>
      <c r="EN18" s="37"/>
      <c r="EO18" s="26" t="s">
        <v>24</v>
      </c>
      <c r="EP18" s="27"/>
      <c r="EQ18" s="27"/>
      <c r="ER18" s="27"/>
      <c r="ES18" s="27"/>
      <c r="ET18" s="27"/>
      <c r="EU18" s="27"/>
      <c r="EV18" s="27"/>
      <c r="EW18" s="27"/>
      <c r="EX18" s="27"/>
      <c r="EY18" s="27"/>
      <c r="EZ18" s="27"/>
      <c r="FA18" s="27"/>
      <c r="FB18" s="27"/>
      <c r="FC18" s="27"/>
      <c r="FD18" s="27"/>
      <c r="FE18" s="28"/>
    </row>
    <row r="19" spans="1:161" s="9" customFormat="1" ht="15" customHeight="1" x14ac:dyDescent="0.2">
      <c r="A19" s="52"/>
      <c r="B19" s="53"/>
      <c r="C19" s="53"/>
      <c r="D19" s="53"/>
      <c r="E19" s="53"/>
      <c r="F19" s="53"/>
      <c r="G19" s="53"/>
      <c r="H19" s="53"/>
      <c r="I19" s="53"/>
      <c r="J19" s="53"/>
      <c r="K19" s="53"/>
      <c r="L19" s="53"/>
      <c r="M19" s="53"/>
      <c r="N19" s="53"/>
      <c r="O19" s="53"/>
      <c r="P19" s="53"/>
      <c r="Q19" s="54"/>
      <c r="R19" s="29"/>
      <c r="S19" s="30"/>
      <c r="T19" s="30"/>
      <c r="U19" s="30"/>
      <c r="V19" s="30"/>
      <c r="W19" s="30"/>
      <c r="X19" s="30"/>
      <c r="Y19" s="30"/>
      <c r="Z19" s="30"/>
      <c r="AA19" s="30"/>
      <c r="AB19" s="30"/>
      <c r="AC19" s="30"/>
      <c r="AD19" s="30"/>
      <c r="AE19" s="30"/>
      <c r="AF19" s="30"/>
      <c r="AG19" s="30"/>
      <c r="AH19" s="30"/>
      <c r="AI19" s="31"/>
      <c r="AJ19" s="29"/>
      <c r="AK19" s="30"/>
      <c r="AL19" s="30"/>
      <c r="AM19" s="30"/>
      <c r="AN19" s="30"/>
      <c r="AO19" s="30"/>
      <c r="AP19" s="30"/>
      <c r="AQ19" s="30"/>
      <c r="AR19" s="30"/>
      <c r="AS19" s="30"/>
      <c r="AT19" s="30"/>
      <c r="AU19" s="30"/>
      <c r="AV19" s="30"/>
      <c r="AW19" s="30"/>
      <c r="AX19" s="30"/>
      <c r="AY19" s="30"/>
      <c r="AZ19" s="30"/>
      <c r="BA19" s="31"/>
      <c r="BB19" s="38" t="s">
        <v>16</v>
      </c>
      <c r="BC19" s="39"/>
      <c r="BD19" s="39"/>
      <c r="BE19" s="39"/>
      <c r="BF19" s="39"/>
      <c r="BG19" s="39"/>
      <c r="BH19" s="39"/>
      <c r="BI19" s="39"/>
      <c r="BJ19" s="39"/>
      <c r="BK19" s="39"/>
      <c r="BL19" s="39"/>
      <c r="BM19" s="39"/>
      <c r="BN19" s="39"/>
      <c r="BO19" s="39"/>
      <c r="BP19" s="39"/>
      <c r="BQ19" s="40"/>
      <c r="BR19" s="38" t="s">
        <v>17</v>
      </c>
      <c r="BS19" s="39"/>
      <c r="BT19" s="39"/>
      <c r="BU19" s="39"/>
      <c r="BV19" s="39"/>
      <c r="BW19" s="39"/>
      <c r="BX19" s="39"/>
      <c r="BY19" s="39"/>
      <c r="BZ19" s="39"/>
      <c r="CA19" s="39"/>
      <c r="CB19" s="39"/>
      <c r="CC19" s="39"/>
      <c r="CD19" s="39"/>
      <c r="CE19" s="39"/>
      <c r="CF19" s="39"/>
      <c r="CG19" s="40"/>
      <c r="CH19" s="29"/>
      <c r="CI19" s="30"/>
      <c r="CJ19" s="30"/>
      <c r="CK19" s="30"/>
      <c r="CL19" s="30"/>
      <c r="CM19" s="30"/>
      <c r="CN19" s="30"/>
      <c r="CO19" s="30"/>
      <c r="CP19" s="30"/>
      <c r="CQ19" s="30"/>
      <c r="CR19" s="30"/>
      <c r="CS19" s="30"/>
      <c r="CT19" s="30"/>
      <c r="CU19" s="30"/>
      <c r="CV19" s="30"/>
      <c r="CW19" s="30"/>
      <c r="CX19" s="30"/>
      <c r="CY19" s="30"/>
      <c r="CZ19" s="30"/>
      <c r="DA19" s="30"/>
      <c r="DB19" s="31"/>
      <c r="DC19" s="29"/>
      <c r="DD19" s="30"/>
      <c r="DE19" s="30"/>
      <c r="DF19" s="30"/>
      <c r="DG19" s="30"/>
      <c r="DH19" s="30"/>
      <c r="DI19" s="30"/>
      <c r="DJ19" s="30"/>
      <c r="DK19" s="30"/>
      <c r="DL19" s="30"/>
      <c r="DM19" s="30"/>
      <c r="DN19" s="30"/>
      <c r="DO19" s="30"/>
      <c r="DP19" s="30"/>
      <c r="DQ19" s="30"/>
      <c r="DR19" s="30"/>
      <c r="DS19" s="30"/>
      <c r="DT19" s="31"/>
      <c r="DU19" s="41" t="s">
        <v>18</v>
      </c>
      <c r="DV19" s="42"/>
      <c r="DW19" s="42"/>
      <c r="DX19" s="42"/>
      <c r="DY19" s="42"/>
      <c r="DZ19" s="42"/>
      <c r="EA19" s="42"/>
      <c r="EB19" s="42"/>
      <c r="EC19" s="42"/>
      <c r="ED19" s="43"/>
      <c r="EE19" s="41" t="s">
        <v>19</v>
      </c>
      <c r="EF19" s="42"/>
      <c r="EG19" s="42"/>
      <c r="EH19" s="42"/>
      <c r="EI19" s="42"/>
      <c r="EJ19" s="42"/>
      <c r="EK19" s="42"/>
      <c r="EL19" s="42"/>
      <c r="EM19" s="42"/>
      <c r="EN19" s="43"/>
      <c r="EO19" s="29"/>
      <c r="EP19" s="30"/>
      <c r="EQ19" s="30"/>
      <c r="ER19" s="30"/>
      <c r="ES19" s="30"/>
      <c r="ET19" s="30"/>
      <c r="EU19" s="30"/>
      <c r="EV19" s="30"/>
      <c r="EW19" s="30"/>
      <c r="EX19" s="30"/>
      <c r="EY19" s="30"/>
      <c r="EZ19" s="30"/>
      <c r="FA19" s="30"/>
      <c r="FB19" s="30"/>
      <c r="FC19" s="30"/>
      <c r="FD19" s="30"/>
      <c r="FE19" s="31"/>
    </row>
    <row r="20" spans="1:161" s="9" customFormat="1" ht="19.5" customHeight="1" x14ac:dyDescent="0.2">
      <c r="A20" s="55"/>
      <c r="B20" s="56"/>
      <c r="C20" s="56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7"/>
      <c r="R20" s="32"/>
      <c r="S20" s="33"/>
      <c r="T20" s="33"/>
      <c r="U20" s="33"/>
      <c r="V20" s="33"/>
      <c r="W20" s="33"/>
      <c r="X20" s="33"/>
      <c r="Y20" s="33"/>
      <c r="Z20" s="33"/>
      <c r="AA20" s="33"/>
      <c r="AB20" s="33"/>
      <c r="AC20" s="33"/>
      <c r="AD20" s="33"/>
      <c r="AE20" s="33"/>
      <c r="AF20" s="33"/>
      <c r="AG20" s="33"/>
      <c r="AH20" s="33"/>
      <c r="AI20" s="34"/>
      <c r="AJ20" s="32"/>
      <c r="AK20" s="33"/>
      <c r="AL20" s="33"/>
      <c r="AM20" s="33"/>
      <c r="AN20" s="33"/>
      <c r="AO20" s="33"/>
      <c r="AP20" s="33"/>
      <c r="AQ20" s="33"/>
      <c r="AR20" s="33"/>
      <c r="AS20" s="33"/>
      <c r="AT20" s="33"/>
      <c r="AU20" s="33"/>
      <c r="AV20" s="33"/>
      <c r="AW20" s="33"/>
      <c r="AX20" s="33"/>
      <c r="AY20" s="33"/>
      <c r="AZ20" s="33"/>
      <c r="BA20" s="34"/>
      <c r="BB20" s="47" t="s">
        <v>18</v>
      </c>
      <c r="BC20" s="47"/>
      <c r="BD20" s="47"/>
      <c r="BE20" s="47"/>
      <c r="BF20" s="47"/>
      <c r="BG20" s="47"/>
      <c r="BH20" s="47"/>
      <c r="BI20" s="47"/>
      <c r="BJ20" s="47" t="s">
        <v>19</v>
      </c>
      <c r="BK20" s="47"/>
      <c r="BL20" s="47"/>
      <c r="BM20" s="47"/>
      <c r="BN20" s="47"/>
      <c r="BO20" s="47"/>
      <c r="BP20" s="47"/>
      <c r="BQ20" s="47"/>
      <c r="BR20" s="47" t="s">
        <v>18</v>
      </c>
      <c r="BS20" s="47"/>
      <c r="BT20" s="47"/>
      <c r="BU20" s="47"/>
      <c r="BV20" s="47"/>
      <c r="BW20" s="47"/>
      <c r="BX20" s="47"/>
      <c r="BY20" s="47"/>
      <c r="BZ20" s="47" t="s">
        <v>19</v>
      </c>
      <c r="CA20" s="47"/>
      <c r="CB20" s="47"/>
      <c r="CC20" s="47"/>
      <c r="CD20" s="47"/>
      <c r="CE20" s="47"/>
      <c r="CF20" s="47"/>
      <c r="CG20" s="47"/>
      <c r="CH20" s="32"/>
      <c r="CI20" s="33"/>
      <c r="CJ20" s="33"/>
      <c r="CK20" s="33"/>
      <c r="CL20" s="33"/>
      <c r="CM20" s="33"/>
      <c r="CN20" s="33"/>
      <c r="CO20" s="33"/>
      <c r="CP20" s="33"/>
      <c r="CQ20" s="33"/>
      <c r="CR20" s="33"/>
      <c r="CS20" s="33"/>
      <c r="CT20" s="33"/>
      <c r="CU20" s="33"/>
      <c r="CV20" s="33"/>
      <c r="CW20" s="33"/>
      <c r="CX20" s="33"/>
      <c r="CY20" s="33"/>
      <c r="CZ20" s="33"/>
      <c r="DA20" s="33"/>
      <c r="DB20" s="34"/>
      <c r="DC20" s="32"/>
      <c r="DD20" s="33"/>
      <c r="DE20" s="33"/>
      <c r="DF20" s="33"/>
      <c r="DG20" s="33"/>
      <c r="DH20" s="33"/>
      <c r="DI20" s="33"/>
      <c r="DJ20" s="33"/>
      <c r="DK20" s="33"/>
      <c r="DL20" s="33"/>
      <c r="DM20" s="33"/>
      <c r="DN20" s="33"/>
      <c r="DO20" s="33"/>
      <c r="DP20" s="33"/>
      <c r="DQ20" s="33"/>
      <c r="DR20" s="33"/>
      <c r="DS20" s="33"/>
      <c r="DT20" s="34"/>
      <c r="DU20" s="44"/>
      <c r="DV20" s="45"/>
      <c r="DW20" s="45"/>
      <c r="DX20" s="45"/>
      <c r="DY20" s="45"/>
      <c r="DZ20" s="45"/>
      <c r="EA20" s="45"/>
      <c r="EB20" s="45"/>
      <c r="EC20" s="45"/>
      <c r="ED20" s="46"/>
      <c r="EE20" s="44"/>
      <c r="EF20" s="45"/>
      <c r="EG20" s="45"/>
      <c r="EH20" s="45"/>
      <c r="EI20" s="45"/>
      <c r="EJ20" s="45"/>
      <c r="EK20" s="45"/>
      <c r="EL20" s="45"/>
      <c r="EM20" s="45"/>
      <c r="EN20" s="46"/>
      <c r="EO20" s="32"/>
      <c r="EP20" s="33"/>
      <c r="EQ20" s="33"/>
      <c r="ER20" s="33"/>
      <c r="ES20" s="33"/>
      <c r="ET20" s="33"/>
      <c r="EU20" s="33"/>
      <c r="EV20" s="33"/>
      <c r="EW20" s="33"/>
      <c r="EX20" s="33"/>
      <c r="EY20" s="33"/>
      <c r="EZ20" s="33"/>
      <c r="FA20" s="33"/>
      <c r="FB20" s="33"/>
      <c r="FC20" s="33"/>
      <c r="FD20" s="33"/>
      <c r="FE20" s="34"/>
    </row>
    <row r="21" spans="1:161" s="9" customFormat="1" ht="14.25" customHeight="1" x14ac:dyDescent="0.2">
      <c r="A21" s="23">
        <v>1</v>
      </c>
      <c r="B21" s="24"/>
      <c r="C21" s="24"/>
      <c r="D21" s="24"/>
      <c r="E21" s="24"/>
      <c r="F21" s="24"/>
      <c r="G21" s="24"/>
      <c r="H21" s="24"/>
      <c r="I21" s="24"/>
      <c r="J21" s="24"/>
      <c r="K21" s="24"/>
      <c r="L21" s="24"/>
      <c r="M21" s="24"/>
      <c r="N21" s="24"/>
      <c r="O21" s="24"/>
      <c r="P21" s="24"/>
      <c r="Q21" s="25"/>
      <c r="R21" s="23">
        <v>2</v>
      </c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5"/>
      <c r="AJ21" s="16">
        <v>3</v>
      </c>
      <c r="AK21" s="16"/>
      <c r="AL21" s="16"/>
      <c r="AM21" s="16"/>
      <c r="AN21" s="16"/>
      <c r="AO21" s="16"/>
      <c r="AP21" s="16"/>
      <c r="AQ21" s="16"/>
      <c r="AR21" s="16"/>
      <c r="AS21" s="16"/>
      <c r="AT21" s="16"/>
      <c r="AU21" s="16"/>
      <c r="AV21" s="16"/>
      <c r="AW21" s="16"/>
      <c r="AX21" s="16"/>
      <c r="AY21" s="16"/>
      <c r="AZ21" s="16"/>
      <c r="BA21" s="16"/>
      <c r="BB21" s="16">
        <v>4</v>
      </c>
      <c r="BC21" s="16"/>
      <c r="BD21" s="16"/>
      <c r="BE21" s="16"/>
      <c r="BF21" s="16"/>
      <c r="BG21" s="16"/>
      <c r="BH21" s="16"/>
      <c r="BI21" s="16"/>
      <c r="BJ21" s="16">
        <v>5</v>
      </c>
      <c r="BK21" s="16"/>
      <c r="BL21" s="16"/>
      <c r="BM21" s="16"/>
      <c r="BN21" s="16"/>
      <c r="BO21" s="16"/>
      <c r="BP21" s="16"/>
      <c r="BQ21" s="16"/>
      <c r="BR21" s="16">
        <v>6</v>
      </c>
      <c r="BS21" s="16"/>
      <c r="BT21" s="16"/>
      <c r="BU21" s="16"/>
      <c r="BV21" s="16"/>
      <c r="BW21" s="16"/>
      <c r="BX21" s="16"/>
      <c r="BY21" s="16"/>
      <c r="BZ21" s="16">
        <v>7</v>
      </c>
      <c r="CA21" s="16"/>
      <c r="CB21" s="16"/>
      <c r="CC21" s="16"/>
      <c r="CD21" s="16"/>
      <c r="CE21" s="16"/>
      <c r="CF21" s="16"/>
      <c r="CG21" s="16"/>
      <c r="CH21" s="16">
        <v>8</v>
      </c>
      <c r="CI21" s="16"/>
      <c r="CJ21" s="16"/>
      <c r="CK21" s="16"/>
      <c r="CL21" s="16"/>
      <c r="CM21" s="16"/>
      <c r="CN21" s="16"/>
      <c r="CO21" s="16"/>
      <c r="CP21" s="16"/>
      <c r="CQ21" s="16"/>
      <c r="CR21" s="16"/>
      <c r="CS21" s="16"/>
      <c r="CT21" s="16"/>
      <c r="CU21" s="16"/>
      <c r="CV21" s="16"/>
      <c r="CW21" s="16"/>
      <c r="CX21" s="16"/>
      <c r="CY21" s="16"/>
      <c r="CZ21" s="16"/>
      <c r="DA21" s="16"/>
      <c r="DB21" s="16"/>
      <c r="DC21" s="16">
        <v>9</v>
      </c>
      <c r="DD21" s="16"/>
      <c r="DE21" s="16"/>
      <c r="DF21" s="16"/>
      <c r="DG21" s="16"/>
      <c r="DH21" s="16"/>
      <c r="DI21" s="16"/>
      <c r="DJ21" s="16"/>
      <c r="DK21" s="16"/>
      <c r="DL21" s="16"/>
      <c r="DM21" s="16"/>
      <c r="DN21" s="16"/>
      <c r="DO21" s="16"/>
      <c r="DP21" s="16"/>
      <c r="DQ21" s="16"/>
      <c r="DR21" s="16"/>
      <c r="DS21" s="16"/>
      <c r="DT21" s="16"/>
      <c r="DU21" s="16">
        <v>10</v>
      </c>
      <c r="DV21" s="16"/>
      <c r="DW21" s="16"/>
      <c r="DX21" s="16"/>
      <c r="DY21" s="16"/>
      <c r="DZ21" s="16"/>
      <c r="EA21" s="16"/>
      <c r="EB21" s="16"/>
      <c r="EC21" s="16"/>
      <c r="ED21" s="16"/>
      <c r="EE21" s="16">
        <v>11</v>
      </c>
      <c r="EF21" s="16"/>
      <c r="EG21" s="16"/>
      <c r="EH21" s="16"/>
      <c r="EI21" s="16"/>
      <c r="EJ21" s="16"/>
      <c r="EK21" s="16"/>
      <c r="EL21" s="16"/>
      <c r="EM21" s="16"/>
      <c r="EN21" s="16"/>
      <c r="EO21" s="16">
        <v>12</v>
      </c>
      <c r="EP21" s="16"/>
      <c r="EQ21" s="16"/>
      <c r="ER21" s="16"/>
      <c r="ES21" s="16"/>
      <c r="ET21" s="16"/>
      <c r="EU21" s="16"/>
      <c r="EV21" s="16"/>
      <c r="EW21" s="16"/>
      <c r="EX21" s="16"/>
      <c r="EY21" s="16"/>
      <c r="EZ21" s="16"/>
      <c r="FA21" s="16"/>
      <c r="FB21" s="16"/>
      <c r="FC21" s="16"/>
      <c r="FD21" s="16"/>
      <c r="FE21" s="16"/>
    </row>
    <row r="22" spans="1:161" s="9" customFormat="1" ht="13.5" customHeight="1" x14ac:dyDescent="0.2">
      <c r="A22" s="10"/>
      <c r="B22" s="17" t="s">
        <v>11</v>
      </c>
      <c r="C22" s="17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  <c r="O22" s="17"/>
      <c r="P22" s="17"/>
      <c r="Q22" s="18"/>
      <c r="R22" s="10"/>
      <c r="S22" s="19" t="s">
        <v>12</v>
      </c>
      <c r="T22" s="19"/>
      <c r="U22" s="19"/>
      <c r="V22" s="19"/>
      <c r="W22" s="19"/>
      <c r="X22" s="19"/>
      <c r="Y22" s="19"/>
      <c r="Z22" s="19"/>
      <c r="AA22" s="19"/>
      <c r="AB22" s="19"/>
      <c r="AC22" s="19"/>
      <c r="AD22" s="19"/>
      <c r="AE22" s="19"/>
      <c r="AF22" s="19"/>
      <c r="AG22" s="19"/>
      <c r="AH22" s="19"/>
      <c r="AI22" s="20"/>
      <c r="AJ22" s="61">
        <v>2.6</v>
      </c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16"/>
      <c r="BC22" s="16"/>
      <c r="BD22" s="16"/>
      <c r="BE22" s="16"/>
      <c r="BF22" s="16"/>
      <c r="BG22" s="16"/>
      <c r="BH22" s="16"/>
      <c r="BI22" s="16"/>
      <c r="BJ22" s="16"/>
      <c r="BK22" s="16"/>
      <c r="BL22" s="16"/>
      <c r="BM22" s="16"/>
      <c r="BN22" s="16"/>
      <c r="BO22" s="16"/>
      <c r="BP22" s="16"/>
      <c r="BQ22" s="16"/>
      <c r="BR22" s="61">
        <v>18.8</v>
      </c>
      <c r="BS22" s="61"/>
      <c r="BT22" s="61"/>
      <c r="BU22" s="61"/>
      <c r="BV22" s="61"/>
      <c r="BW22" s="61"/>
      <c r="BX22" s="61"/>
      <c r="BY22" s="61"/>
      <c r="BZ22" s="61">
        <v>18.8</v>
      </c>
      <c r="CA22" s="61"/>
      <c r="CB22" s="61"/>
      <c r="CC22" s="61"/>
      <c r="CD22" s="61"/>
      <c r="CE22" s="61"/>
      <c r="CF22" s="61"/>
      <c r="CG22" s="61"/>
      <c r="CH22" s="61">
        <v>2.6</v>
      </c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>
        <v>18.8</v>
      </c>
      <c r="DD22" s="61"/>
      <c r="DE22" s="61"/>
      <c r="DF22" s="61"/>
      <c r="DG22" s="61"/>
      <c r="DH22" s="61"/>
      <c r="DI22" s="61"/>
      <c r="DJ22" s="61"/>
      <c r="DK22" s="61"/>
      <c r="DL22" s="61"/>
      <c r="DM22" s="61"/>
      <c r="DN22" s="61"/>
      <c r="DO22" s="61"/>
      <c r="DP22" s="61"/>
      <c r="DQ22" s="61"/>
      <c r="DR22" s="61"/>
      <c r="DS22" s="61"/>
      <c r="DT22" s="61"/>
      <c r="DU22" s="16">
        <v>3</v>
      </c>
      <c r="DV22" s="16"/>
      <c r="DW22" s="16"/>
      <c r="DX22" s="16"/>
      <c r="DY22" s="16"/>
      <c r="DZ22" s="16"/>
      <c r="EA22" s="16"/>
      <c r="EB22" s="16"/>
      <c r="EC22" s="16"/>
      <c r="ED22" s="16"/>
      <c r="EE22" s="61">
        <f>2132/744</f>
        <v>2.8655913978494625</v>
      </c>
      <c r="EF22" s="61"/>
      <c r="EG22" s="61"/>
      <c r="EH22" s="61"/>
      <c r="EI22" s="61"/>
      <c r="EJ22" s="61"/>
      <c r="EK22" s="61"/>
      <c r="EL22" s="61"/>
      <c r="EM22" s="61"/>
      <c r="EN22" s="61"/>
      <c r="EO22" s="61">
        <f>AJ22+EE22</f>
        <v>5.4655913978494626</v>
      </c>
      <c r="EP22" s="16"/>
      <c r="EQ22" s="16"/>
      <c r="ER22" s="16"/>
      <c r="ES22" s="16"/>
      <c r="ET22" s="16"/>
      <c r="EU22" s="16"/>
      <c r="EV22" s="16"/>
      <c r="EW22" s="16"/>
      <c r="EX22" s="16"/>
      <c r="EY22" s="16"/>
      <c r="EZ22" s="16"/>
      <c r="FA22" s="16"/>
      <c r="FB22" s="16"/>
      <c r="FC22" s="16"/>
      <c r="FD22" s="16"/>
      <c r="FE22" s="16"/>
    </row>
    <row r="23" spans="1:161" s="9" customFormat="1" ht="39.75" customHeight="1" x14ac:dyDescent="0.2">
      <c r="A23" s="10"/>
      <c r="B23" s="17" t="s">
        <v>33</v>
      </c>
      <c r="C23" s="17"/>
      <c r="D23" s="17"/>
      <c r="E23" s="17"/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8"/>
      <c r="R23" s="10"/>
      <c r="S23" s="19" t="s">
        <v>13</v>
      </c>
      <c r="T23" s="19"/>
      <c r="U23" s="19"/>
      <c r="V23" s="19"/>
      <c r="W23" s="19"/>
      <c r="X23" s="19"/>
      <c r="Y23" s="19"/>
      <c r="Z23" s="19"/>
      <c r="AA23" s="19"/>
      <c r="AB23" s="19"/>
      <c r="AC23" s="19"/>
      <c r="AD23" s="19"/>
      <c r="AE23" s="19"/>
      <c r="AF23" s="19"/>
      <c r="AG23" s="19"/>
      <c r="AH23" s="19"/>
      <c r="AI23" s="20"/>
      <c r="AJ23" s="62">
        <f>827/744</f>
        <v>1.1115591397849462</v>
      </c>
      <c r="AK23" s="62"/>
      <c r="AL23" s="62"/>
      <c r="AM23" s="62"/>
      <c r="AN23" s="62"/>
      <c r="AO23" s="62"/>
      <c r="AP23" s="62"/>
      <c r="AQ23" s="62"/>
      <c r="AR23" s="62"/>
      <c r="AS23" s="62"/>
      <c r="AT23" s="62"/>
      <c r="AU23" s="62"/>
      <c r="AV23" s="62"/>
      <c r="AW23" s="62"/>
      <c r="AX23" s="62"/>
      <c r="AY23" s="62"/>
      <c r="AZ23" s="62"/>
      <c r="BA23" s="62"/>
      <c r="BB23" s="16"/>
      <c r="BC23" s="16"/>
      <c r="BD23" s="16"/>
      <c r="BE23" s="16"/>
      <c r="BF23" s="16"/>
      <c r="BG23" s="16"/>
      <c r="BH23" s="16"/>
      <c r="BI23" s="16"/>
      <c r="BJ23" s="16"/>
      <c r="BK23" s="16"/>
      <c r="BL23" s="16"/>
      <c r="BM23" s="16"/>
      <c r="BN23" s="16"/>
      <c r="BO23" s="16"/>
      <c r="BP23" s="16"/>
      <c r="BQ23" s="16"/>
      <c r="BR23" s="16"/>
      <c r="BS23" s="16"/>
      <c r="BT23" s="16"/>
      <c r="BU23" s="16"/>
      <c r="BV23" s="16"/>
      <c r="BW23" s="16"/>
      <c r="BX23" s="16"/>
      <c r="BY23" s="16"/>
      <c r="BZ23" s="16"/>
      <c r="CA23" s="16"/>
      <c r="CB23" s="16"/>
      <c r="CC23" s="16"/>
      <c r="CD23" s="16"/>
      <c r="CE23" s="16"/>
      <c r="CF23" s="16"/>
      <c r="CG23" s="16"/>
      <c r="CH23" s="16"/>
      <c r="CI23" s="16"/>
      <c r="CJ23" s="16"/>
      <c r="CK23" s="16"/>
      <c r="CL23" s="16"/>
      <c r="CM23" s="16"/>
      <c r="CN23" s="16"/>
      <c r="CO23" s="16"/>
      <c r="CP23" s="16"/>
      <c r="CQ23" s="16"/>
      <c r="CR23" s="16"/>
      <c r="CS23" s="16"/>
      <c r="CT23" s="16"/>
      <c r="CU23" s="16"/>
      <c r="CV23" s="16"/>
      <c r="CW23" s="16"/>
      <c r="CX23" s="16"/>
      <c r="CY23" s="16"/>
      <c r="CZ23" s="16"/>
      <c r="DA23" s="16"/>
      <c r="DB23" s="16"/>
      <c r="DC23" s="16"/>
      <c r="DD23" s="16"/>
      <c r="DE23" s="16"/>
      <c r="DF23" s="16"/>
      <c r="DG23" s="16"/>
      <c r="DH23" s="16"/>
      <c r="DI23" s="16"/>
      <c r="DJ23" s="16"/>
      <c r="DK23" s="16"/>
      <c r="DL23" s="16"/>
      <c r="DM23" s="16"/>
      <c r="DN23" s="16"/>
      <c r="DO23" s="16"/>
      <c r="DP23" s="16"/>
      <c r="DQ23" s="16"/>
      <c r="DR23" s="16"/>
      <c r="DS23" s="16"/>
      <c r="DT23" s="16"/>
      <c r="DU23" s="63">
        <f>359/744</f>
        <v>0.48252688172043012</v>
      </c>
      <c r="DV23" s="64"/>
      <c r="DW23" s="64"/>
      <c r="DX23" s="64"/>
      <c r="DY23" s="64"/>
      <c r="DZ23" s="64"/>
      <c r="EA23" s="64"/>
      <c r="EB23" s="64"/>
      <c r="EC23" s="64"/>
      <c r="ED23" s="65"/>
      <c r="EE23" s="63">
        <f>359/744</f>
        <v>0.48252688172043012</v>
      </c>
      <c r="EF23" s="64"/>
      <c r="EG23" s="64"/>
      <c r="EH23" s="64"/>
      <c r="EI23" s="64"/>
      <c r="EJ23" s="64"/>
      <c r="EK23" s="64"/>
      <c r="EL23" s="64"/>
      <c r="EM23" s="64"/>
      <c r="EN23" s="65"/>
      <c r="EO23" s="61">
        <f>AJ23+EE23</f>
        <v>1.5940860215053765</v>
      </c>
      <c r="EP23" s="61"/>
      <c r="EQ23" s="61"/>
      <c r="ER23" s="61"/>
      <c r="ES23" s="61"/>
      <c r="ET23" s="61"/>
      <c r="EU23" s="61"/>
      <c r="EV23" s="61"/>
      <c r="EW23" s="61"/>
      <c r="EX23" s="61"/>
      <c r="EY23" s="61"/>
      <c r="EZ23" s="61"/>
      <c r="FA23" s="61"/>
      <c r="FB23" s="61"/>
      <c r="FC23" s="61"/>
      <c r="FD23" s="61"/>
      <c r="FE23" s="61"/>
    </row>
    <row r="24" spans="1:161" s="9" customFormat="1" ht="39.75" customHeight="1" x14ac:dyDescent="0.2">
      <c r="A24" s="10"/>
      <c r="B24" s="17"/>
      <c r="C24" s="17"/>
      <c r="D24" s="17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8"/>
      <c r="R24" s="10"/>
      <c r="S24" s="19" t="s">
        <v>14</v>
      </c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  <c r="AE24" s="19"/>
      <c r="AF24" s="19"/>
      <c r="AG24" s="19"/>
      <c r="AH24" s="19"/>
      <c r="AI24" s="20"/>
      <c r="AJ24" s="16"/>
      <c r="AK24" s="16"/>
      <c r="AL24" s="16"/>
      <c r="AM24" s="16"/>
      <c r="AN24" s="16"/>
      <c r="AO24" s="16"/>
      <c r="AP24" s="16"/>
      <c r="AQ24" s="16"/>
      <c r="AR24" s="16"/>
      <c r="AS24" s="16"/>
      <c r="AT24" s="16"/>
      <c r="AU24" s="16"/>
      <c r="AV24" s="16"/>
      <c r="AW24" s="16"/>
      <c r="AX24" s="16"/>
      <c r="AY24" s="16"/>
      <c r="AZ24" s="16"/>
      <c r="BA24" s="16"/>
      <c r="BB24" s="16"/>
      <c r="BC24" s="16"/>
      <c r="BD24" s="16"/>
      <c r="BE24" s="16"/>
      <c r="BF24" s="16"/>
      <c r="BG24" s="16"/>
      <c r="BH24" s="16"/>
      <c r="BI24" s="16"/>
      <c r="BJ24" s="16"/>
      <c r="BK24" s="16"/>
      <c r="BL24" s="16"/>
      <c r="BM24" s="16"/>
      <c r="BN24" s="16"/>
      <c r="BO24" s="16"/>
      <c r="BP24" s="16"/>
      <c r="BQ24" s="16"/>
      <c r="BR24" s="16"/>
      <c r="BS24" s="16"/>
      <c r="BT24" s="16"/>
      <c r="BU24" s="16"/>
      <c r="BV24" s="16"/>
      <c r="BW24" s="16"/>
      <c r="BX24" s="16"/>
      <c r="BY24" s="16"/>
      <c r="BZ24" s="16"/>
      <c r="CA24" s="16"/>
      <c r="CB24" s="16"/>
      <c r="CC24" s="16"/>
      <c r="CD24" s="16"/>
      <c r="CE24" s="16"/>
      <c r="CF24" s="16"/>
      <c r="CG24" s="16"/>
      <c r="CH24" s="16"/>
      <c r="CI24" s="16"/>
      <c r="CJ24" s="16"/>
      <c r="CK24" s="16"/>
      <c r="CL24" s="16"/>
      <c r="CM24" s="16"/>
      <c r="CN24" s="16"/>
      <c r="CO24" s="16"/>
      <c r="CP24" s="16"/>
      <c r="CQ24" s="16"/>
      <c r="CR24" s="16"/>
      <c r="CS24" s="16"/>
      <c r="CT24" s="16"/>
      <c r="CU24" s="16"/>
      <c r="CV24" s="16"/>
      <c r="CW24" s="16"/>
      <c r="CX24" s="16"/>
      <c r="CY24" s="16"/>
      <c r="CZ24" s="16"/>
      <c r="DA24" s="16"/>
      <c r="DB24" s="16"/>
      <c r="DC24" s="16"/>
      <c r="DD24" s="16"/>
      <c r="DE24" s="16"/>
      <c r="DF24" s="16"/>
      <c r="DG24" s="16"/>
      <c r="DH24" s="16"/>
      <c r="DI24" s="16"/>
      <c r="DJ24" s="16"/>
      <c r="DK24" s="16"/>
      <c r="DL24" s="16"/>
      <c r="DM24" s="16"/>
      <c r="DN24" s="16"/>
      <c r="DO24" s="16"/>
      <c r="DP24" s="16"/>
      <c r="DQ24" s="16"/>
      <c r="DR24" s="16"/>
      <c r="DS24" s="16"/>
      <c r="DT24" s="16"/>
      <c r="DU24" s="16"/>
      <c r="DV24" s="16"/>
      <c r="DW24" s="16"/>
      <c r="DX24" s="16"/>
      <c r="DY24" s="16"/>
      <c r="DZ24" s="16"/>
      <c r="EA24" s="16"/>
      <c r="EB24" s="16"/>
      <c r="EC24" s="16"/>
      <c r="ED24" s="16"/>
      <c r="EE24" s="16"/>
      <c r="EF24" s="16"/>
      <c r="EG24" s="16"/>
      <c r="EH24" s="16"/>
      <c r="EI24" s="16"/>
      <c r="EJ24" s="16"/>
      <c r="EK24" s="16"/>
      <c r="EL24" s="16"/>
      <c r="EM24" s="16"/>
      <c r="EN24" s="16"/>
      <c r="EO24" s="16"/>
      <c r="EP24" s="16"/>
      <c r="EQ24" s="16"/>
      <c r="ER24" s="16"/>
      <c r="ES24" s="16"/>
      <c r="ET24" s="16"/>
      <c r="EU24" s="16"/>
      <c r="EV24" s="16"/>
      <c r="EW24" s="16"/>
      <c r="EX24" s="16"/>
      <c r="EY24" s="16"/>
      <c r="EZ24" s="16"/>
      <c r="FA24" s="16"/>
      <c r="FB24" s="16"/>
      <c r="FC24" s="16"/>
      <c r="FD24" s="16"/>
      <c r="FE24" s="16"/>
    </row>
    <row r="25" spans="1:161" s="9" customFormat="1" ht="53.25" customHeight="1" x14ac:dyDescent="0.2">
      <c r="A25" s="10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8"/>
      <c r="R25" s="10"/>
      <c r="S25" s="19" t="s">
        <v>25</v>
      </c>
      <c r="T25" s="19"/>
      <c r="U25" s="19"/>
      <c r="V25" s="19"/>
      <c r="W25" s="19"/>
      <c r="X25" s="19"/>
      <c r="Y25" s="19"/>
      <c r="Z25" s="19"/>
      <c r="AA25" s="19"/>
      <c r="AB25" s="19"/>
      <c r="AC25" s="19"/>
      <c r="AD25" s="19"/>
      <c r="AE25" s="19"/>
      <c r="AF25" s="19"/>
      <c r="AG25" s="19"/>
      <c r="AH25" s="19"/>
      <c r="AI25" s="20"/>
      <c r="AJ25" s="16"/>
      <c r="AK25" s="16"/>
      <c r="AL25" s="16"/>
      <c r="AM25" s="16"/>
      <c r="AN25" s="16"/>
      <c r="AO25" s="16"/>
      <c r="AP25" s="16"/>
      <c r="AQ25" s="16"/>
      <c r="AR25" s="16"/>
      <c r="AS25" s="16"/>
      <c r="AT25" s="16"/>
      <c r="AU25" s="16"/>
      <c r="AV25" s="16"/>
      <c r="AW25" s="16"/>
      <c r="AX25" s="16"/>
      <c r="AY25" s="16"/>
      <c r="AZ25" s="16"/>
      <c r="BA25" s="16"/>
      <c r="BB25" s="16"/>
      <c r="BC25" s="16"/>
      <c r="BD25" s="16"/>
      <c r="BE25" s="16"/>
      <c r="BF25" s="16"/>
      <c r="BG25" s="16"/>
      <c r="BH25" s="16"/>
      <c r="BI25" s="16"/>
      <c r="BJ25" s="16"/>
      <c r="BK25" s="16"/>
      <c r="BL25" s="16"/>
      <c r="BM25" s="16"/>
      <c r="BN25" s="16"/>
      <c r="BO25" s="16"/>
      <c r="BP25" s="16"/>
      <c r="BQ25" s="16"/>
      <c r="BR25" s="16"/>
      <c r="BS25" s="16"/>
      <c r="BT25" s="16"/>
      <c r="BU25" s="16"/>
      <c r="BV25" s="16"/>
      <c r="BW25" s="16"/>
      <c r="BX25" s="16"/>
      <c r="BY25" s="16"/>
      <c r="BZ25" s="16"/>
      <c r="CA25" s="16"/>
      <c r="CB25" s="16"/>
      <c r="CC25" s="16"/>
      <c r="CD25" s="16"/>
      <c r="CE25" s="16"/>
      <c r="CF25" s="16"/>
      <c r="CG25" s="16"/>
      <c r="CH25" s="16"/>
      <c r="CI25" s="16"/>
      <c r="CJ25" s="16"/>
      <c r="CK25" s="16"/>
      <c r="CL25" s="16"/>
      <c r="CM25" s="16"/>
      <c r="CN25" s="16"/>
      <c r="CO25" s="16"/>
      <c r="CP25" s="16"/>
      <c r="CQ25" s="16"/>
      <c r="CR25" s="16"/>
      <c r="CS25" s="16"/>
      <c r="CT25" s="16"/>
      <c r="CU25" s="16"/>
      <c r="CV25" s="16"/>
      <c r="CW25" s="16"/>
      <c r="CX25" s="16"/>
      <c r="CY25" s="16"/>
      <c r="CZ25" s="16"/>
      <c r="DA25" s="16"/>
      <c r="DB25" s="16"/>
      <c r="DC25" s="16"/>
      <c r="DD25" s="16"/>
      <c r="DE25" s="16"/>
      <c r="DF25" s="16"/>
      <c r="DG25" s="16"/>
      <c r="DH25" s="16"/>
      <c r="DI25" s="16"/>
      <c r="DJ25" s="16"/>
      <c r="DK25" s="16"/>
      <c r="DL25" s="16"/>
      <c r="DM25" s="16"/>
      <c r="DN25" s="16"/>
      <c r="DO25" s="16"/>
      <c r="DP25" s="16"/>
      <c r="DQ25" s="16"/>
      <c r="DR25" s="16"/>
      <c r="DS25" s="16"/>
      <c r="DT25" s="16"/>
      <c r="DU25" s="16"/>
      <c r="DV25" s="16"/>
      <c r="DW25" s="16"/>
      <c r="DX25" s="16"/>
      <c r="DY25" s="16"/>
      <c r="DZ25" s="16"/>
      <c r="EA25" s="16"/>
      <c r="EB25" s="16"/>
      <c r="EC25" s="16"/>
      <c r="ED25" s="16"/>
      <c r="EE25" s="16"/>
      <c r="EF25" s="16"/>
      <c r="EG25" s="16"/>
      <c r="EH25" s="16"/>
      <c r="EI25" s="16"/>
      <c r="EJ25" s="16"/>
      <c r="EK25" s="16"/>
      <c r="EL25" s="16"/>
      <c r="EM25" s="16"/>
      <c r="EN25" s="16"/>
      <c r="EO25" s="16"/>
      <c r="EP25" s="16"/>
      <c r="EQ25" s="16"/>
      <c r="ER25" s="16"/>
      <c r="ES25" s="16"/>
      <c r="ET25" s="16"/>
      <c r="EU25" s="16"/>
      <c r="EV25" s="16"/>
      <c r="EW25" s="16"/>
      <c r="EX25" s="16"/>
      <c r="EY25" s="16"/>
      <c r="EZ25" s="16"/>
      <c r="FA25" s="16"/>
      <c r="FB25" s="16"/>
      <c r="FC25" s="16"/>
      <c r="FD25" s="16"/>
      <c r="FE25" s="16"/>
    </row>
    <row r="26" spans="1:161" s="9" customFormat="1" ht="57" customHeight="1" x14ac:dyDescent="0.2">
      <c r="A26" s="10"/>
      <c r="B26" s="21" t="s">
        <v>26</v>
      </c>
      <c r="C26" s="21"/>
      <c r="D26" s="21"/>
      <c r="E26" s="21"/>
      <c r="F26" s="21"/>
      <c r="G26" s="21"/>
      <c r="H26" s="21"/>
      <c r="I26" s="21"/>
      <c r="J26" s="21"/>
      <c r="K26" s="21"/>
      <c r="L26" s="21"/>
      <c r="M26" s="21"/>
      <c r="N26" s="21"/>
      <c r="O26" s="21"/>
      <c r="P26" s="21"/>
      <c r="Q26" s="22"/>
      <c r="R26" s="10"/>
      <c r="S26" s="19" t="s">
        <v>12</v>
      </c>
      <c r="T26" s="19"/>
      <c r="U26" s="19"/>
      <c r="V26" s="19"/>
      <c r="W26" s="19"/>
      <c r="X26" s="19"/>
      <c r="Y26" s="19"/>
      <c r="Z26" s="19"/>
      <c r="AA26" s="19"/>
      <c r="AB26" s="19"/>
      <c r="AC26" s="19"/>
      <c r="AD26" s="19"/>
      <c r="AE26" s="19"/>
      <c r="AF26" s="19"/>
      <c r="AG26" s="19"/>
      <c r="AH26" s="19"/>
      <c r="AI26" s="20"/>
      <c r="AJ26" s="16"/>
      <c r="AK26" s="16"/>
      <c r="AL26" s="16"/>
      <c r="AM26" s="16"/>
      <c r="AN26" s="16"/>
      <c r="AO26" s="16"/>
      <c r="AP26" s="16"/>
      <c r="AQ26" s="16"/>
      <c r="AR26" s="16"/>
      <c r="AS26" s="16"/>
      <c r="AT26" s="16"/>
      <c r="AU26" s="16"/>
      <c r="AV26" s="16"/>
      <c r="AW26" s="16"/>
      <c r="AX26" s="16"/>
      <c r="AY26" s="16"/>
      <c r="AZ26" s="16"/>
      <c r="BA26" s="16"/>
      <c r="BB26" s="16"/>
      <c r="BC26" s="16"/>
      <c r="BD26" s="16"/>
      <c r="BE26" s="16"/>
      <c r="BF26" s="16"/>
      <c r="BG26" s="16"/>
      <c r="BH26" s="16"/>
      <c r="BI26" s="16"/>
      <c r="BJ26" s="16"/>
      <c r="BK26" s="16"/>
      <c r="BL26" s="16"/>
      <c r="BM26" s="16"/>
      <c r="BN26" s="16"/>
      <c r="BO26" s="16"/>
      <c r="BP26" s="16"/>
      <c r="BQ26" s="16"/>
      <c r="BR26" s="16"/>
      <c r="BS26" s="16"/>
      <c r="BT26" s="16"/>
      <c r="BU26" s="16"/>
      <c r="BV26" s="16"/>
      <c r="BW26" s="16"/>
      <c r="BX26" s="16"/>
      <c r="BY26" s="16"/>
      <c r="BZ26" s="16"/>
      <c r="CA26" s="16"/>
      <c r="CB26" s="16"/>
      <c r="CC26" s="16"/>
      <c r="CD26" s="16"/>
      <c r="CE26" s="16"/>
      <c r="CF26" s="16"/>
      <c r="CG26" s="16"/>
      <c r="CH26" s="16"/>
      <c r="CI26" s="16"/>
      <c r="CJ26" s="16"/>
      <c r="CK26" s="16"/>
      <c r="CL26" s="16"/>
      <c r="CM26" s="16"/>
      <c r="CN26" s="16"/>
      <c r="CO26" s="16"/>
      <c r="CP26" s="16"/>
      <c r="CQ26" s="16"/>
      <c r="CR26" s="16"/>
      <c r="CS26" s="16"/>
      <c r="CT26" s="16"/>
      <c r="CU26" s="16"/>
      <c r="CV26" s="16"/>
      <c r="CW26" s="16"/>
      <c r="CX26" s="16"/>
      <c r="CY26" s="16"/>
      <c r="CZ26" s="16"/>
      <c r="DA26" s="16"/>
      <c r="DB26" s="16"/>
      <c r="DC26" s="16"/>
      <c r="DD26" s="16"/>
      <c r="DE26" s="16"/>
      <c r="DF26" s="16"/>
      <c r="DG26" s="16"/>
      <c r="DH26" s="16"/>
      <c r="DI26" s="16"/>
      <c r="DJ26" s="16"/>
      <c r="DK26" s="16"/>
      <c r="DL26" s="16"/>
      <c r="DM26" s="16"/>
      <c r="DN26" s="16"/>
      <c r="DO26" s="16"/>
      <c r="DP26" s="16"/>
      <c r="DQ26" s="16"/>
      <c r="DR26" s="16"/>
      <c r="DS26" s="16"/>
      <c r="DT26" s="16"/>
      <c r="DU26" s="16"/>
      <c r="DV26" s="16"/>
      <c r="DW26" s="16"/>
      <c r="DX26" s="16"/>
      <c r="DY26" s="16"/>
      <c r="DZ26" s="16"/>
      <c r="EA26" s="16"/>
      <c r="EB26" s="16"/>
      <c r="EC26" s="16"/>
      <c r="ED26" s="16"/>
      <c r="EE26" s="16"/>
      <c r="EF26" s="16"/>
      <c r="EG26" s="16"/>
      <c r="EH26" s="16"/>
      <c r="EI26" s="16"/>
      <c r="EJ26" s="16"/>
      <c r="EK26" s="16"/>
      <c r="EL26" s="16"/>
      <c r="EM26" s="16"/>
      <c r="EN26" s="16"/>
      <c r="EO26" s="16"/>
      <c r="EP26" s="16"/>
      <c r="EQ26" s="16"/>
      <c r="ER26" s="16"/>
      <c r="ES26" s="16"/>
      <c r="ET26" s="16"/>
      <c r="EU26" s="16"/>
      <c r="EV26" s="16"/>
      <c r="EW26" s="16"/>
      <c r="EX26" s="16"/>
      <c r="EY26" s="16"/>
      <c r="EZ26" s="16"/>
      <c r="FA26" s="16"/>
      <c r="FB26" s="16"/>
      <c r="FC26" s="16"/>
      <c r="FD26" s="16"/>
      <c r="FE26" s="16"/>
    </row>
    <row r="27" spans="1:161" s="9" customFormat="1" ht="39.75" customHeight="1" x14ac:dyDescent="0.2">
      <c r="A27" s="10"/>
      <c r="B27" s="17"/>
      <c r="C27" s="17"/>
      <c r="D27" s="17"/>
      <c r="E27" s="17"/>
      <c r="F27" s="17"/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8"/>
      <c r="R27" s="10"/>
      <c r="S27" s="19" t="s">
        <v>13</v>
      </c>
      <c r="T27" s="19"/>
      <c r="U27" s="19"/>
      <c r="V27" s="19"/>
      <c r="W27" s="19"/>
      <c r="X27" s="19"/>
      <c r="Y27" s="19"/>
      <c r="Z27" s="19"/>
      <c r="AA27" s="19"/>
      <c r="AB27" s="19"/>
      <c r="AC27" s="19"/>
      <c r="AD27" s="19"/>
      <c r="AE27" s="19"/>
      <c r="AF27" s="19"/>
      <c r="AG27" s="19"/>
      <c r="AH27" s="19"/>
      <c r="AI27" s="20"/>
      <c r="AJ27" s="16"/>
      <c r="AK27" s="16"/>
      <c r="AL27" s="16"/>
      <c r="AM27" s="16"/>
      <c r="AN27" s="16"/>
      <c r="AO27" s="16"/>
      <c r="AP27" s="16"/>
      <c r="AQ27" s="16"/>
      <c r="AR27" s="16"/>
      <c r="AS27" s="16"/>
      <c r="AT27" s="16"/>
      <c r="AU27" s="16"/>
      <c r="AV27" s="16"/>
      <c r="AW27" s="16"/>
      <c r="AX27" s="16"/>
      <c r="AY27" s="16"/>
      <c r="AZ27" s="16"/>
      <c r="BA27" s="16"/>
      <c r="BB27" s="16"/>
      <c r="BC27" s="16"/>
      <c r="BD27" s="16"/>
      <c r="BE27" s="16"/>
      <c r="BF27" s="16"/>
      <c r="BG27" s="16"/>
      <c r="BH27" s="16"/>
      <c r="BI27" s="16"/>
      <c r="BJ27" s="16"/>
      <c r="BK27" s="16"/>
      <c r="BL27" s="16"/>
      <c r="BM27" s="16"/>
      <c r="BN27" s="16"/>
      <c r="BO27" s="16"/>
      <c r="BP27" s="16"/>
      <c r="BQ27" s="16"/>
      <c r="BR27" s="16"/>
      <c r="BS27" s="16"/>
      <c r="BT27" s="16"/>
      <c r="BU27" s="16"/>
      <c r="BV27" s="16"/>
      <c r="BW27" s="16"/>
      <c r="BX27" s="16"/>
      <c r="BY27" s="16"/>
      <c r="BZ27" s="16"/>
      <c r="CA27" s="16"/>
      <c r="CB27" s="16"/>
      <c r="CC27" s="16"/>
      <c r="CD27" s="16"/>
      <c r="CE27" s="16"/>
      <c r="CF27" s="16"/>
      <c r="CG27" s="16"/>
      <c r="CH27" s="16"/>
      <c r="CI27" s="16"/>
      <c r="CJ27" s="16"/>
      <c r="CK27" s="16"/>
      <c r="CL27" s="16"/>
      <c r="CM27" s="16"/>
      <c r="CN27" s="16"/>
      <c r="CO27" s="16"/>
      <c r="CP27" s="16"/>
      <c r="CQ27" s="16"/>
      <c r="CR27" s="16"/>
      <c r="CS27" s="16"/>
      <c r="CT27" s="16"/>
      <c r="CU27" s="16"/>
      <c r="CV27" s="16"/>
      <c r="CW27" s="16"/>
      <c r="CX27" s="16"/>
      <c r="CY27" s="16"/>
      <c r="CZ27" s="16"/>
      <c r="DA27" s="16"/>
      <c r="DB27" s="16"/>
      <c r="DC27" s="16"/>
      <c r="DD27" s="16"/>
      <c r="DE27" s="16"/>
      <c r="DF27" s="16"/>
      <c r="DG27" s="16"/>
      <c r="DH27" s="16"/>
      <c r="DI27" s="16"/>
      <c r="DJ27" s="16"/>
      <c r="DK27" s="16"/>
      <c r="DL27" s="16"/>
      <c r="DM27" s="16"/>
      <c r="DN27" s="16"/>
      <c r="DO27" s="16"/>
      <c r="DP27" s="16"/>
      <c r="DQ27" s="16"/>
      <c r="DR27" s="16"/>
      <c r="DS27" s="16"/>
      <c r="DT27" s="16"/>
      <c r="DU27" s="16"/>
      <c r="DV27" s="16"/>
      <c r="DW27" s="16"/>
      <c r="DX27" s="16"/>
      <c r="DY27" s="16"/>
      <c r="DZ27" s="16"/>
      <c r="EA27" s="16"/>
      <c r="EB27" s="16"/>
      <c r="EC27" s="16"/>
      <c r="ED27" s="16"/>
      <c r="EE27" s="16"/>
      <c r="EF27" s="16"/>
      <c r="EG27" s="16"/>
      <c r="EH27" s="16"/>
      <c r="EI27" s="16"/>
      <c r="EJ27" s="16"/>
      <c r="EK27" s="16"/>
      <c r="EL27" s="16"/>
      <c r="EM27" s="16"/>
      <c r="EN27" s="16"/>
      <c r="EO27" s="16"/>
      <c r="EP27" s="16"/>
      <c r="EQ27" s="16"/>
      <c r="ER27" s="16"/>
      <c r="ES27" s="16"/>
      <c r="ET27" s="16"/>
      <c r="EU27" s="16"/>
      <c r="EV27" s="16"/>
      <c r="EW27" s="16"/>
      <c r="EX27" s="16"/>
      <c r="EY27" s="16"/>
      <c r="EZ27" s="16"/>
      <c r="FA27" s="16"/>
      <c r="FB27" s="16"/>
      <c r="FC27" s="16"/>
      <c r="FD27" s="16"/>
      <c r="FE27" s="16"/>
    </row>
    <row r="28" spans="1:161" s="9" customFormat="1" ht="39.75" customHeight="1" x14ac:dyDescent="0.2">
      <c r="A28" s="10"/>
      <c r="B28" s="17"/>
      <c r="C28" s="17"/>
      <c r="D28" s="17"/>
      <c r="E28" s="17"/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8"/>
      <c r="R28" s="10"/>
      <c r="S28" s="19" t="s">
        <v>14</v>
      </c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20"/>
      <c r="AJ28" s="16"/>
      <c r="AK28" s="16"/>
      <c r="AL28" s="16"/>
      <c r="AM28" s="16"/>
      <c r="AN28" s="16"/>
      <c r="AO28" s="16"/>
      <c r="AP28" s="16"/>
      <c r="AQ28" s="16"/>
      <c r="AR28" s="16"/>
      <c r="AS28" s="16"/>
      <c r="AT28" s="16"/>
      <c r="AU28" s="16"/>
      <c r="AV28" s="16"/>
      <c r="AW28" s="16"/>
      <c r="AX28" s="16"/>
      <c r="AY28" s="16"/>
      <c r="AZ28" s="16"/>
      <c r="BA28" s="16"/>
      <c r="BB28" s="16"/>
      <c r="BC28" s="16"/>
      <c r="BD28" s="16"/>
      <c r="BE28" s="16"/>
      <c r="BF28" s="16"/>
      <c r="BG28" s="16"/>
      <c r="BH28" s="16"/>
      <c r="BI28" s="16"/>
      <c r="BJ28" s="16"/>
      <c r="BK28" s="16"/>
      <c r="BL28" s="16"/>
      <c r="BM28" s="16"/>
      <c r="BN28" s="16"/>
      <c r="BO28" s="16"/>
      <c r="BP28" s="16"/>
      <c r="BQ28" s="16"/>
      <c r="BR28" s="16"/>
      <c r="BS28" s="16"/>
      <c r="BT28" s="16"/>
      <c r="BU28" s="16"/>
      <c r="BV28" s="16"/>
      <c r="BW28" s="16"/>
      <c r="BX28" s="16"/>
      <c r="BY28" s="16"/>
      <c r="BZ28" s="16"/>
      <c r="CA28" s="16"/>
      <c r="CB28" s="16"/>
      <c r="CC28" s="16"/>
      <c r="CD28" s="16"/>
      <c r="CE28" s="16"/>
      <c r="CF28" s="16"/>
      <c r="CG28" s="16"/>
      <c r="CH28" s="16"/>
      <c r="CI28" s="16"/>
      <c r="CJ28" s="16"/>
      <c r="CK28" s="16"/>
      <c r="CL28" s="16"/>
      <c r="CM28" s="16"/>
      <c r="CN28" s="16"/>
      <c r="CO28" s="16"/>
      <c r="CP28" s="16"/>
      <c r="CQ28" s="16"/>
      <c r="CR28" s="16"/>
      <c r="CS28" s="16"/>
      <c r="CT28" s="16"/>
      <c r="CU28" s="16"/>
      <c r="CV28" s="16"/>
      <c r="CW28" s="16"/>
      <c r="CX28" s="16"/>
      <c r="CY28" s="16"/>
      <c r="CZ28" s="16"/>
      <c r="DA28" s="16"/>
      <c r="DB28" s="16"/>
      <c r="DC28" s="16"/>
      <c r="DD28" s="16"/>
      <c r="DE28" s="16"/>
      <c r="DF28" s="16"/>
      <c r="DG28" s="16"/>
      <c r="DH28" s="16"/>
      <c r="DI28" s="16"/>
      <c r="DJ28" s="16"/>
      <c r="DK28" s="16"/>
      <c r="DL28" s="16"/>
      <c r="DM28" s="16"/>
      <c r="DN28" s="16"/>
      <c r="DO28" s="16"/>
      <c r="DP28" s="16"/>
      <c r="DQ28" s="16"/>
      <c r="DR28" s="16"/>
      <c r="DS28" s="16"/>
      <c r="DT28" s="16"/>
      <c r="DU28" s="16"/>
      <c r="DV28" s="16"/>
      <c r="DW28" s="16"/>
      <c r="DX28" s="16"/>
      <c r="DY28" s="16"/>
      <c r="DZ28" s="16"/>
      <c r="EA28" s="16"/>
      <c r="EB28" s="16"/>
      <c r="EC28" s="16"/>
      <c r="ED28" s="16"/>
      <c r="EE28" s="16"/>
      <c r="EF28" s="16"/>
      <c r="EG28" s="16"/>
      <c r="EH28" s="16"/>
      <c r="EI28" s="16"/>
      <c r="EJ28" s="16"/>
      <c r="EK28" s="16"/>
      <c r="EL28" s="16"/>
      <c r="EM28" s="16"/>
      <c r="EN28" s="16"/>
      <c r="EO28" s="16"/>
      <c r="EP28" s="16"/>
      <c r="EQ28" s="16"/>
      <c r="ER28" s="16"/>
      <c r="ES28" s="16"/>
      <c r="ET28" s="16"/>
      <c r="EU28" s="16"/>
      <c r="EV28" s="16"/>
      <c r="EW28" s="16"/>
      <c r="EX28" s="16"/>
      <c r="EY28" s="16"/>
      <c r="EZ28" s="16"/>
      <c r="FA28" s="16"/>
      <c r="FB28" s="16"/>
      <c r="FC28" s="16"/>
      <c r="FD28" s="16"/>
      <c r="FE28" s="16"/>
    </row>
    <row r="29" spans="1:161" s="9" customFormat="1" ht="53.25" customHeight="1" x14ac:dyDescent="0.2">
      <c r="A29" s="10"/>
      <c r="B29" s="17"/>
      <c r="C29" s="17"/>
      <c r="D29" s="17"/>
      <c r="E29" s="17"/>
      <c r="F29" s="17"/>
      <c r="G29" s="17"/>
      <c r="H29" s="17"/>
      <c r="I29" s="17"/>
      <c r="J29" s="17"/>
      <c r="K29" s="17"/>
      <c r="L29" s="17"/>
      <c r="M29" s="17"/>
      <c r="N29" s="17"/>
      <c r="O29" s="17"/>
      <c r="P29" s="17"/>
      <c r="Q29" s="18"/>
      <c r="R29" s="10"/>
      <c r="S29" s="19" t="s">
        <v>25</v>
      </c>
      <c r="T29" s="19"/>
      <c r="U29" s="19"/>
      <c r="V29" s="19"/>
      <c r="W29" s="19"/>
      <c r="X29" s="19"/>
      <c r="Y29" s="19"/>
      <c r="Z29" s="19"/>
      <c r="AA29" s="19"/>
      <c r="AB29" s="19"/>
      <c r="AC29" s="19"/>
      <c r="AD29" s="19"/>
      <c r="AE29" s="19"/>
      <c r="AF29" s="19"/>
      <c r="AG29" s="19"/>
      <c r="AH29" s="19"/>
      <c r="AI29" s="20"/>
      <c r="AJ29" s="16"/>
      <c r="AK29" s="16"/>
      <c r="AL29" s="16"/>
      <c r="AM29" s="16"/>
      <c r="AN29" s="16"/>
      <c r="AO29" s="16"/>
      <c r="AP29" s="16"/>
      <c r="AQ29" s="16"/>
      <c r="AR29" s="16"/>
      <c r="AS29" s="16"/>
      <c r="AT29" s="16"/>
      <c r="AU29" s="16"/>
      <c r="AV29" s="16"/>
      <c r="AW29" s="16"/>
      <c r="AX29" s="16"/>
      <c r="AY29" s="16"/>
      <c r="AZ29" s="16"/>
      <c r="BA29" s="16"/>
      <c r="BB29" s="16"/>
      <c r="BC29" s="16"/>
      <c r="BD29" s="16"/>
      <c r="BE29" s="16"/>
      <c r="BF29" s="16"/>
      <c r="BG29" s="16"/>
      <c r="BH29" s="16"/>
      <c r="BI29" s="16"/>
      <c r="BJ29" s="16"/>
      <c r="BK29" s="16"/>
      <c r="BL29" s="16"/>
      <c r="BM29" s="16"/>
      <c r="BN29" s="16"/>
      <c r="BO29" s="16"/>
      <c r="BP29" s="16"/>
      <c r="BQ29" s="16"/>
      <c r="BR29" s="16"/>
      <c r="BS29" s="16"/>
      <c r="BT29" s="16"/>
      <c r="BU29" s="16"/>
      <c r="BV29" s="16"/>
      <c r="BW29" s="16"/>
      <c r="BX29" s="16"/>
      <c r="BY29" s="16"/>
      <c r="BZ29" s="16"/>
      <c r="CA29" s="16"/>
      <c r="CB29" s="16"/>
      <c r="CC29" s="16"/>
      <c r="CD29" s="16"/>
      <c r="CE29" s="16"/>
      <c r="CF29" s="16"/>
      <c r="CG29" s="16"/>
      <c r="CH29" s="16"/>
      <c r="CI29" s="16"/>
      <c r="CJ29" s="16"/>
      <c r="CK29" s="16"/>
      <c r="CL29" s="16"/>
      <c r="CM29" s="16"/>
      <c r="CN29" s="16"/>
      <c r="CO29" s="16"/>
      <c r="CP29" s="16"/>
      <c r="CQ29" s="16"/>
      <c r="CR29" s="16"/>
      <c r="CS29" s="16"/>
      <c r="CT29" s="16"/>
      <c r="CU29" s="16"/>
      <c r="CV29" s="16"/>
      <c r="CW29" s="16"/>
      <c r="CX29" s="16"/>
      <c r="CY29" s="16"/>
      <c r="CZ29" s="16"/>
      <c r="DA29" s="16"/>
      <c r="DB29" s="16"/>
      <c r="DC29" s="16"/>
      <c r="DD29" s="16"/>
      <c r="DE29" s="16"/>
      <c r="DF29" s="16"/>
      <c r="DG29" s="16"/>
      <c r="DH29" s="16"/>
      <c r="DI29" s="16"/>
      <c r="DJ29" s="16"/>
      <c r="DK29" s="16"/>
      <c r="DL29" s="16"/>
      <c r="DM29" s="16"/>
      <c r="DN29" s="16"/>
      <c r="DO29" s="16"/>
      <c r="DP29" s="16"/>
      <c r="DQ29" s="16"/>
      <c r="DR29" s="16"/>
      <c r="DS29" s="16"/>
      <c r="DT29" s="16"/>
      <c r="DU29" s="16"/>
      <c r="DV29" s="16"/>
      <c r="DW29" s="16"/>
      <c r="DX29" s="16"/>
      <c r="DY29" s="16"/>
      <c r="DZ29" s="16"/>
      <c r="EA29" s="16"/>
      <c r="EB29" s="16"/>
      <c r="EC29" s="16"/>
      <c r="ED29" s="16"/>
      <c r="EE29" s="16"/>
      <c r="EF29" s="16"/>
      <c r="EG29" s="16"/>
      <c r="EH29" s="16"/>
      <c r="EI29" s="16"/>
      <c r="EJ29" s="16"/>
      <c r="EK29" s="16"/>
      <c r="EL29" s="16"/>
      <c r="EM29" s="16"/>
      <c r="EN29" s="16"/>
      <c r="EO29" s="16"/>
      <c r="EP29" s="16"/>
      <c r="EQ29" s="16"/>
      <c r="ER29" s="16"/>
      <c r="ES29" s="16"/>
      <c r="ET29" s="16"/>
      <c r="EU29" s="16"/>
      <c r="EV29" s="16"/>
      <c r="EW29" s="16"/>
      <c r="EX29" s="16"/>
      <c r="EY29" s="16"/>
      <c r="EZ29" s="16"/>
      <c r="FA29" s="16"/>
      <c r="FB29" s="16"/>
      <c r="FC29" s="16"/>
      <c r="FD29" s="16"/>
      <c r="FE29" s="16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4" t="s">
        <v>27</v>
      </c>
      <c r="B32" s="15"/>
      <c r="C32" s="15"/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/>
      <c r="BA32" s="15"/>
      <c r="BB32" s="15"/>
      <c r="BC32" s="15"/>
      <c r="BD32" s="15"/>
      <c r="BE32" s="15"/>
      <c r="BF32" s="15"/>
      <c r="BG32" s="15"/>
      <c r="BH32" s="15"/>
      <c r="BI32" s="15"/>
      <c r="BJ32" s="15"/>
      <c r="BK32" s="15"/>
      <c r="BL32" s="15"/>
      <c r="BM32" s="15"/>
      <c r="BN32" s="15"/>
      <c r="BO32" s="15"/>
      <c r="BP32" s="15"/>
      <c r="BQ32" s="15"/>
      <c r="BR32" s="15"/>
      <c r="BS32" s="15"/>
      <c r="BT32" s="15"/>
      <c r="BU32" s="15"/>
      <c r="BV32" s="15"/>
      <c r="BW32" s="15"/>
      <c r="BX32" s="15"/>
      <c r="BY32" s="15"/>
      <c r="BZ32" s="15"/>
      <c r="CA32" s="15"/>
      <c r="CB32" s="15"/>
      <c r="CC32" s="15"/>
      <c r="CD32" s="15"/>
      <c r="CE32" s="15"/>
      <c r="CF32" s="15"/>
      <c r="CG32" s="15"/>
      <c r="CH32" s="15"/>
      <c r="CI32" s="15"/>
      <c r="CJ32" s="15"/>
      <c r="CK32" s="15"/>
      <c r="CL32" s="15"/>
      <c r="CM32" s="15"/>
      <c r="CN32" s="15"/>
      <c r="CO32" s="15"/>
      <c r="CP32" s="15"/>
      <c r="CQ32" s="15"/>
      <c r="CR32" s="15"/>
      <c r="CS32" s="15"/>
      <c r="CT32" s="15"/>
      <c r="CU32" s="15"/>
      <c r="CV32" s="15"/>
      <c r="CW32" s="15"/>
      <c r="CX32" s="15"/>
      <c r="CY32" s="15"/>
      <c r="CZ32" s="15"/>
      <c r="DA32" s="15"/>
      <c r="DB32" s="15"/>
      <c r="DC32" s="15"/>
      <c r="DD32" s="15"/>
      <c r="DE32" s="15"/>
      <c r="DF32" s="15"/>
      <c r="DG32" s="15"/>
      <c r="DH32" s="15"/>
      <c r="DI32" s="15"/>
      <c r="DJ32" s="15"/>
      <c r="DK32" s="15"/>
      <c r="DL32" s="15"/>
      <c r="DM32" s="15"/>
      <c r="DN32" s="15"/>
      <c r="DO32" s="15"/>
      <c r="DP32" s="15"/>
      <c r="DQ32" s="15"/>
      <c r="DR32" s="15"/>
      <c r="DS32" s="15"/>
      <c r="DT32" s="15"/>
      <c r="DU32" s="15"/>
      <c r="DV32" s="15"/>
      <c r="DW32" s="15"/>
      <c r="DX32" s="15"/>
      <c r="DY32" s="15"/>
      <c r="DZ32" s="15"/>
      <c r="EA32" s="15"/>
      <c r="EB32" s="15"/>
      <c r="EC32" s="15"/>
      <c r="ED32" s="15"/>
      <c r="EE32" s="15"/>
      <c r="EF32" s="15"/>
      <c r="EG32" s="15"/>
      <c r="EH32" s="15"/>
      <c r="EI32" s="15"/>
      <c r="EJ32" s="15"/>
      <c r="EK32" s="15"/>
      <c r="EL32" s="15"/>
      <c r="EM32" s="15"/>
      <c r="EN32" s="15"/>
      <c r="EO32" s="15"/>
      <c r="EP32" s="15"/>
      <c r="EQ32" s="15"/>
      <c r="ER32" s="15"/>
      <c r="ES32" s="15"/>
      <c r="ET32" s="15"/>
      <c r="EU32" s="15"/>
      <c r="EV32" s="15"/>
      <c r="EW32" s="15"/>
      <c r="EX32" s="15"/>
      <c r="EY32" s="15"/>
      <c r="EZ32" s="15"/>
      <c r="FA32" s="15"/>
      <c r="FB32" s="15"/>
      <c r="FC32" s="15"/>
      <c r="FD32" s="15"/>
      <c r="FE32" s="15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7" zoomScaleNormal="100" zoomScaleSheetLayoutView="100" workbookViewId="0">
      <selection activeCell="EO23" sqref="EO23:FE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58" t="s">
        <v>7</v>
      </c>
      <c r="B6" s="58"/>
      <c r="C6" s="58"/>
      <c r="D6" s="58"/>
      <c r="E6" s="58"/>
      <c r="F6" s="58"/>
      <c r="G6" s="58"/>
      <c r="H6" s="58"/>
      <c r="I6" s="58"/>
      <c r="J6" s="58"/>
      <c r="K6" s="58"/>
      <c r="L6" s="58"/>
      <c r="M6" s="58"/>
      <c r="N6" s="58"/>
      <c r="O6" s="58"/>
      <c r="P6" s="58"/>
      <c r="Q6" s="58"/>
      <c r="R6" s="58"/>
      <c r="S6" s="58"/>
      <c r="T6" s="58"/>
      <c r="U6" s="58"/>
      <c r="V6" s="58"/>
      <c r="W6" s="58"/>
      <c r="X6" s="58"/>
      <c r="Y6" s="58"/>
      <c r="Z6" s="58"/>
      <c r="AA6" s="58"/>
      <c r="AB6" s="58"/>
      <c r="AC6" s="58"/>
      <c r="AD6" s="58"/>
      <c r="AE6" s="58"/>
      <c r="AF6" s="58"/>
      <c r="AG6" s="58"/>
      <c r="AH6" s="58"/>
      <c r="AI6" s="58"/>
      <c r="AJ6" s="58"/>
      <c r="AK6" s="58"/>
      <c r="AL6" s="58"/>
      <c r="AM6" s="58"/>
      <c r="AN6" s="58"/>
      <c r="AO6" s="58"/>
      <c r="AP6" s="58"/>
      <c r="AQ6" s="58"/>
      <c r="AR6" s="58"/>
      <c r="AS6" s="58"/>
      <c r="AT6" s="58"/>
      <c r="AU6" s="58"/>
      <c r="AV6" s="58"/>
      <c r="AW6" s="58"/>
      <c r="AX6" s="58"/>
      <c r="AY6" s="58"/>
      <c r="AZ6" s="58"/>
      <c r="BA6" s="58"/>
      <c r="BB6" s="58"/>
      <c r="BC6" s="58"/>
      <c r="BD6" s="58"/>
      <c r="BE6" s="58"/>
      <c r="BF6" s="58"/>
      <c r="BG6" s="58"/>
      <c r="BH6" s="58"/>
      <c r="BI6" s="58"/>
      <c r="BJ6" s="58"/>
      <c r="BK6" s="58"/>
      <c r="BL6" s="58"/>
      <c r="BM6" s="58"/>
      <c r="BN6" s="58"/>
      <c r="BO6" s="58"/>
      <c r="BP6" s="58"/>
      <c r="BQ6" s="58"/>
      <c r="BR6" s="58"/>
      <c r="BS6" s="58"/>
      <c r="BT6" s="58"/>
      <c r="BU6" s="58"/>
      <c r="BV6" s="58"/>
      <c r="BW6" s="58"/>
      <c r="BX6" s="58"/>
      <c r="BY6" s="58"/>
      <c r="BZ6" s="58"/>
      <c r="CA6" s="58"/>
      <c r="CB6" s="58"/>
      <c r="CC6" s="58"/>
      <c r="CD6" s="58"/>
      <c r="CE6" s="58"/>
      <c r="CF6" s="58"/>
      <c r="CG6" s="58"/>
      <c r="CH6" s="58"/>
      <c r="CI6" s="58"/>
      <c r="CJ6" s="58"/>
      <c r="CK6" s="58"/>
      <c r="CL6" s="58"/>
      <c r="CM6" s="58"/>
      <c r="CN6" s="58"/>
      <c r="CO6" s="58"/>
      <c r="CP6" s="58"/>
      <c r="CQ6" s="58"/>
      <c r="CR6" s="58"/>
      <c r="CS6" s="58"/>
      <c r="CT6" s="58"/>
      <c r="CU6" s="58"/>
      <c r="CV6" s="58"/>
      <c r="CW6" s="58"/>
      <c r="CX6" s="58"/>
      <c r="CY6" s="58"/>
      <c r="CZ6" s="58"/>
      <c r="DA6" s="58"/>
      <c r="DB6" s="58"/>
      <c r="DC6" s="58"/>
      <c r="DD6" s="58"/>
      <c r="DE6" s="58"/>
      <c r="DF6" s="58"/>
      <c r="DG6" s="58"/>
      <c r="DH6" s="58"/>
      <c r="DI6" s="58"/>
      <c r="DJ6" s="58"/>
      <c r="DK6" s="58"/>
      <c r="DL6" s="58"/>
      <c r="DM6" s="58"/>
      <c r="DN6" s="58"/>
      <c r="DO6" s="58"/>
      <c r="DP6" s="58"/>
      <c r="DQ6" s="58"/>
      <c r="DR6" s="58"/>
      <c r="DS6" s="58"/>
      <c r="DT6" s="58"/>
      <c r="DU6" s="58"/>
      <c r="DV6" s="58"/>
      <c r="DW6" s="58"/>
      <c r="DX6" s="58"/>
      <c r="DY6" s="58"/>
      <c r="DZ6" s="58"/>
      <c r="EA6" s="58"/>
      <c r="EB6" s="58"/>
      <c r="EC6" s="58"/>
      <c r="ED6" s="58"/>
      <c r="EE6" s="58"/>
      <c r="EF6" s="58"/>
      <c r="EG6" s="58"/>
      <c r="EH6" s="58"/>
      <c r="EI6" s="58"/>
      <c r="EJ6" s="58"/>
      <c r="EK6" s="58"/>
      <c r="EL6" s="58"/>
      <c r="EM6" s="58"/>
      <c r="EN6" s="58"/>
      <c r="EO6" s="58"/>
      <c r="EP6" s="58"/>
      <c r="EQ6" s="58"/>
      <c r="ER6" s="58"/>
      <c r="ES6" s="58"/>
      <c r="ET6" s="58"/>
      <c r="EU6" s="58"/>
      <c r="EV6" s="58"/>
      <c r="EW6" s="58"/>
      <c r="EX6" s="58"/>
      <c r="EY6" s="58"/>
      <c r="EZ6" s="58"/>
      <c r="FA6" s="58"/>
      <c r="FB6" s="58"/>
      <c r="FC6" s="58"/>
      <c r="FD6" s="58"/>
      <c r="FE6" s="58"/>
    </row>
    <row r="7" spans="1:161" s="2" customFormat="1" ht="15.75" customHeight="1" x14ac:dyDescent="0.25">
      <c r="A7" s="58" t="s">
        <v>8</v>
      </c>
      <c r="B7" s="58"/>
      <c r="C7" s="58"/>
      <c r="D7" s="58"/>
      <c r="E7" s="58"/>
      <c r="F7" s="58"/>
      <c r="G7" s="58"/>
      <c r="H7" s="58"/>
      <c r="I7" s="58"/>
      <c r="J7" s="58"/>
      <c r="K7" s="58"/>
      <c r="L7" s="58"/>
      <c r="M7" s="58"/>
      <c r="N7" s="58"/>
      <c r="O7" s="58"/>
      <c r="P7" s="58"/>
      <c r="Q7" s="58"/>
      <c r="R7" s="58"/>
      <c r="S7" s="58"/>
      <c r="T7" s="58"/>
      <c r="U7" s="58"/>
      <c r="V7" s="58"/>
      <c r="W7" s="58"/>
      <c r="X7" s="58"/>
      <c r="Y7" s="58"/>
      <c r="Z7" s="58"/>
      <c r="AA7" s="58"/>
      <c r="AB7" s="58"/>
      <c r="AC7" s="58"/>
      <c r="AD7" s="58"/>
      <c r="AE7" s="58"/>
      <c r="AF7" s="58"/>
      <c r="AG7" s="58"/>
      <c r="AH7" s="58"/>
      <c r="AI7" s="58"/>
      <c r="AJ7" s="58"/>
      <c r="AK7" s="58"/>
      <c r="AL7" s="58"/>
      <c r="AM7" s="58"/>
      <c r="AN7" s="58"/>
      <c r="AO7" s="58"/>
      <c r="AP7" s="58"/>
      <c r="AQ7" s="58"/>
      <c r="AR7" s="58"/>
      <c r="AS7" s="58"/>
      <c r="AT7" s="58"/>
      <c r="AU7" s="58"/>
      <c r="AV7" s="58"/>
      <c r="AW7" s="58"/>
      <c r="AX7" s="58"/>
      <c r="AY7" s="58"/>
      <c r="AZ7" s="58"/>
      <c r="BA7" s="58"/>
      <c r="BB7" s="58"/>
      <c r="BC7" s="58"/>
      <c r="BD7" s="58"/>
      <c r="BE7" s="58"/>
      <c r="BF7" s="58"/>
      <c r="BG7" s="58"/>
      <c r="BH7" s="58"/>
      <c r="BI7" s="58"/>
      <c r="BJ7" s="58"/>
      <c r="BK7" s="58"/>
      <c r="BL7" s="58"/>
      <c r="BM7" s="58"/>
      <c r="BN7" s="58"/>
      <c r="BO7" s="58"/>
      <c r="BP7" s="58"/>
      <c r="BQ7" s="58"/>
      <c r="BR7" s="58"/>
      <c r="BS7" s="58"/>
      <c r="BT7" s="58"/>
      <c r="BU7" s="58"/>
      <c r="BV7" s="58"/>
      <c r="BW7" s="58"/>
      <c r="BX7" s="58"/>
      <c r="BY7" s="58"/>
      <c r="BZ7" s="58"/>
      <c r="CA7" s="58"/>
      <c r="CB7" s="58"/>
      <c r="CC7" s="58"/>
      <c r="CD7" s="58"/>
      <c r="CE7" s="58"/>
      <c r="CF7" s="58"/>
      <c r="CG7" s="58"/>
      <c r="CH7" s="58"/>
      <c r="CI7" s="58"/>
      <c r="CJ7" s="58"/>
      <c r="CK7" s="58"/>
      <c r="CL7" s="58"/>
      <c r="CM7" s="58"/>
      <c r="CN7" s="58"/>
      <c r="CO7" s="58"/>
      <c r="CP7" s="58"/>
      <c r="CQ7" s="58"/>
      <c r="CR7" s="58"/>
      <c r="CS7" s="58"/>
      <c r="CT7" s="58"/>
      <c r="CU7" s="58"/>
      <c r="CV7" s="58"/>
      <c r="CW7" s="58"/>
      <c r="CX7" s="58"/>
      <c r="CY7" s="58"/>
      <c r="CZ7" s="58"/>
      <c r="DA7" s="58"/>
      <c r="DB7" s="58"/>
      <c r="DC7" s="58"/>
      <c r="DD7" s="58"/>
      <c r="DE7" s="58"/>
      <c r="DF7" s="58"/>
      <c r="DG7" s="58"/>
      <c r="DH7" s="58"/>
      <c r="DI7" s="58"/>
      <c r="DJ7" s="58"/>
      <c r="DK7" s="58"/>
      <c r="DL7" s="58"/>
      <c r="DM7" s="58"/>
      <c r="DN7" s="58"/>
      <c r="DO7" s="58"/>
      <c r="DP7" s="58"/>
      <c r="DQ7" s="58"/>
      <c r="DR7" s="58"/>
      <c r="DS7" s="58"/>
      <c r="DT7" s="58"/>
      <c r="DU7" s="58"/>
      <c r="DV7" s="58"/>
      <c r="DW7" s="58"/>
      <c r="DX7" s="58"/>
      <c r="DY7" s="58"/>
      <c r="DZ7" s="58"/>
      <c r="EA7" s="58"/>
      <c r="EB7" s="58"/>
      <c r="EC7" s="58"/>
      <c r="ED7" s="58"/>
      <c r="EE7" s="58"/>
      <c r="EF7" s="58"/>
      <c r="EG7" s="58"/>
      <c r="EH7" s="58"/>
      <c r="EI7" s="58"/>
      <c r="EJ7" s="58"/>
      <c r="EK7" s="58"/>
      <c r="EL7" s="58"/>
      <c r="EM7" s="58"/>
      <c r="EN7" s="58"/>
      <c r="EO7" s="58"/>
      <c r="EP7" s="58"/>
      <c r="EQ7" s="58"/>
      <c r="ER7" s="58"/>
      <c r="ES7" s="58"/>
      <c r="ET7" s="58"/>
      <c r="EU7" s="58"/>
      <c r="EV7" s="58"/>
      <c r="EW7" s="58"/>
      <c r="EX7" s="58"/>
      <c r="EY7" s="58"/>
      <c r="EZ7" s="58"/>
      <c r="FA7" s="58"/>
      <c r="FB7" s="58"/>
      <c r="FC7" s="58"/>
      <c r="FD7" s="58"/>
      <c r="FE7" s="58"/>
    </row>
    <row r="8" spans="1:161" s="2" customFormat="1" ht="15.75" customHeight="1" x14ac:dyDescent="0.25">
      <c r="A8" s="58" t="s">
        <v>9</v>
      </c>
      <c r="B8" s="58"/>
      <c r="C8" s="58"/>
      <c r="D8" s="58"/>
      <c r="E8" s="58"/>
      <c r="F8" s="58"/>
      <c r="G8" s="58"/>
      <c r="H8" s="58"/>
      <c r="I8" s="58"/>
      <c r="J8" s="58"/>
      <c r="K8" s="58"/>
      <c r="L8" s="58"/>
      <c r="M8" s="58"/>
      <c r="N8" s="58"/>
      <c r="O8" s="58"/>
      <c r="P8" s="58"/>
      <c r="Q8" s="58"/>
      <c r="R8" s="58"/>
      <c r="S8" s="58"/>
      <c r="T8" s="58"/>
      <c r="U8" s="58"/>
      <c r="V8" s="58"/>
      <c r="W8" s="58"/>
      <c r="X8" s="58"/>
      <c r="Y8" s="58"/>
      <c r="Z8" s="58"/>
      <c r="AA8" s="58"/>
      <c r="AB8" s="58"/>
      <c r="AC8" s="58"/>
      <c r="AD8" s="58"/>
      <c r="AE8" s="58"/>
      <c r="AF8" s="58"/>
      <c r="AG8" s="58"/>
      <c r="AH8" s="58"/>
      <c r="AI8" s="58"/>
      <c r="AJ8" s="58"/>
      <c r="AK8" s="58"/>
      <c r="AL8" s="58"/>
      <c r="AM8" s="58"/>
      <c r="AN8" s="58"/>
      <c r="AO8" s="58"/>
      <c r="AP8" s="58"/>
      <c r="AQ8" s="58"/>
      <c r="AR8" s="58"/>
      <c r="AS8" s="58"/>
      <c r="AT8" s="58"/>
      <c r="AU8" s="58"/>
      <c r="AV8" s="58"/>
      <c r="AW8" s="58"/>
      <c r="AX8" s="58"/>
      <c r="AY8" s="58"/>
      <c r="AZ8" s="58"/>
      <c r="BA8" s="58"/>
      <c r="BB8" s="58"/>
      <c r="BC8" s="58"/>
      <c r="BD8" s="58"/>
      <c r="BE8" s="58"/>
      <c r="BF8" s="58"/>
      <c r="BG8" s="58"/>
      <c r="BH8" s="58"/>
      <c r="BI8" s="58"/>
      <c r="BJ8" s="58"/>
      <c r="BK8" s="58"/>
      <c r="BL8" s="58"/>
      <c r="BM8" s="58"/>
      <c r="BN8" s="58"/>
      <c r="BO8" s="58"/>
      <c r="BP8" s="58"/>
      <c r="BQ8" s="58"/>
      <c r="BR8" s="58"/>
      <c r="BS8" s="58"/>
      <c r="BT8" s="58"/>
      <c r="BU8" s="58"/>
      <c r="BV8" s="58"/>
      <c r="BW8" s="58"/>
      <c r="BX8" s="58"/>
      <c r="BY8" s="58"/>
      <c r="BZ8" s="58"/>
      <c r="CA8" s="58"/>
      <c r="CB8" s="58"/>
      <c r="CC8" s="58"/>
      <c r="CD8" s="58"/>
      <c r="CE8" s="58"/>
      <c r="CF8" s="58"/>
      <c r="CG8" s="58"/>
      <c r="CH8" s="58"/>
      <c r="CI8" s="58"/>
      <c r="CJ8" s="58"/>
      <c r="CK8" s="58"/>
      <c r="CL8" s="58"/>
      <c r="CM8" s="58"/>
      <c r="CN8" s="58"/>
      <c r="CO8" s="58"/>
      <c r="CP8" s="58"/>
      <c r="CQ8" s="58"/>
      <c r="CR8" s="58"/>
      <c r="CS8" s="58"/>
      <c r="CT8" s="58"/>
      <c r="CU8" s="58"/>
      <c r="CV8" s="58"/>
      <c r="CW8" s="58"/>
      <c r="CX8" s="58"/>
      <c r="CY8" s="58"/>
      <c r="CZ8" s="58"/>
      <c r="DA8" s="58"/>
      <c r="DB8" s="58"/>
      <c r="DC8" s="58"/>
      <c r="DD8" s="58"/>
      <c r="DE8" s="58"/>
      <c r="DF8" s="58"/>
      <c r="DG8" s="58"/>
      <c r="DH8" s="58"/>
      <c r="DI8" s="58"/>
      <c r="DJ8" s="58"/>
      <c r="DK8" s="58"/>
      <c r="DL8" s="58"/>
      <c r="DM8" s="58"/>
      <c r="DN8" s="58"/>
      <c r="DO8" s="58"/>
      <c r="DP8" s="58"/>
      <c r="DQ8" s="58"/>
      <c r="DR8" s="58"/>
      <c r="DS8" s="58"/>
      <c r="DT8" s="58"/>
      <c r="DU8" s="58"/>
      <c r="DV8" s="58"/>
      <c r="DW8" s="58"/>
      <c r="DX8" s="58"/>
      <c r="DY8" s="58"/>
      <c r="DZ8" s="58"/>
      <c r="EA8" s="58"/>
      <c r="EB8" s="58"/>
      <c r="EC8" s="58"/>
      <c r="ED8" s="58"/>
      <c r="EE8" s="58"/>
      <c r="EF8" s="58"/>
      <c r="EG8" s="58"/>
      <c r="EH8" s="58"/>
      <c r="EI8" s="58"/>
      <c r="EJ8" s="58"/>
      <c r="EK8" s="58"/>
      <c r="EL8" s="58"/>
      <c r="EM8" s="58"/>
      <c r="EN8" s="58"/>
      <c r="EO8" s="58"/>
      <c r="EP8" s="58"/>
      <c r="EQ8" s="58"/>
      <c r="ER8" s="58"/>
      <c r="ES8" s="58"/>
      <c r="ET8" s="58"/>
      <c r="EU8" s="58"/>
      <c r="EV8" s="58"/>
      <c r="EW8" s="58"/>
      <c r="EX8" s="58"/>
      <c r="EY8" s="58"/>
      <c r="EZ8" s="58"/>
      <c r="FA8" s="58"/>
      <c r="FB8" s="58"/>
      <c r="FC8" s="58"/>
      <c r="FD8" s="58"/>
      <c r="FE8" s="58"/>
    </row>
    <row r="10" spans="1:161" s="2" customFormat="1" ht="15.75" x14ac:dyDescent="0.25">
      <c r="A10" s="59" t="s">
        <v>10</v>
      </c>
      <c r="B10" s="59"/>
      <c r="C10" s="59"/>
      <c r="D10" s="59"/>
      <c r="E10" s="59"/>
      <c r="F10" s="59"/>
      <c r="G10" s="59"/>
      <c r="H10" s="59"/>
      <c r="I10" s="59"/>
      <c r="J10" s="59"/>
      <c r="K10" s="59"/>
      <c r="L10" s="59"/>
      <c r="M10" s="59"/>
      <c r="N10" s="59"/>
      <c r="O10" s="59"/>
      <c r="P10" s="59"/>
      <c r="Q10" s="59"/>
      <c r="R10" s="59"/>
      <c r="S10" s="59"/>
      <c r="T10" s="59"/>
      <c r="U10" s="59"/>
      <c r="V10" s="59"/>
      <c r="W10" s="59"/>
      <c r="X10" s="59"/>
      <c r="Y10" s="59"/>
      <c r="Z10" s="59"/>
      <c r="AA10" s="59"/>
      <c r="AB10" s="59"/>
      <c r="AC10" s="59"/>
      <c r="AD10" s="59"/>
      <c r="AE10" s="59"/>
      <c r="AF10" s="59"/>
      <c r="AG10" s="59"/>
      <c r="AH10" s="59"/>
      <c r="AI10" s="59"/>
      <c r="AJ10" s="59"/>
      <c r="AK10" s="59"/>
      <c r="AL10" s="59"/>
      <c r="AM10" s="59"/>
      <c r="AN10" s="59"/>
      <c r="AO10" s="59"/>
      <c r="AP10" s="59"/>
      <c r="AQ10" s="59"/>
      <c r="AR10" s="59"/>
      <c r="AS10" s="59"/>
      <c r="AT10" s="59"/>
      <c r="AU10" s="59"/>
      <c r="AV10" s="59"/>
      <c r="AW10" s="59"/>
      <c r="AX10" s="59"/>
      <c r="AY10" s="59"/>
      <c r="AZ10" s="59"/>
      <c r="BA10" s="59"/>
      <c r="BB10" s="59"/>
      <c r="BC10" s="59"/>
      <c r="BD10" s="59"/>
      <c r="BE10" s="59"/>
      <c r="BF10" s="59"/>
      <c r="BG10" s="59"/>
      <c r="BH10" s="59"/>
      <c r="BI10" s="59"/>
      <c r="BJ10" s="59"/>
      <c r="BK10" s="59"/>
      <c r="BL10" s="59"/>
      <c r="BM10" s="59"/>
      <c r="BN10" s="59"/>
      <c r="BO10" s="59"/>
      <c r="BP10" s="59"/>
      <c r="BQ10" s="59"/>
      <c r="BR10" s="59"/>
      <c r="BS10" s="59"/>
      <c r="BT10" s="59"/>
      <c r="BU10" s="59"/>
      <c r="BV10" s="59"/>
      <c r="BW10" s="59"/>
      <c r="BX10" s="59"/>
      <c r="BY10" s="59"/>
      <c r="BZ10" s="59"/>
      <c r="CA10" s="59"/>
      <c r="CB10" s="59"/>
      <c r="CC10" s="59"/>
      <c r="CD10" s="59"/>
      <c r="CE10" s="59"/>
      <c r="CF10" s="59"/>
      <c r="CG10" s="59"/>
      <c r="CH10" s="59"/>
      <c r="CI10" s="59"/>
      <c r="CJ10" s="59"/>
      <c r="CK10" s="59"/>
      <c r="CL10" s="59"/>
      <c r="CM10" s="59"/>
      <c r="CN10" s="59"/>
      <c r="CO10" s="59"/>
      <c r="CP10" s="59"/>
      <c r="CQ10" s="59"/>
      <c r="CR10" s="59"/>
      <c r="CS10" s="59"/>
      <c r="CT10" s="59"/>
      <c r="CU10" s="59"/>
      <c r="CV10" s="59"/>
      <c r="CW10" s="59"/>
      <c r="CX10" s="59"/>
      <c r="CY10" s="59"/>
      <c r="CZ10" s="59"/>
      <c r="DA10" s="59"/>
      <c r="DB10" s="59"/>
      <c r="DC10" s="59"/>
      <c r="DD10" s="59"/>
      <c r="DE10" s="59"/>
      <c r="DF10" s="59"/>
      <c r="DG10" s="59"/>
      <c r="DH10" s="59"/>
      <c r="DI10" s="59"/>
      <c r="DJ10" s="59"/>
      <c r="DK10" s="59"/>
      <c r="DL10" s="59"/>
      <c r="DM10" s="59"/>
      <c r="DN10" s="59"/>
      <c r="DO10" s="59"/>
      <c r="DP10" s="59"/>
      <c r="DQ10" s="59"/>
      <c r="DR10" s="59"/>
      <c r="DS10" s="59"/>
      <c r="DT10" s="59"/>
      <c r="DU10" s="59"/>
      <c r="DV10" s="59"/>
      <c r="DW10" s="59"/>
      <c r="DX10" s="59"/>
      <c r="DY10" s="59"/>
      <c r="DZ10" s="59"/>
      <c r="EA10" s="59"/>
      <c r="EB10" s="59"/>
      <c r="EC10" s="59"/>
      <c r="ED10" s="59"/>
      <c r="EE10" s="59"/>
      <c r="EF10" s="59"/>
      <c r="EG10" s="59"/>
      <c r="EH10" s="59"/>
      <c r="EI10" s="59"/>
      <c r="EJ10" s="59"/>
      <c r="EK10" s="59"/>
      <c r="EL10" s="59"/>
      <c r="EM10" s="59"/>
      <c r="EN10" s="59"/>
      <c r="EO10" s="59"/>
      <c r="EP10" s="59"/>
      <c r="EQ10" s="59"/>
      <c r="ER10" s="59"/>
      <c r="ES10" s="59"/>
      <c r="ET10" s="59"/>
      <c r="EU10" s="59"/>
      <c r="EV10" s="59"/>
      <c r="EW10" s="59"/>
      <c r="EX10" s="59"/>
      <c r="EY10" s="59"/>
      <c r="EZ10" s="59"/>
      <c r="FA10" s="59"/>
      <c r="FB10" s="59"/>
      <c r="FC10" s="59"/>
      <c r="FD10" s="59"/>
      <c r="FE10" s="59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60" t="s">
        <v>30</v>
      </c>
      <c r="AC12" s="60"/>
      <c r="AD12" s="60"/>
      <c r="AE12" s="60"/>
      <c r="AF12" s="60"/>
      <c r="AG12" s="60"/>
      <c r="AH12" s="60"/>
      <c r="AI12" s="60"/>
      <c r="AJ12" s="60"/>
      <c r="AK12" s="60"/>
      <c r="AL12" s="60"/>
      <c r="AM12" s="60"/>
      <c r="AN12" s="60"/>
      <c r="AO12" s="60"/>
      <c r="AP12" s="60"/>
      <c r="AQ12" s="60"/>
      <c r="AR12" s="60"/>
      <c r="AS12" s="60"/>
      <c r="AT12" s="60"/>
      <c r="AU12" s="60"/>
      <c r="AV12" s="60"/>
      <c r="AW12" s="60"/>
      <c r="AX12" s="60"/>
      <c r="AY12" s="60"/>
      <c r="AZ12" s="60"/>
      <c r="BA12" s="60"/>
      <c r="BB12" s="60"/>
      <c r="BC12" s="60"/>
      <c r="BD12" s="60"/>
      <c r="BE12" s="60"/>
      <c r="BF12" s="60"/>
      <c r="BG12" s="60"/>
      <c r="BH12" s="60"/>
      <c r="BI12" s="60"/>
      <c r="BJ12" s="60"/>
      <c r="BK12" s="60"/>
      <c r="BL12" s="60"/>
      <c r="BM12" s="60"/>
      <c r="BN12" s="60"/>
      <c r="BO12" s="60"/>
      <c r="BP12" s="60"/>
      <c r="BQ12" s="60"/>
      <c r="BR12" s="60"/>
      <c r="BS12" s="60"/>
      <c r="BT12" s="60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60" t="s">
        <v>31</v>
      </c>
      <c r="Z14" s="60"/>
      <c r="AA14" s="60"/>
      <c r="AB14" s="60"/>
      <c r="AC14" s="60"/>
      <c r="AD14" s="60"/>
      <c r="AE14" s="60"/>
      <c r="AF14" s="60"/>
      <c r="AG14" s="60"/>
      <c r="AH14" s="60"/>
      <c r="AI14" s="60"/>
      <c r="AJ14" s="60"/>
      <c r="AK14" s="60"/>
      <c r="AL14" s="60"/>
      <c r="AM14" s="60"/>
      <c r="AN14" s="60"/>
      <c r="AO14" s="60"/>
      <c r="AP14" s="60"/>
      <c r="AQ14" s="60"/>
      <c r="AR14" s="60"/>
      <c r="AS14" s="60"/>
      <c r="AT14" s="60"/>
      <c r="AU14" s="60"/>
      <c r="AV14" s="60"/>
      <c r="AW14" s="60"/>
      <c r="AX14" s="60"/>
      <c r="AY14" s="60"/>
      <c r="AZ14" s="60"/>
      <c r="BA14" s="60"/>
      <c r="BB14" s="60"/>
      <c r="BC14" s="60"/>
      <c r="BD14" s="60"/>
      <c r="BE14" s="60"/>
      <c r="BF14" s="60"/>
      <c r="BG14" s="60"/>
      <c r="BH14" s="60"/>
      <c r="BI14" s="60"/>
      <c r="BJ14" s="60"/>
      <c r="BK14" s="60"/>
      <c r="BL14" s="60"/>
      <c r="BM14" s="60"/>
      <c r="BN14" s="60"/>
      <c r="BO14" s="60"/>
      <c r="BP14" s="60"/>
      <c r="BQ14" s="60"/>
      <c r="BR14" s="60"/>
      <c r="BS14" s="60"/>
      <c r="BT14" s="60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48" t="s">
        <v>41</v>
      </c>
      <c r="U16" s="48"/>
      <c r="V16" s="48"/>
      <c r="W16" s="48"/>
      <c r="X16" s="48"/>
      <c r="Y16" s="48"/>
      <c r="Z16" s="48"/>
      <c r="AA16" s="48"/>
      <c r="AB16" s="48"/>
      <c r="AC16" s="48"/>
      <c r="AD16" s="48"/>
      <c r="AE16" s="48"/>
      <c r="AF16" s="48"/>
      <c r="AG16" s="48"/>
      <c r="AH16" s="48"/>
      <c r="AI16" s="48"/>
      <c r="AJ16" s="48"/>
      <c r="AK16" s="48"/>
      <c r="AL16" s="48"/>
      <c r="AM16" s="48"/>
      <c r="AN16" s="48"/>
      <c r="AO16" s="48"/>
      <c r="AP16" s="48"/>
      <c r="AQ16" s="48"/>
      <c r="AR16" s="48"/>
      <c r="AS16" s="48"/>
      <c r="AT16" s="48"/>
      <c r="AU16" s="48"/>
      <c r="AV16" s="48"/>
      <c r="AW16" s="48"/>
      <c r="AX16" s="48"/>
      <c r="AY16" s="48"/>
      <c r="AZ16" s="48"/>
      <c r="BA16" s="48"/>
      <c r="BB16" s="48"/>
      <c r="BC16" s="48"/>
      <c r="BD16" s="48"/>
      <c r="BE16" s="48"/>
      <c r="BF16" s="48"/>
      <c r="BG16" s="48"/>
      <c r="BH16" s="48"/>
      <c r="BI16" s="48"/>
      <c r="BJ16" s="48"/>
      <c r="BK16" s="48"/>
      <c r="BL16" s="48"/>
      <c r="BM16" s="48"/>
      <c r="BN16" s="48"/>
      <c r="BO16" s="48"/>
      <c r="BP16" s="48"/>
      <c r="BQ16" s="48"/>
      <c r="BR16" s="48"/>
      <c r="BS16" s="48"/>
      <c r="BT16" s="48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49"/>
      <c r="B18" s="50"/>
      <c r="C18" s="50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1"/>
      <c r="R18" s="26"/>
      <c r="S18" s="27"/>
      <c r="T18" s="27"/>
      <c r="U18" s="27"/>
      <c r="V18" s="27"/>
      <c r="W18" s="27"/>
      <c r="X18" s="27"/>
      <c r="Y18" s="27"/>
      <c r="Z18" s="27"/>
      <c r="AA18" s="27"/>
      <c r="AB18" s="27"/>
      <c r="AC18" s="27"/>
      <c r="AD18" s="27"/>
      <c r="AE18" s="27"/>
      <c r="AF18" s="27"/>
      <c r="AG18" s="27"/>
      <c r="AH18" s="27"/>
      <c r="AI18" s="28"/>
      <c r="AJ18" s="26" t="s">
        <v>15</v>
      </c>
      <c r="AK18" s="27"/>
      <c r="AL18" s="27"/>
      <c r="AM18" s="27"/>
      <c r="AN18" s="27"/>
      <c r="AO18" s="27"/>
      <c r="AP18" s="27"/>
      <c r="AQ18" s="27"/>
      <c r="AR18" s="27"/>
      <c r="AS18" s="27"/>
      <c r="AT18" s="27"/>
      <c r="AU18" s="27"/>
      <c r="AV18" s="27"/>
      <c r="AW18" s="27"/>
      <c r="AX18" s="27"/>
      <c r="AY18" s="27"/>
      <c r="AZ18" s="27"/>
      <c r="BA18" s="28"/>
      <c r="BB18" s="35" t="s">
        <v>20</v>
      </c>
      <c r="BC18" s="36"/>
      <c r="BD18" s="36"/>
      <c r="BE18" s="36"/>
      <c r="BF18" s="36"/>
      <c r="BG18" s="36"/>
      <c r="BH18" s="36"/>
      <c r="BI18" s="36"/>
      <c r="BJ18" s="36"/>
      <c r="BK18" s="36"/>
      <c r="BL18" s="36"/>
      <c r="BM18" s="36"/>
      <c r="BN18" s="36"/>
      <c r="BO18" s="36"/>
      <c r="BP18" s="36"/>
      <c r="BQ18" s="36"/>
      <c r="BR18" s="36"/>
      <c r="BS18" s="36"/>
      <c r="BT18" s="36"/>
      <c r="BU18" s="36"/>
      <c r="BV18" s="36"/>
      <c r="BW18" s="36"/>
      <c r="BX18" s="36"/>
      <c r="BY18" s="36"/>
      <c r="BZ18" s="36"/>
      <c r="CA18" s="36"/>
      <c r="CB18" s="36"/>
      <c r="CC18" s="36"/>
      <c r="CD18" s="36"/>
      <c r="CE18" s="36"/>
      <c r="CF18" s="36"/>
      <c r="CG18" s="37"/>
      <c r="CH18" s="26" t="s">
        <v>21</v>
      </c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27"/>
      <c r="CW18" s="27"/>
      <c r="CX18" s="27"/>
      <c r="CY18" s="27"/>
      <c r="CZ18" s="27"/>
      <c r="DA18" s="27"/>
      <c r="DB18" s="28"/>
      <c r="DC18" s="26" t="s">
        <v>22</v>
      </c>
      <c r="DD18" s="27"/>
      <c r="DE18" s="27"/>
      <c r="DF18" s="27"/>
      <c r="DG18" s="27"/>
      <c r="DH18" s="27"/>
      <c r="DI18" s="27"/>
      <c r="DJ18" s="27"/>
      <c r="DK18" s="27"/>
      <c r="DL18" s="27"/>
      <c r="DM18" s="27"/>
      <c r="DN18" s="27"/>
      <c r="DO18" s="27"/>
      <c r="DP18" s="27"/>
      <c r="DQ18" s="27"/>
      <c r="DR18" s="27"/>
      <c r="DS18" s="27"/>
      <c r="DT18" s="28"/>
      <c r="DU18" s="35" t="s">
        <v>23</v>
      </c>
      <c r="DV18" s="36"/>
      <c r="DW18" s="36"/>
      <c r="DX18" s="36"/>
      <c r="DY18" s="36"/>
      <c r="DZ18" s="36"/>
      <c r="EA18" s="36"/>
      <c r="EB18" s="36"/>
      <c r="EC18" s="36"/>
      <c r="ED18" s="36"/>
      <c r="EE18" s="36"/>
      <c r="EF18" s="36"/>
      <c r="EG18" s="36"/>
      <c r="EH18" s="36"/>
      <c r="EI18" s="36"/>
      <c r="EJ18" s="36"/>
      <c r="EK18" s="36"/>
      <c r="EL18" s="36"/>
      <c r="EM18" s="36"/>
      <c r="EN18" s="37"/>
      <c r="EO18" s="26" t="s">
        <v>24</v>
      </c>
      <c r="EP18" s="27"/>
      <c r="EQ18" s="27"/>
      <c r="ER18" s="27"/>
      <c r="ES18" s="27"/>
      <c r="ET18" s="27"/>
      <c r="EU18" s="27"/>
      <c r="EV18" s="27"/>
      <c r="EW18" s="27"/>
      <c r="EX18" s="27"/>
      <c r="EY18" s="27"/>
      <c r="EZ18" s="27"/>
      <c r="FA18" s="27"/>
      <c r="FB18" s="27"/>
      <c r="FC18" s="27"/>
      <c r="FD18" s="27"/>
      <c r="FE18" s="28"/>
    </row>
    <row r="19" spans="1:161" s="9" customFormat="1" ht="15" customHeight="1" x14ac:dyDescent="0.2">
      <c r="A19" s="52"/>
      <c r="B19" s="53"/>
      <c r="C19" s="53"/>
      <c r="D19" s="53"/>
      <c r="E19" s="53"/>
      <c r="F19" s="53"/>
      <c r="G19" s="53"/>
      <c r="H19" s="53"/>
      <c r="I19" s="53"/>
      <c r="J19" s="53"/>
      <c r="K19" s="53"/>
      <c r="L19" s="53"/>
      <c r="M19" s="53"/>
      <c r="N19" s="53"/>
      <c r="O19" s="53"/>
      <c r="P19" s="53"/>
      <c r="Q19" s="54"/>
      <c r="R19" s="29"/>
      <c r="S19" s="30"/>
      <c r="T19" s="30"/>
      <c r="U19" s="30"/>
      <c r="V19" s="30"/>
      <c r="W19" s="30"/>
      <c r="X19" s="30"/>
      <c r="Y19" s="30"/>
      <c r="Z19" s="30"/>
      <c r="AA19" s="30"/>
      <c r="AB19" s="30"/>
      <c r="AC19" s="30"/>
      <c r="AD19" s="30"/>
      <c r="AE19" s="30"/>
      <c r="AF19" s="30"/>
      <c r="AG19" s="30"/>
      <c r="AH19" s="30"/>
      <c r="AI19" s="31"/>
      <c r="AJ19" s="29"/>
      <c r="AK19" s="30"/>
      <c r="AL19" s="30"/>
      <c r="AM19" s="30"/>
      <c r="AN19" s="30"/>
      <c r="AO19" s="30"/>
      <c r="AP19" s="30"/>
      <c r="AQ19" s="30"/>
      <c r="AR19" s="30"/>
      <c r="AS19" s="30"/>
      <c r="AT19" s="30"/>
      <c r="AU19" s="30"/>
      <c r="AV19" s="30"/>
      <c r="AW19" s="30"/>
      <c r="AX19" s="30"/>
      <c r="AY19" s="30"/>
      <c r="AZ19" s="30"/>
      <c r="BA19" s="31"/>
      <c r="BB19" s="38" t="s">
        <v>16</v>
      </c>
      <c r="BC19" s="39"/>
      <c r="BD19" s="39"/>
      <c r="BE19" s="39"/>
      <c r="BF19" s="39"/>
      <c r="BG19" s="39"/>
      <c r="BH19" s="39"/>
      <c r="BI19" s="39"/>
      <c r="BJ19" s="39"/>
      <c r="BK19" s="39"/>
      <c r="BL19" s="39"/>
      <c r="BM19" s="39"/>
      <c r="BN19" s="39"/>
      <c r="BO19" s="39"/>
      <c r="BP19" s="39"/>
      <c r="BQ19" s="40"/>
      <c r="BR19" s="38" t="s">
        <v>17</v>
      </c>
      <c r="BS19" s="39"/>
      <c r="BT19" s="39"/>
      <c r="BU19" s="39"/>
      <c r="BV19" s="39"/>
      <c r="BW19" s="39"/>
      <c r="BX19" s="39"/>
      <c r="BY19" s="39"/>
      <c r="BZ19" s="39"/>
      <c r="CA19" s="39"/>
      <c r="CB19" s="39"/>
      <c r="CC19" s="39"/>
      <c r="CD19" s="39"/>
      <c r="CE19" s="39"/>
      <c r="CF19" s="39"/>
      <c r="CG19" s="40"/>
      <c r="CH19" s="29"/>
      <c r="CI19" s="30"/>
      <c r="CJ19" s="30"/>
      <c r="CK19" s="30"/>
      <c r="CL19" s="30"/>
      <c r="CM19" s="30"/>
      <c r="CN19" s="30"/>
      <c r="CO19" s="30"/>
      <c r="CP19" s="30"/>
      <c r="CQ19" s="30"/>
      <c r="CR19" s="30"/>
      <c r="CS19" s="30"/>
      <c r="CT19" s="30"/>
      <c r="CU19" s="30"/>
      <c r="CV19" s="30"/>
      <c r="CW19" s="30"/>
      <c r="CX19" s="30"/>
      <c r="CY19" s="30"/>
      <c r="CZ19" s="30"/>
      <c r="DA19" s="30"/>
      <c r="DB19" s="31"/>
      <c r="DC19" s="29"/>
      <c r="DD19" s="30"/>
      <c r="DE19" s="30"/>
      <c r="DF19" s="30"/>
      <c r="DG19" s="30"/>
      <c r="DH19" s="30"/>
      <c r="DI19" s="30"/>
      <c r="DJ19" s="30"/>
      <c r="DK19" s="30"/>
      <c r="DL19" s="30"/>
      <c r="DM19" s="30"/>
      <c r="DN19" s="30"/>
      <c r="DO19" s="30"/>
      <c r="DP19" s="30"/>
      <c r="DQ19" s="30"/>
      <c r="DR19" s="30"/>
      <c r="DS19" s="30"/>
      <c r="DT19" s="31"/>
      <c r="DU19" s="41" t="s">
        <v>18</v>
      </c>
      <c r="DV19" s="42"/>
      <c r="DW19" s="42"/>
      <c r="DX19" s="42"/>
      <c r="DY19" s="42"/>
      <c r="DZ19" s="42"/>
      <c r="EA19" s="42"/>
      <c r="EB19" s="42"/>
      <c r="EC19" s="42"/>
      <c r="ED19" s="43"/>
      <c r="EE19" s="41" t="s">
        <v>19</v>
      </c>
      <c r="EF19" s="42"/>
      <c r="EG19" s="42"/>
      <c r="EH19" s="42"/>
      <c r="EI19" s="42"/>
      <c r="EJ19" s="42"/>
      <c r="EK19" s="42"/>
      <c r="EL19" s="42"/>
      <c r="EM19" s="42"/>
      <c r="EN19" s="43"/>
      <c r="EO19" s="29"/>
      <c r="EP19" s="30"/>
      <c r="EQ19" s="30"/>
      <c r="ER19" s="30"/>
      <c r="ES19" s="30"/>
      <c r="ET19" s="30"/>
      <c r="EU19" s="30"/>
      <c r="EV19" s="30"/>
      <c r="EW19" s="30"/>
      <c r="EX19" s="30"/>
      <c r="EY19" s="30"/>
      <c r="EZ19" s="30"/>
      <c r="FA19" s="30"/>
      <c r="FB19" s="30"/>
      <c r="FC19" s="30"/>
      <c r="FD19" s="30"/>
      <c r="FE19" s="31"/>
    </row>
    <row r="20" spans="1:161" s="9" customFormat="1" ht="15" customHeight="1" x14ac:dyDescent="0.2">
      <c r="A20" s="55"/>
      <c r="B20" s="56"/>
      <c r="C20" s="56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7"/>
      <c r="R20" s="32"/>
      <c r="S20" s="33"/>
      <c r="T20" s="33"/>
      <c r="U20" s="33"/>
      <c r="V20" s="33"/>
      <c r="W20" s="33"/>
      <c r="X20" s="33"/>
      <c r="Y20" s="33"/>
      <c r="Z20" s="33"/>
      <c r="AA20" s="33"/>
      <c r="AB20" s="33"/>
      <c r="AC20" s="33"/>
      <c r="AD20" s="33"/>
      <c r="AE20" s="33"/>
      <c r="AF20" s="33"/>
      <c r="AG20" s="33"/>
      <c r="AH20" s="33"/>
      <c r="AI20" s="34"/>
      <c r="AJ20" s="32"/>
      <c r="AK20" s="33"/>
      <c r="AL20" s="33"/>
      <c r="AM20" s="33"/>
      <c r="AN20" s="33"/>
      <c r="AO20" s="33"/>
      <c r="AP20" s="33"/>
      <c r="AQ20" s="33"/>
      <c r="AR20" s="33"/>
      <c r="AS20" s="33"/>
      <c r="AT20" s="33"/>
      <c r="AU20" s="33"/>
      <c r="AV20" s="33"/>
      <c r="AW20" s="33"/>
      <c r="AX20" s="33"/>
      <c r="AY20" s="33"/>
      <c r="AZ20" s="33"/>
      <c r="BA20" s="34"/>
      <c r="BB20" s="47" t="s">
        <v>18</v>
      </c>
      <c r="BC20" s="47"/>
      <c r="BD20" s="47"/>
      <c r="BE20" s="47"/>
      <c r="BF20" s="47"/>
      <c r="BG20" s="47"/>
      <c r="BH20" s="47"/>
      <c r="BI20" s="47"/>
      <c r="BJ20" s="47" t="s">
        <v>19</v>
      </c>
      <c r="BK20" s="47"/>
      <c r="BL20" s="47"/>
      <c r="BM20" s="47"/>
      <c r="BN20" s="47"/>
      <c r="BO20" s="47"/>
      <c r="BP20" s="47"/>
      <c r="BQ20" s="47"/>
      <c r="BR20" s="47" t="s">
        <v>18</v>
      </c>
      <c r="BS20" s="47"/>
      <c r="BT20" s="47"/>
      <c r="BU20" s="47"/>
      <c r="BV20" s="47"/>
      <c r="BW20" s="47"/>
      <c r="BX20" s="47"/>
      <c r="BY20" s="47"/>
      <c r="BZ20" s="47" t="s">
        <v>19</v>
      </c>
      <c r="CA20" s="47"/>
      <c r="CB20" s="47"/>
      <c r="CC20" s="47"/>
      <c r="CD20" s="47"/>
      <c r="CE20" s="47"/>
      <c r="CF20" s="47"/>
      <c r="CG20" s="47"/>
      <c r="CH20" s="32"/>
      <c r="CI20" s="33"/>
      <c r="CJ20" s="33"/>
      <c r="CK20" s="33"/>
      <c r="CL20" s="33"/>
      <c r="CM20" s="33"/>
      <c r="CN20" s="33"/>
      <c r="CO20" s="33"/>
      <c r="CP20" s="33"/>
      <c r="CQ20" s="33"/>
      <c r="CR20" s="33"/>
      <c r="CS20" s="33"/>
      <c r="CT20" s="33"/>
      <c r="CU20" s="33"/>
      <c r="CV20" s="33"/>
      <c r="CW20" s="33"/>
      <c r="CX20" s="33"/>
      <c r="CY20" s="33"/>
      <c r="CZ20" s="33"/>
      <c r="DA20" s="33"/>
      <c r="DB20" s="34"/>
      <c r="DC20" s="32"/>
      <c r="DD20" s="33"/>
      <c r="DE20" s="33"/>
      <c r="DF20" s="33"/>
      <c r="DG20" s="33"/>
      <c r="DH20" s="33"/>
      <c r="DI20" s="33"/>
      <c r="DJ20" s="33"/>
      <c r="DK20" s="33"/>
      <c r="DL20" s="33"/>
      <c r="DM20" s="33"/>
      <c r="DN20" s="33"/>
      <c r="DO20" s="33"/>
      <c r="DP20" s="33"/>
      <c r="DQ20" s="33"/>
      <c r="DR20" s="33"/>
      <c r="DS20" s="33"/>
      <c r="DT20" s="34"/>
      <c r="DU20" s="44"/>
      <c r="DV20" s="45"/>
      <c r="DW20" s="45"/>
      <c r="DX20" s="45"/>
      <c r="DY20" s="45"/>
      <c r="DZ20" s="45"/>
      <c r="EA20" s="45"/>
      <c r="EB20" s="45"/>
      <c r="EC20" s="45"/>
      <c r="ED20" s="46"/>
      <c r="EE20" s="44"/>
      <c r="EF20" s="45"/>
      <c r="EG20" s="45"/>
      <c r="EH20" s="45"/>
      <c r="EI20" s="45"/>
      <c r="EJ20" s="45"/>
      <c r="EK20" s="45"/>
      <c r="EL20" s="45"/>
      <c r="EM20" s="45"/>
      <c r="EN20" s="46"/>
      <c r="EO20" s="32"/>
      <c r="EP20" s="33"/>
      <c r="EQ20" s="33"/>
      <c r="ER20" s="33"/>
      <c r="ES20" s="33"/>
      <c r="ET20" s="33"/>
      <c r="EU20" s="33"/>
      <c r="EV20" s="33"/>
      <c r="EW20" s="33"/>
      <c r="EX20" s="33"/>
      <c r="EY20" s="33"/>
      <c r="EZ20" s="33"/>
      <c r="FA20" s="33"/>
      <c r="FB20" s="33"/>
      <c r="FC20" s="33"/>
      <c r="FD20" s="33"/>
      <c r="FE20" s="34"/>
    </row>
    <row r="21" spans="1:161" s="9" customFormat="1" ht="14.25" customHeight="1" x14ac:dyDescent="0.2">
      <c r="A21" s="23">
        <v>1</v>
      </c>
      <c r="B21" s="24"/>
      <c r="C21" s="24"/>
      <c r="D21" s="24"/>
      <c r="E21" s="24"/>
      <c r="F21" s="24"/>
      <c r="G21" s="24"/>
      <c r="H21" s="24"/>
      <c r="I21" s="24"/>
      <c r="J21" s="24"/>
      <c r="K21" s="24"/>
      <c r="L21" s="24"/>
      <c r="M21" s="24"/>
      <c r="N21" s="24"/>
      <c r="O21" s="24"/>
      <c r="P21" s="24"/>
      <c r="Q21" s="25"/>
      <c r="R21" s="23">
        <v>2</v>
      </c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5"/>
      <c r="AJ21" s="16">
        <v>3</v>
      </c>
      <c r="AK21" s="16"/>
      <c r="AL21" s="16"/>
      <c r="AM21" s="16"/>
      <c r="AN21" s="16"/>
      <c r="AO21" s="16"/>
      <c r="AP21" s="16"/>
      <c r="AQ21" s="16"/>
      <c r="AR21" s="16"/>
      <c r="AS21" s="16"/>
      <c r="AT21" s="16"/>
      <c r="AU21" s="16"/>
      <c r="AV21" s="16"/>
      <c r="AW21" s="16"/>
      <c r="AX21" s="16"/>
      <c r="AY21" s="16"/>
      <c r="AZ21" s="16"/>
      <c r="BA21" s="16"/>
      <c r="BB21" s="16">
        <v>4</v>
      </c>
      <c r="BC21" s="16"/>
      <c r="BD21" s="16"/>
      <c r="BE21" s="16"/>
      <c r="BF21" s="16"/>
      <c r="BG21" s="16"/>
      <c r="BH21" s="16"/>
      <c r="BI21" s="16"/>
      <c r="BJ21" s="16">
        <v>5</v>
      </c>
      <c r="BK21" s="16"/>
      <c r="BL21" s="16"/>
      <c r="BM21" s="16"/>
      <c r="BN21" s="16"/>
      <c r="BO21" s="16"/>
      <c r="BP21" s="16"/>
      <c r="BQ21" s="16"/>
      <c r="BR21" s="16">
        <v>6</v>
      </c>
      <c r="BS21" s="16"/>
      <c r="BT21" s="16"/>
      <c r="BU21" s="16"/>
      <c r="BV21" s="16"/>
      <c r="BW21" s="16"/>
      <c r="BX21" s="16"/>
      <c r="BY21" s="16"/>
      <c r="BZ21" s="16">
        <v>7</v>
      </c>
      <c r="CA21" s="16"/>
      <c r="CB21" s="16"/>
      <c r="CC21" s="16"/>
      <c r="CD21" s="16"/>
      <c r="CE21" s="16"/>
      <c r="CF21" s="16"/>
      <c r="CG21" s="16"/>
      <c r="CH21" s="16">
        <v>8</v>
      </c>
      <c r="CI21" s="16"/>
      <c r="CJ21" s="16"/>
      <c r="CK21" s="16"/>
      <c r="CL21" s="16"/>
      <c r="CM21" s="16"/>
      <c r="CN21" s="16"/>
      <c r="CO21" s="16"/>
      <c r="CP21" s="16"/>
      <c r="CQ21" s="16"/>
      <c r="CR21" s="16"/>
      <c r="CS21" s="16"/>
      <c r="CT21" s="16"/>
      <c r="CU21" s="16"/>
      <c r="CV21" s="16"/>
      <c r="CW21" s="16"/>
      <c r="CX21" s="16"/>
      <c r="CY21" s="16"/>
      <c r="CZ21" s="16"/>
      <c r="DA21" s="16"/>
      <c r="DB21" s="16"/>
      <c r="DC21" s="16">
        <v>9</v>
      </c>
      <c r="DD21" s="16"/>
      <c r="DE21" s="16"/>
      <c r="DF21" s="16"/>
      <c r="DG21" s="16"/>
      <c r="DH21" s="16"/>
      <c r="DI21" s="16"/>
      <c r="DJ21" s="16"/>
      <c r="DK21" s="16"/>
      <c r="DL21" s="16"/>
      <c r="DM21" s="16"/>
      <c r="DN21" s="16"/>
      <c r="DO21" s="16"/>
      <c r="DP21" s="16"/>
      <c r="DQ21" s="16"/>
      <c r="DR21" s="16"/>
      <c r="DS21" s="16"/>
      <c r="DT21" s="16"/>
      <c r="DU21" s="16">
        <v>10</v>
      </c>
      <c r="DV21" s="16"/>
      <c r="DW21" s="16"/>
      <c r="DX21" s="16"/>
      <c r="DY21" s="16"/>
      <c r="DZ21" s="16"/>
      <c r="EA21" s="16"/>
      <c r="EB21" s="16"/>
      <c r="EC21" s="16"/>
      <c r="ED21" s="16"/>
      <c r="EE21" s="16">
        <v>11</v>
      </c>
      <c r="EF21" s="16"/>
      <c r="EG21" s="16"/>
      <c r="EH21" s="16"/>
      <c r="EI21" s="16"/>
      <c r="EJ21" s="16"/>
      <c r="EK21" s="16"/>
      <c r="EL21" s="16"/>
      <c r="EM21" s="16"/>
      <c r="EN21" s="16"/>
      <c r="EO21" s="16">
        <v>12</v>
      </c>
      <c r="EP21" s="16"/>
      <c r="EQ21" s="16"/>
      <c r="ER21" s="16"/>
      <c r="ES21" s="16"/>
      <c r="ET21" s="16"/>
      <c r="EU21" s="16"/>
      <c r="EV21" s="16"/>
      <c r="EW21" s="16"/>
      <c r="EX21" s="16"/>
      <c r="EY21" s="16"/>
      <c r="EZ21" s="16"/>
      <c r="FA21" s="16"/>
      <c r="FB21" s="16"/>
      <c r="FC21" s="16"/>
      <c r="FD21" s="16"/>
      <c r="FE21" s="16"/>
    </row>
    <row r="22" spans="1:161" s="9" customFormat="1" ht="13.5" customHeight="1" x14ac:dyDescent="0.2">
      <c r="A22" s="10"/>
      <c r="B22" s="17" t="s">
        <v>11</v>
      </c>
      <c r="C22" s="17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  <c r="O22" s="17"/>
      <c r="P22" s="17"/>
      <c r="Q22" s="18"/>
      <c r="R22" s="10"/>
      <c r="S22" s="19" t="s">
        <v>12</v>
      </c>
      <c r="T22" s="19"/>
      <c r="U22" s="19"/>
      <c r="V22" s="19"/>
      <c r="W22" s="19"/>
      <c r="X22" s="19"/>
      <c r="Y22" s="19"/>
      <c r="Z22" s="19"/>
      <c r="AA22" s="19"/>
      <c r="AB22" s="19"/>
      <c r="AC22" s="19"/>
      <c r="AD22" s="19"/>
      <c r="AE22" s="19"/>
      <c r="AF22" s="19"/>
      <c r="AG22" s="19"/>
      <c r="AH22" s="19"/>
      <c r="AI22" s="20"/>
      <c r="AJ22" s="16">
        <v>2.1</v>
      </c>
      <c r="AK22" s="16"/>
      <c r="AL22" s="16"/>
      <c r="AM22" s="16"/>
      <c r="AN22" s="16"/>
      <c r="AO22" s="16"/>
      <c r="AP22" s="16"/>
      <c r="AQ22" s="16"/>
      <c r="AR22" s="16"/>
      <c r="AS22" s="16"/>
      <c r="AT22" s="16"/>
      <c r="AU22" s="16"/>
      <c r="AV22" s="16"/>
      <c r="AW22" s="16"/>
      <c r="AX22" s="16"/>
      <c r="AY22" s="16"/>
      <c r="AZ22" s="16"/>
      <c r="BA22" s="16"/>
      <c r="BB22" s="16"/>
      <c r="BC22" s="16"/>
      <c r="BD22" s="16"/>
      <c r="BE22" s="16"/>
      <c r="BF22" s="16"/>
      <c r="BG22" s="16"/>
      <c r="BH22" s="16"/>
      <c r="BI22" s="16"/>
      <c r="BJ22" s="16"/>
      <c r="BK22" s="16"/>
      <c r="BL22" s="16"/>
      <c r="BM22" s="16"/>
      <c r="BN22" s="16"/>
      <c r="BO22" s="16"/>
      <c r="BP22" s="16"/>
      <c r="BQ22" s="16"/>
      <c r="BR22" s="61">
        <v>10.4</v>
      </c>
      <c r="BS22" s="61"/>
      <c r="BT22" s="61"/>
      <c r="BU22" s="61"/>
      <c r="BV22" s="61"/>
      <c r="BW22" s="61"/>
      <c r="BX22" s="61"/>
      <c r="BY22" s="61"/>
      <c r="BZ22" s="61">
        <v>10.4</v>
      </c>
      <c r="CA22" s="61"/>
      <c r="CB22" s="61"/>
      <c r="CC22" s="61"/>
      <c r="CD22" s="61"/>
      <c r="CE22" s="61"/>
      <c r="CF22" s="61"/>
      <c r="CG22" s="61"/>
      <c r="CH22" s="16">
        <v>2.1</v>
      </c>
      <c r="CI22" s="16"/>
      <c r="CJ22" s="16"/>
      <c r="CK22" s="16"/>
      <c r="CL22" s="16"/>
      <c r="CM22" s="16"/>
      <c r="CN22" s="16"/>
      <c r="CO22" s="16"/>
      <c r="CP22" s="16"/>
      <c r="CQ22" s="16"/>
      <c r="CR22" s="16"/>
      <c r="CS22" s="16"/>
      <c r="CT22" s="16"/>
      <c r="CU22" s="16"/>
      <c r="CV22" s="16"/>
      <c r="CW22" s="16"/>
      <c r="CX22" s="16"/>
      <c r="CY22" s="16"/>
      <c r="CZ22" s="16"/>
      <c r="DA22" s="16"/>
      <c r="DB22" s="16"/>
      <c r="DC22" s="61">
        <v>10.4</v>
      </c>
      <c r="DD22" s="61"/>
      <c r="DE22" s="61"/>
      <c r="DF22" s="61"/>
      <c r="DG22" s="61"/>
      <c r="DH22" s="61"/>
      <c r="DI22" s="61"/>
      <c r="DJ22" s="61"/>
      <c r="DK22" s="61"/>
      <c r="DL22" s="61"/>
      <c r="DM22" s="61"/>
      <c r="DN22" s="61"/>
      <c r="DO22" s="61"/>
      <c r="DP22" s="61"/>
      <c r="DQ22" s="61"/>
      <c r="DR22" s="61"/>
      <c r="DS22" s="61"/>
      <c r="DT22" s="61"/>
      <c r="DU22" s="16">
        <v>3</v>
      </c>
      <c r="DV22" s="16"/>
      <c r="DW22" s="16"/>
      <c r="DX22" s="16"/>
      <c r="DY22" s="16"/>
      <c r="DZ22" s="16"/>
      <c r="EA22" s="16"/>
      <c r="EB22" s="16"/>
      <c r="EC22" s="16"/>
      <c r="ED22" s="16"/>
      <c r="EE22" s="61">
        <v>1.4</v>
      </c>
      <c r="EF22" s="61"/>
      <c r="EG22" s="61"/>
      <c r="EH22" s="61"/>
      <c r="EI22" s="61"/>
      <c r="EJ22" s="61"/>
      <c r="EK22" s="61"/>
      <c r="EL22" s="61"/>
      <c r="EM22" s="61"/>
      <c r="EN22" s="61"/>
      <c r="EO22" s="61">
        <f>AJ22+EE22</f>
        <v>3.5</v>
      </c>
      <c r="EP22" s="16"/>
      <c r="EQ22" s="16"/>
      <c r="ER22" s="16"/>
      <c r="ES22" s="16"/>
      <c r="ET22" s="16"/>
      <c r="EU22" s="16"/>
      <c r="EV22" s="16"/>
      <c r="EW22" s="16"/>
      <c r="EX22" s="16"/>
      <c r="EY22" s="16"/>
      <c r="EZ22" s="16"/>
      <c r="FA22" s="16"/>
      <c r="FB22" s="16"/>
      <c r="FC22" s="16"/>
      <c r="FD22" s="16"/>
      <c r="FE22" s="16"/>
    </row>
    <row r="23" spans="1:161" s="9" customFormat="1" ht="39.75" customHeight="1" x14ac:dyDescent="0.2">
      <c r="A23" s="10"/>
      <c r="B23" s="17" t="s">
        <v>33</v>
      </c>
      <c r="C23" s="17"/>
      <c r="D23" s="17"/>
      <c r="E23" s="17"/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8"/>
      <c r="R23" s="10"/>
      <c r="S23" s="19" t="s">
        <v>13</v>
      </c>
      <c r="T23" s="19"/>
      <c r="U23" s="19"/>
      <c r="V23" s="19"/>
      <c r="W23" s="19"/>
      <c r="X23" s="19"/>
      <c r="Y23" s="19"/>
      <c r="Z23" s="19"/>
      <c r="AA23" s="19"/>
      <c r="AB23" s="19"/>
      <c r="AC23" s="19"/>
      <c r="AD23" s="19"/>
      <c r="AE23" s="19"/>
      <c r="AF23" s="19"/>
      <c r="AG23" s="19"/>
      <c r="AH23" s="19"/>
      <c r="AI23" s="20"/>
      <c r="AJ23" s="61">
        <f>1194/744</f>
        <v>1.6048387096774193</v>
      </c>
      <c r="AK23" s="61"/>
      <c r="AL23" s="61"/>
      <c r="AM23" s="61"/>
      <c r="AN23" s="61"/>
      <c r="AO23" s="61"/>
      <c r="AP23" s="61"/>
      <c r="AQ23" s="61"/>
      <c r="AR23" s="61"/>
      <c r="AS23" s="61"/>
      <c r="AT23" s="61"/>
      <c r="AU23" s="61"/>
      <c r="AV23" s="61"/>
      <c r="AW23" s="61"/>
      <c r="AX23" s="61"/>
      <c r="AY23" s="61"/>
      <c r="AZ23" s="61"/>
      <c r="BA23" s="61"/>
      <c r="BB23" s="16"/>
      <c r="BC23" s="16"/>
      <c r="BD23" s="16"/>
      <c r="BE23" s="16"/>
      <c r="BF23" s="16"/>
      <c r="BG23" s="16"/>
      <c r="BH23" s="16"/>
      <c r="BI23" s="16"/>
      <c r="BJ23" s="16"/>
      <c r="BK23" s="16"/>
      <c r="BL23" s="16"/>
      <c r="BM23" s="16"/>
      <c r="BN23" s="16"/>
      <c r="BO23" s="16"/>
      <c r="BP23" s="16"/>
      <c r="BQ23" s="16"/>
      <c r="BR23" s="16"/>
      <c r="BS23" s="16"/>
      <c r="BT23" s="16"/>
      <c r="BU23" s="16"/>
      <c r="BV23" s="16"/>
      <c r="BW23" s="16"/>
      <c r="BX23" s="16"/>
      <c r="BY23" s="16"/>
      <c r="BZ23" s="16"/>
      <c r="CA23" s="16"/>
      <c r="CB23" s="16"/>
      <c r="CC23" s="16"/>
      <c r="CD23" s="16"/>
      <c r="CE23" s="16"/>
      <c r="CF23" s="16"/>
      <c r="CG23" s="16"/>
      <c r="CH23" s="16"/>
      <c r="CI23" s="16"/>
      <c r="CJ23" s="16"/>
      <c r="CK23" s="16"/>
      <c r="CL23" s="16"/>
      <c r="CM23" s="16"/>
      <c r="CN23" s="16"/>
      <c r="CO23" s="16"/>
      <c r="CP23" s="16"/>
      <c r="CQ23" s="16"/>
      <c r="CR23" s="16"/>
      <c r="CS23" s="16"/>
      <c r="CT23" s="16"/>
      <c r="CU23" s="16"/>
      <c r="CV23" s="16"/>
      <c r="CW23" s="16"/>
      <c r="CX23" s="16"/>
      <c r="CY23" s="16"/>
      <c r="CZ23" s="16"/>
      <c r="DA23" s="16"/>
      <c r="DB23" s="16"/>
      <c r="DC23" s="16"/>
      <c r="DD23" s="16"/>
      <c r="DE23" s="16"/>
      <c r="DF23" s="16"/>
      <c r="DG23" s="16"/>
      <c r="DH23" s="16"/>
      <c r="DI23" s="16"/>
      <c r="DJ23" s="16"/>
      <c r="DK23" s="16"/>
      <c r="DL23" s="16"/>
      <c r="DM23" s="16"/>
      <c r="DN23" s="16"/>
      <c r="DO23" s="16"/>
      <c r="DP23" s="16"/>
      <c r="DQ23" s="16"/>
      <c r="DR23" s="16"/>
      <c r="DS23" s="16"/>
      <c r="DT23" s="16"/>
      <c r="DU23" s="61">
        <f>660/744</f>
        <v>0.88709677419354838</v>
      </c>
      <c r="DV23" s="61"/>
      <c r="DW23" s="61"/>
      <c r="DX23" s="61"/>
      <c r="DY23" s="61"/>
      <c r="DZ23" s="61"/>
      <c r="EA23" s="61"/>
      <c r="EB23" s="61"/>
      <c r="EC23" s="61"/>
      <c r="ED23" s="61"/>
      <c r="EE23" s="61">
        <v>0.9</v>
      </c>
      <c r="EF23" s="61"/>
      <c r="EG23" s="61"/>
      <c r="EH23" s="61"/>
      <c r="EI23" s="61"/>
      <c r="EJ23" s="61"/>
      <c r="EK23" s="61"/>
      <c r="EL23" s="61"/>
      <c r="EM23" s="61"/>
      <c r="EN23" s="61"/>
      <c r="EO23" s="61">
        <f>AJ23+EE23</f>
        <v>2.5048387096774194</v>
      </c>
      <c r="EP23" s="61"/>
      <c r="EQ23" s="61"/>
      <c r="ER23" s="61"/>
      <c r="ES23" s="61"/>
      <c r="ET23" s="61"/>
      <c r="EU23" s="61"/>
      <c r="EV23" s="61"/>
      <c r="EW23" s="61"/>
      <c r="EX23" s="61"/>
      <c r="EY23" s="61"/>
      <c r="EZ23" s="61"/>
      <c r="FA23" s="61"/>
      <c r="FB23" s="61"/>
      <c r="FC23" s="61"/>
      <c r="FD23" s="61"/>
      <c r="FE23" s="61"/>
    </row>
    <row r="24" spans="1:161" s="9" customFormat="1" ht="39.75" customHeight="1" x14ac:dyDescent="0.2">
      <c r="A24" s="10"/>
      <c r="B24" s="17"/>
      <c r="C24" s="17"/>
      <c r="D24" s="17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8"/>
      <c r="R24" s="10"/>
      <c r="S24" s="19" t="s">
        <v>14</v>
      </c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  <c r="AE24" s="19"/>
      <c r="AF24" s="19"/>
      <c r="AG24" s="19"/>
      <c r="AH24" s="19"/>
      <c r="AI24" s="20"/>
      <c r="AJ24" s="16"/>
      <c r="AK24" s="16"/>
      <c r="AL24" s="16"/>
      <c r="AM24" s="16"/>
      <c r="AN24" s="16"/>
      <c r="AO24" s="16"/>
      <c r="AP24" s="16"/>
      <c r="AQ24" s="16"/>
      <c r="AR24" s="16"/>
      <c r="AS24" s="16"/>
      <c r="AT24" s="16"/>
      <c r="AU24" s="16"/>
      <c r="AV24" s="16"/>
      <c r="AW24" s="16"/>
      <c r="AX24" s="16"/>
      <c r="AY24" s="16"/>
      <c r="AZ24" s="16"/>
      <c r="BA24" s="16"/>
      <c r="BB24" s="16"/>
      <c r="BC24" s="16"/>
      <c r="BD24" s="16"/>
      <c r="BE24" s="16"/>
      <c r="BF24" s="16"/>
      <c r="BG24" s="16"/>
      <c r="BH24" s="16"/>
      <c r="BI24" s="16"/>
      <c r="BJ24" s="16"/>
      <c r="BK24" s="16"/>
      <c r="BL24" s="16"/>
      <c r="BM24" s="16"/>
      <c r="BN24" s="16"/>
      <c r="BO24" s="16"/>
      <c r="BP24" s="16"/>
      <c r="BQ24" s="16"/>
      <c r="BR24" s="16"/>
      <c r="BS24" s="16"/>
      <c r="BT24" s="16"/>
      <c r="BU24" s="16"/>
      <c r="BV24" s="16"/>
      <c r="BW24" s="16"/>
      <c r="BX24" s="16"/>
      <c r="BY24" s="16"/>
      <c r="BZ24" s="16"/>
      <c r="CA24" s="16"/>
      <c r="CB24" s="16"/>
      <c r="CC24" s="16"/>
      <c r="CD24" s="16"/>
      <c r="CE24" s="16"/>
      <c r="CF24" s="16"/>
      <c r="CG24" s="16"/>
      <c r="CH24" s="16"/>
      <c r="CI24" s="16"/>
      <c r="CJ24" s="16"/>
      <c r="CK24" s="16"/>
      <c r="CL24" s="16"/>
      <c r="CM24" s="16"/>
      <c r="CN24" s="16"/>
      <c r="CO24" s="16"/>
      <c r="CP24" s="16"/>
      <c r="CQ24" s="16"/>
      <c r="CR24" s="16"/>
      <c r="CS24" s="16"/>
      <c r="CT24" s="16"/>
      <c r="CU24" s="16"/>
      <c r="CV24" s="16"/>
      <c r="CW24" s="16"/>
      <c r="CX24" s="16"/>
      <c r="CY24" s="16"/>
      <c r="CZ24" s="16"/>
      <c r="DA24" s="16"/>
      <c r="DB24" s="16"/>
      <c r="DC24" s="16"/>
      <c r="DD24" s="16"/>
      <c r="DE24" s="16"/>
      <c r="DF24" s="16"/>
      <c r="DG24" s="16"/>
      <c r="DH24" s="16"/>
      <c r="DI24" s="16"/>
      <c r="DJ24" s="16"/>
      <c r="DK24" s="16"/>
      <c r="DL24" s="16"/>
      <c r="DM24" s="16"/>
      <c r="DN24" s="16"/>
      <c r="DO24" s="16"/>
      <c r="DP24" s="16"/>
      <c r="DQ24" s="16"/>
      <c r="DR24" s="16"/>
      <c r="DS24" s="16"/>
      <c r="DT24" s="16"/>
      <c r="DU24" s="16"/>
      <c r="DV24" s="16"/>
      <c r="DW24" s="16"/>
      <c r="DX24" s="16"/>
      <c r="DY24" s="16"/>
      <c r="DZ24" s="16"/>
      <c r="EA24" s="16"/>
      <c r="EB24" s="16"/>
      <c r="EC24" s="16"/>
      <c r="ED24" s="16"/>
      <c r="EE24" s="16"/>
      <c r="EF24" s="16"/>
      <c r="EG24" s="16"/>
      <c r="EH24" s="16"/>
      <c r="EI24" s="16"/>
      <c r="EJ24" s="16"/>
      <c r="EK24" s="16"/>
      <c r="EL24" s="16"/>
      <c r="EM24" s="16"/>
      <c r="EN24" s="16"/>
      <c r="EO24" s="16"/>
      <c r="EP24" s="16"/>
      <c r="EQ24" s="16"/>
      <c r="ER24" s="16"/>
      <c r="ES24" s="16"/>
      <c r="ET24" s="16"/>
      <c r="EU24" s="16"/>
      <c r="EV24" s="16"/>
      <c r="EW24" s="16"/>
      <c r="EX24" s="16"/>
      <c r="EY24" s="16"/>
      <c r="EZ24" s="16"/>
      <c r="FA24" s="16"/>
      <c r="FB24" s="16"/>
      <c r="FC24" s="16"/>
      <c r="FD24" s="16"/>
      <c r="FE24" s="16"/>
    </row>
    <row r="25" spans="1:161" s="9" customFormat="1" ht="53.25" customHeight="1" x14ac:dyDescent="0.2">
      <c r="A25" s="10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8"/>
      <c r="R25" s="10"/>
      <c r="S25" s="19" t="s">
        <v>25</v>
      </c>
      <c r="T25" s="19"/>
      <c r="U25" s="19"/>
      <c r="V25" s="19"/>
      <c r="W25" s="19"/>
      <c r="X25" s="19"/>
      <c r="Y25" s="19"/>
      <c r="Z25" s="19"/>
      <c r="AA25" s="19"/>
      <c r="AB25" s="19"/>
      <c r="AC25" s="19"/>
      <c r="AD25" s="19"/>
      <c r="AE25" s="19"/>
      <c r="AF25" s="19"/>
      <c r="AG25" s="19"/>
      <c r="AH25" s="19"/>
      <c r="AI25" s="20"/>
      <c r="AJ25" s="16"/>
      <c r="AK25" s="16"/>
      <c r="AL25" s="16"/>
      <c r="AM25" s="16"/>
      <c r="AN25" s="16"/>
      <c r="AO25" s="16"/>
      <c r="AP25" s="16"/>
      <c r="AQ25" s="16"/>
      <c r="AR25" s="16"/>
      <c r="AS25" s="16"/>
      <c r="AT25" s="16"/>
      <c r="AU25" s="16"/>
      <c r="AV25" s="16"/>
      <c r="AW25" s="16"/>
      <c r="AX25" s="16"/>
      <c r="AY25" s="16"/>
      <c r="AZ25" s="16"/>
      <c r="BA25" s="16"/>
      <c r="BB25" s="16"/>
      <c r="BC25" s="16"/>
      <c r="BD25" s="16"/>
      <c r="BE25" s="16"/>
      <c r="BF25" s="16"/>
      <c r="BG25" s="16"/>
      <c r="BH25" s="16"/>
      <c r="BI25" s="16"/>
      <c r="BJ25" s="16"/>
      <c r="BK25" s="16"/>
      <c r="BL25" s="16"/>
      <c r="BM25" s="16"/>
      <c r="BN25" s="16"/>
      <c r="BO25" s="16"/>
      <c r="BP25" s="16"/>
      <c r="BQ25" s="16"/>
      <c r="BR25" s="16"/>
      <c r="BS25" s="16"/>
      <c r="BT25" s="16"/>
      <c r="BU25" s="16"/>
      <c r="BV25" s="16"/>
      <c r="BW25" s="16"/>
      <c r="BX25" s="16"/>
      <c r="BY25" s="16"/>
      <c r="BZ25" s="16"/>
      <c r="CA25" s="16"/>
      <c r="CB25" s="16"/>
      <c r="CC25" s="16"/>
      <c r="CD25" s="16"/>
      <c r="CE25" s="16"/>
      <c r="CF25" s="16"/>
      <c r="CG25" s="16"/>
      <c r="CH25" s="16"/>
      <c r="CI25" s="16"/>
      <c r="CJ25" s="16"/>
      <c r="CK25" s="16"/>
      <c r="CL25" s="16"/>
      <c r="CM25" s="16"/>
      <c r="CN25" s="16"/>
      <c r="CO25" s="16"/>
      <c r="CP25" s="16"/>
      <c r="CQ25" s="16"/>
      <c r="CR25" s="16"/>
      <c r="CS25" s="16"/>
      <c r="CT25" s="16"/>
      <c r="CU25" s="16"/>
      <c r="CV25" s="16"/>
      <c r="CW25" s="16"/>
      <c r="CX25" s="16"/>
      <c r="CY25" s="16"/>
      <c r="CZ25" s="16"/>
      <c r="DA25" s="16"/>
      <c r="DB25" s="16"/>
      <c r="DC25" s="16"/>
      <c r="DD25" s="16"/>
      <c r="DE25" s="16"/>
      <c r="DF25" s="16"/>
      <c r="DG25" s="16"/>
      <c r="DH25" s="16"/>
      <c r="DI25" s="16"/>
      <c r="DJ25" s="16"/>
      <c r="DK25" s="16"/>
      <c r="DL25" s="16"/>
      <c r="DM25" s="16"/>
      <c r="DN25" s="16"/>
      <c r="DO25" s="16"/>
      <c r="DP25" s="16"/>
      <c r="DQ25" s="16"/>
      <c r="DR25" s="16"/>
      <c r="DS25" s="16"/>
      <c r="DT25" s="16"/>
      <c r="DU25" s="16"/>
      <c r="DV25" s="16"/>
      <c r="DW25" s="16"/>
      <c r="DX25" s="16"/>
      <c r="DY25" s="16"/>
      <c r="DZ25" s="16"/>
      <c r="EA25" s="16"/>
      <c r="EB25" s="16"/>
      <c r="EC25" s="16"/>
      <c r="ED25" s="16"/>
      <c r="EE25" s="16"/>
      <c r="EF25" s="16"/>
      <c r="EG25" s="16"/>
      <c r="EH25" s="16"/>
      <c r="EI25" s="16"/>
      <c r="EJ25" s="16"/>
      <c r="EK25" s="16"/>
      <c r="EL25" s="16"/>
      <c r="EM25" s="16"/>
      <c r="EN25" s="16"/>
      <c r="EO25" s="16"/>
      <c r="EP25" s="16"/>
      <c r="EQ25" s="16"/>
      <c r="ER25" s="16"/>
      <c r="ES25" s="16"/>
      <c r="ET25" s="16"/>
      <c r="EU25" s="16"/>
      <c r="EV25" s="16"/>
      <c r="EW25" s="16"/>
      <c r="EX25" s="16"/>
      <c r="EY25" s="16"/>
      <c r="EZ25" s="16"/>
      <c r="FA25" s="16"/>
      <c r="FB25" s="16"/>
      <c r="FC25" s="16"/>
      <c r="FD25" s="16"/>
      <c r="FE25" s="16"/>
    </row>
    <row r="26" spans="1:161" s="9" customFormat="1" ht="57" customHeight="1" x14ac:dyDescent="0.2">
      <c r="A26" s="10"/>
      <c r="B26" s="21" t="s">
        <v>26</v>
      </c>
      <c r="C26" s="21"/>
      <c r="D26" s="21"/>
      <c r="E26" s="21"/>
      <c r="F26" s="21"/>
      <c r="G26" s="21"/>
      <c r="H26" s="21"/>
      <c r="I26" s="21"/>
      <c r="J26" s="21"/>
      <c r="K26" s="21"/>
      <c r="L26" s="21"/>
      <c r="M26" s="21"/>
      <c r="N26" s="21"/>
      <c r="O26" s="21"/>
      <c r="P26" s="21"/>
      <c r="Q26" s="22"/>
      <c r="R26" s="10"/>
      <c r="S26" s="19" t="s">
        <v>12</v>
      </c>
      <c r="T26" s="19"/>
      <c r="U26" s="19"/>
      <c r="V26" s="19"/>
      <c r="W26" s="19"/>
      <c r="X26" s="19"/>
      <c r="Y26" s="19"/>
      <c r="Z26" s="19"/>
      <c r="AA26" s="19"/>
      <c r="AB26" s="19"/>
      <c r="AC26" s="19"/>
      <c r="AD26" s="19"/>
      <c r="AE26" s="19"/>
      <c r="AF26" s="19"/>
      <c r="AG26" s="19"/>
      <c r="AH26" s="19"/>
      <c r="AI26" s="20"/>
      <c r="AJ26" s="16"/>
      <c r="AK26" s="16"/>
      <c r="AL26" s="16"/>
      <c r="AM26" s="16"/>
      <c r="AN26" s="16"/>
      <c r="AO26" s="16"/>
      <c r="AP26" s="16"/>
      <c r="AQ26" s="16"/>
      <c r="AR26" s="16"/>
      <c r="AS26" s="16"/>
      <c r="AT26" s="16"/>
      <c r="AU26" s="16"/>
      <c r="AV26" s="16"/>
      <c r="AW26" s="16"/>
      <c r="AX26" s="16"/>
      <c r="AY26" s="16"/>
      <c r="AZ26" s="16"/>
      <c r="BA26" s="16"/>
      <c r="BB26" s="16"/>
      <c r="BC26" s="16"/>
      <c r="BD26" s="16"/>
      <c r="BE26" s="16"/>
      <c r="BF26" s="16"/>
      <c r="BG26" s="16"/>
      <c r="BH26" s="16"/>
      <c r="BI26" s="16"/>
      <c r="BJ26" s="16"/>
      <c r="BK26" s="16"/>
      <c r="BL26" s="16"/>
      <c r="BM26" s="16"/>
      <c r="BN26" s="16"/>
      <c r="BO26" s="16"/>
      <c r="BP26" s="16"/>
      <c r="BQ26" s="16"/>
      <c r="BR26" s="16"/>
      <c r="BS26" s="16"/>
      <c r="BT26" s="16"/>
      <c r="BU26" s="16"/>
      <c r="BV26" s="16"/>
      <c r="BW26" s="16"/>
      <c r="BX26" s="16"/>
      <c r="BY26" s="16"/>
      <c r="BZ26" s="16"/>
      <c r="CA26" s="16"/>
      <c r="CB26" s="16"/>
      <c r="CC26" s="16"/>
      <c r="CD26" s="16"/>
      <c r="CE26" s="16"/>
      <c r="CF26" s="16"/>
      <c r="CG26" s="16"/>
      <c r="CH26" s="16"/>
      <c r="CI26" s="16"/>
      <c r="CJ26" s="16"/>
      <c r="CK26" s="16"/>
      <c r="CL26" s="16"/>
      <c r="CM26" s="16"/>
      <c r="CN26" s="16"/>
      <c r="CO26" s="16"/>
      <c r="CP26" s="16"/>
      <c r="CQ26" s="16"/>
      <c r="CR26" s="16"/>
      <c r="CS26" s="16"/>
      <c r="CT26" s="16"/>
      <c r="CU26" s="16"/>
      <c r="CV26" s="16"/>
      <c r="CW26" s="16"/>
      <c r="CX26" s="16"/>
      <c r="CY26" s="16"/>
      <c r="CZ26" s="16"/>
      <c r="DA26" s="16"/>
      <c r="DB26" s="16"/>
      <c r="DC26" s="16"/>
      <c r="DD26" s="16"/>
      <c r="DE26" s="16"/>
      <c r="DF26" s="16"/>
      <c r="DG26" s="16"/>
      <c r="DH26" s="16"/>
      <c r="DI26" s="16"/>
      <c r="DJ26" s="16"/>
      <c r="DK26" s="16"/>
      <c r="DL26" s="16"/>
      <c r="DM26" s="16"/>
      <c r="DN26" s="16"/>
      <c r="DO26" s="16"/>
      <c r="DP26" s="16"/>
      <c r="DQ26" s="16"/>
      <c r="DR26" s="16"/>
      <c r="DS26" s="16"/>
      <c r="DT26" s="16"/>
      <c r="DU26" s="16"/>
      <c r="DV26" s="16"/>
      <c r="DW26" s="16"/>
      <c r="DX26" s="16"/>
      <c r="DY26" s="16"/>
      <c r="DZ26" s="16"/>
      <c r="EA26" s="16"/>
      <c r="EB26" s="16"/>
      <c r="EC26" s="16"/>
      <c r="ED26" s="16"/>
      <c r="EE26" s="16"/>
      <c r="EF26" s="16"/>
      <c r="EG26" s="16"/>
      <c r="EH26" s="16"/>
      <c r="EI26" s="16"/>
      <c r="EJ26" s="16"/>
      <c r="EK26" s="16"/>
      <c r="EL26" s="16"/>
      <c r="EM26" s="16"/>
      <c r="EN26" s="16"/>
      <c r="EO26" s="16"/>
      <c r="EP26" s="16"/>
      <c r="EQ26" s="16"/>
      <c r="ER26" s="16"/>
      <c r="ES26" s="16"/>
      <c r="ET26" s="16"/>
      <c r="EU26" s="16"/>
      <c r="EV26" s="16"/>
      <c r="EW26" s="16"/>
      <c r="EX26" s="16"/>
      <c r="EY26" s="16"/>
      <c r="EZ26" s="16"/>
      <c r="FA26" s="16"/>
      <c r="FB26" s="16"/>
      <c r="FC26" s="16"/>
      <c r="FD26" s="16"/>
      <c r="FE26" s="16"/>
    </row>
    <row r="27" spans="1:161" s="9" customFormat="1" ht="39.75" customHeight="1" x14ac:dyDescent="0.2">
      <c r="A27" s="10"/>
      <c r="B27" s="17"/>
      <c r="C27" s="17"/>
      <c r="D27" s="17"/>
      <c r="E27" s="17"/>
      <c r="F27" s="17"/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8"/>
      <c r="R27" s="10"/>
      <c r="S27" s="19" t="s">
        <v>13</v>
      </c>
      <c r="T27" s="19"/>
      <c r="U27" s="19"/>
      <c r="V27" s="19"/>
      <c r="W27" s="19"/>
      <c r="X27" s="19"/>
      <c r="Y27" s="19"/>
      <c r="Z27" s="19"/>
      <c r="AA27" s="19"/>
      <c r="AB27" s="19"/>
      <c r="AC27" s="19"/>
      <c r="AD27" s="19"/>
      <c r="AE27" s="19"/>
      <c r="AF27" s="19"/>
      <c r="AG27" s="19"/>
      <c r="AH27" s="19"/>
      <c r="AI27" s="20"/>
      <c r="AJ27" s="16"/>
      <c r="AK27" s="16"/>
      <c r="AL27" s="16"/>
      <c r="AM27" s="16"/>
      <c r="AN27" s="16"/>
      <c r="AO27" s="16"/>
      <c r="AP27" s="16"/>
      <c r="AQ27" s="16"/>
      <c r="AR27" s="16"/>
      <c r="AS27" s="16"/>
      <c r="AT27" s="16"/>
      <c r="AU27" s="16"/>
      <c r="AV27" s="16"/>
      <c r="AW27" s="16"/>
      <c r="AX27" s="16"/>
      <c r="AY27" s="16"/>
      <c r="AZ27" s="16"/>
      <c r="BA27" s="16"/>
      <c r="BB27" s="16"/>
      <c r="BC27" s="16"/>
      <c r="BD27" s="16"/>
      <c r="BE27" s="16"/>
      <c r="BF27" s="16"/>
      <c r="BG27" s="16"/>
      <c r="BH27" s="16"/>
      <c r="BI27" s="16"/>
      <c r="BJ27" s="16"/>
      <c r="BK27" s="16"/>
      <c r="BL27" s="16"/>
      <c r="BM27" s="16"/>
      <c r="BN27" s="16"/>
      <c r="BO27" s="16"/>
      <c r="BP27" s="16"/>
      <c r="BQ27" s="16"/>
      <c r="BR27" s="16"/>
      <c r="BS27" s="16"/>
      <c r="BT27" s="16"/>
      <c r="BU27" s="16"/>
      <c r="BV27" s="16"/>
      <c r="BW27" s="16"/>
      <c r="BX27" s="16"/>
      <c r="BY27" s="16"/>
      <c r="BZ27" s="16"/>
      <c r="CA27" s="16"/>
      <c r="CB27" s="16"/>
      <c r="CC27" s="16"/>
      <c r="CD27" s="16"/>
      <c r="CE27" s="16"/>
      <c r="CF27" s="16"/>
      <c r="CG27" s="16"/>
      <c r="CH27" s="16"/>
      <c r="CI27" s="16"/>
      <c r="CJ27" s="16"/>
      <c r="CK27" s="16"/>
      <c r="CL27" s="16"/>
      <c r="CM27" s="16"/>
      <c r="CN27" s="16"/>
      <c r="CO27" s="16"/>
      <c r="CP27" s="16"/>
      <c r="CQ27" s="16"/>
      <c r="CR27" s="16"/>
      <c r="CS27" s="16"/>
      <c r="CT27" s="16"/>
      <c r="CU27" s="16"/>
      <c r="CV27" s="16"/>
      <c r="CW27" s="16"/>
      <c r="CX27" s="16"/>
      <c r="CY27" s="16"/>
      <c r="CZ27" s="16"/>
      <c r="DA27" s="16"/>
      <c r="DB27" s="16"/>
      <c r="DC27" s="16"/>
      <c r="DD27" s="16"/>
      <c r="DE27" s="16"/>
      <c r="DF27" s="16"/>
      <c r="DG27" s="16"/>
      <c r="DH27" s="16"/>
      <c r="DI27" s="16"/>
      <c r="DJ27" s="16"/>
      <c r="DK27" s="16"/>
      <c r="DL27" s="16"/>
      <c r="DM27" s="16"/>
      <c r="DN27" s="16"/>
      <c r="DO27" s="16"/>
      <c r="DP27" s="16"/>
      <c r="DQ27" s="16"/>
      <c r="DR27" s="16"/>
      <c r="DS27" s="16"/>
      <c r="DT27" s="16"/>
      <c r="DU27" s="16"/>
      <c r="DV27" s="16"/>
      <c r="DW27" s="16"/>
      <c r="DX27" s="16"/>
      <c r="DY27" s="16"/>
      <c r="DZ27" s="16"/>
      <c r="EA27" s="16"/>
      <c r="EB27" s="16"/>
      <c r="EC27" s="16"/>
      <c r="ED27" s="16"/>
      <c r="EE27" s="16"/>
      <c r="EF27" s="16"/>
      <c r="EG27" s="16"/>
      <c r="EH27" s="16"/>
      <c r="EI27" s="16"/>
      <c r="EJ27" s="16"/>
      <c r="EK27" s="16"/>
      <c r="EL27" s="16"/>
      <c r="EM27" s="16"/>
      <c r="EN27" s="16"/>
      <c r="EO27" s="16"/>
      <c r="EP27" s="16"/>
      <c r="EQ27" s="16"/>
      <c r="ER27" s="16"/>
      <c r="ES27" s="16"/>
      <c r="ET27" s="16"/>
      <c r="EU27" s="16"/>
      <c r="EV27" s="16"/>
      <c r="EW27" s="16"/>
      <c r="EX27" s="16"/>
      <c r="EY27" s="16"/>
      <c r="EZ27" s="16"/>
      <c r="FA27" s="16"/>
      <c r="FB27" s="16"/>
      <c r="FC27" s="16"/>
      <c r="FD27" s="16"/>
      <c r="FE27" s="16"/>
    </row>
    <row r="28" spans="1:161" s="9" customFormat="1" ht="39.75" customHeight="1" x14ac:dyDescent="0.2">
      <c r="A28" s="10"/>
      <c r="B28" s="17"/>
      <c r="C28" s="17"/>
      <c r="D28" s="17"/>
      <c r="E28" s="17"/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8"/>
      <c r="R28" s="10"/>
      <c r="S28" s="19" t="s">
        <v>14</v>
      </c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20"/>
      <c r="AJ28" s="16"/>
      <c r="AK28" s="16"/>
      <c r="AL28" s="16"/>
      <c r="AM28" s="16"/>
      <c r="AN28" s="16"/>
      <c r="AO28" s="16"/>
      <c r="AP28" s="16"/>
      <c r="AQ28" s="16"/>
      <c r="AR28" s="16"/>
      <c r="AS28" s="16"/>
      <c r="AT28" s="16"/>
      <c r="AU28" s="16"/>
      <c r="AV28" s="16"/>
      <c r="AW28" s="16"/>
      <c r="AX28" s="16"/>
      <c r="AY28" s="16"/>
      <c r="AZ28" s="16"/>
      <c r="BA28" s="16"/>
      <c r="BB28" s="16"/>
      <c r="BC28" s="16"/>
      <c r="BD28" s="16"/>
      <c r="BE28" s="16"/>
      <c r="BF28" s="16"/>
      <c r="BG28" s="16"/>
      <c r="BH28" s="16"/>
      <c r="BI28" s="16"/>
      <c r="BJ28" s="16"/>
      <c r="BK28" s="16"/>
      <c r="BL28" s="16"/>
      <c r="BM28" s="16"/>
      <c r="BN28" s="16"/>
      <c r="BO28" s="16"/>
      <c r="BP28" s="16"/>
      <c r="BQ28" s="16"/>
      <c r="BR28" s="16"/>
      <c r="BS28" s="16"/>
      <c r="BT28" s="16"/>
      <c r="BU28" s="16"/>
      <c r="BV28" s="16"/>
      <c r="BW28" s="16"/>
      <c r="BX28" s="16"/>
      <c r="BY28" s="16"/>
      <c r="BZ28" s="16"/>
      <c r="CA28" s="16"/>
      <c r="CB28" s="16"/>
      <c r="CC28" s="16"/>
      <c r="CD28" s="16"/>
      <c r="CE28" s="16"/>
      <c r="CF28" s="16"/>
      <c r="CG28" s="16"/>
      <c r="CH28" s="16"/>
      <c r="CI28" s="16"/>
      <c r="CJ28" s="16"/>
      <c r="CK28" s="16"/>
      <c r="CL28" s="16"/>
      <c r="CM28" s="16"/>
      <c r="CN28" s="16"/>
      <c r="CO28" s="16"/>
      <c r="CP28" s="16"/>
      <c r="CQ28" s="16"/>
      <c r="CR28" s="16"/>
      <c r="CS28" s="16"/>
      <c r="CT28" s="16"/>
      <c r="CU28" s="16"/>
      <c r="CV28" s="16"/>
      <c r="CW28" s="16"/>
      <c r="CX28" s="16"/>
      <c r="CY28" s="16"/>
      <c r="CZ28" s="16"/>
      <c r="DA28" s="16"/>
      <c r="DB28" s="16"/>
      <c r="DC28" s="16"/>
      <c r="DD28" s="16"/>
      <c r="DE28" s="16"/>
      <c r="DF28" s="16"/>
      <c r="DG28" s="16"/>
      <c r="DH28" s="16"/>
      <c r="DI28" s="16"/>
      <c r="DJ28" s="16"/>
      <c r="DK28" s="16"/>
      <c r="DL28" s="16"/>
      <c r="DM28" s="16"/>
      <c r="DN28" s="16"/>
      <c r="DO28" s="16"/>
      <c r="DP28" s="16"/>
      <c r="DQ28" s="16"/>
      <c r="DR28" s="16"/>
      <c r="DS28" s="16"/>
      <c r="DT28" s="16"/>
      <c r="DU28" s="16"/>
      <c r="DV28" s="16"/>
      <c r="DW28" s="16"/>
      <c r="DX28" s="16"/>
      <c r="DY28" s="16"/>
      <c r="DZ28" s="16"/>
      <c r="EA28" s="16"/>
      <c r="EB28" s="16"/>
      <c r="EC28" s="16"/>
      <c r="ED28" s="16"/>
      <c r="EE28" s="16"/>
      <c r="EF28" s="16"/>
      <c r="EG28" s="16"/>
      <c r="EH28" s="16"/>
      <c r="EI28" s="16"/>
      <c r="EJ28" s="16"/>
      <c r="EK28" s="16"/>
      <c r="EL28" s="16"/>
      <c r="EM28" s="16"/>
      <c r="EN28" s="16"/>
      <c r="EO28" s="16"/>
      <c r="EP28" s="16"/>
      <c r="EQ28" s="16"/>
      <c r="ER28" s="16"/>
      <c r="ES28" s="16"/>
      <c r="ET28" s="16"/>
      <c r="EU28" s="16"/>
      <c r="EV28" s="16"/>
      <c r="EW28" s="16"/>
      <c r="EX28" s="16"/>
      <c r="EY28" s="16"/>
      <c r="EZ28" s="16"/>
      <c r="FA28" s="16"/>
      <c r="FB28" s="16"/>
      <c r="FC28" s="16"/>
      <c r="FD28" s="16"/>
      <c r="FE28" s="16"/>
    </row>
    <row r="29" spans="1:161" s="9" customFormat="1" ht="53.25" customHeight="1" x14ac:dyDescent="0.2">
      <c r="A29" s="10"/>
      <c r="B29" s="17"/>
      <c r="C29" s="17"/>
      <c r="D29" s="17"/>
      <c r="E29" s="17"/>
      <c r="F29" s="17"/>
      <c r="G29" s="17"/>
      <c r="H29" s="17"/>
      <c r="I29" s="17"/>
      <c r="J29" s="17"/>
      <c r="K29" s="17"/>
      <c r="L29" s="17"/>
      <c r="M29" s="17"/>
      <c r="N29" s="17"/>
      <c r="O29" s="17"/>
      <c r="P29" s="17"/>
      <c r="Q29" s="18"/>
      <c r="R29" s="10"/>
      <c r="S29" s="19" t="s">
        <v>25</v>
      </c>
      <c r="T29" s="19"/>
      <c r="U29" s="19"/>
      <c r="V29" s="19"/>
      <c r="W29" s="19"/>
      <c r="X29" s="19"/>
      <c r="Y29" s="19"/>
      <c r="Z29" s="19"/>
      <c r="AA29" s="19"/>
      <c r="AB29" s="19"/>
      <c r="AC29" s="19"/>
      <c r="AD29" s="19"/>
      <c r="AE29" s="19"/>
      <c r="AF29" s="19"/>
      <c r="AG29" s="19"/>
      <c r="AH29" s="19"/>
      <c r="AI29" s="20"/>
      <c r="AJ29" s="16"/>
      <c r="AK29" s="16"/>
      <c r="AL29" s="16"/>
      <c r="AM29" s="16"/>
      <c r="AN29" s="16"/>
      <c r="AO29" s="16"/>
      <c r="AP29" s="16"/>
      <c r="AQ29" s="16"/>
      <c r="AR29" s="16"/>
      <c r="AS29" s="16"/>
      <c r="AT29" s="16"/>
      <c r="AU29" s="16"/>
      <c r="AV29" s="16"/>
      <c r="AW29" s="16"/>
      <c r="AX29" s="16"/>
      <c r="AY29" s="16"/>
      <c r="AZ29" s="16"/>
      <c r="BA29" s="16"/>
      <c r="BB29" s="16"/>
      <c r="BC29" s="16"/>
      <c r="BD29" s="16"/>
      <c r="BE29" s="16"/>
      <c r="BF29" s="16"/>
      <c r="BG29" s="16"/>
      <c r="BH29" s="16"/>
      <c r="BI29" s="16"/>
      <c r="BJ29" s="16"/>
      <c r="BK29" s="16"/>
      <c r="BL29" s="16"/>
      <c r="BM29" s="16"/>
      <c r="BN29" s="16"/>
      <c r="BO29" s="16"/>
      <c r="BP29" s="16"/>
      <c r="BQ29" s="16"/>
      <c r="BR29" s="16"/>
      <c r="BS29" s="16"/>
      <c r="BT29" s="16"/>
      <c r="BU29" s="16"/>
      <c r="BV29" s="16"/>
      <c r="BW29" s="16"/>
      <c r="BX29" s="16"/>
      <c r="BY29" s="16"/>
      <c r="BZ29" s="16"/>
      <c r="CA29" s="16"/>
      <c r="CB29" s="16"/>
      <c r="CC29" s="16"/>
      <c r="CD29" s="16"/>
      <c r="CE29" s="16"/>
      <c r="CF29" s="16"/>
      <c r="CG29" s="16"/>
      <c r="CH29" s="16"/>
      <c r="CI29" s="16"/>
      <c r="CJ29" s="16"/>
      <c r="CK29" s="16"/>
      <c r="CL29" s="16"/>
      <c r="CM29" s="16"/>
      <c r="CN29" s="16"/>
      <c r="CO29" s="16"/>
      <c r="CP29" s="16"/>
      <c r="CQ29" s="16"/>
      <c r="CR29" s="16"/>
      <c r="CS29" s="16"/>
      <c r="CT29" s="16"/>
      <c r="CU29" s="16"/>
      <c r="CV29" s="16"/>
      <c r="CW29" s="16"/>
      <c r="CX29" s="16"/>
      <c r="CY29" s="16"/>
      <c r="CZ29" s="16"/>
      <c r="DA29" s="16"/>
      <c r="DB29" s="16"/>
      <c r="DC29" s="16"/>
      <c r="DD29" s="16"/>
      <c r="DE29" s="16"/>
      <c r="DF29" s="16"/>
      <c r="DG29" s="16"/>
      <c r="DH29" s="16"/>
      <c r="DI29" s="16"/>
      <c r="DJ29" s="16"/>
      <c r="DK29" s="16"/>
      <c r="DL29" s="16"/>
      <c r="DM29" s="16"/>
      <c r="DN29" s="16"/>
      <c r="DO29" s="16"/>
      <c r="DP29" s="16"/>
      <c r="DQ29" s="16"/>
      <c r="DR29" s="16"/>
      <c r="DS29" s="16"/>
      <c r="DT29" s="16"/>
      <c r="DU29" s="16"/>
      <c r="DV29" s="16"/>
      <c r="DW29" s="16"/>
      <c r="DX29" s="16"/>
      <c r="DY29" s="16"/>
      <c r="DZ29" s="16"/>
      <c r="EA29" s="16"/>
      <c r="EB29" s="16"/>
      <c r="EC29" s="16"/>
      <c r="ED29" s="16"/>
      <c r="EE29" s="16"/>
      <c r="EF29" s="16"/>
      <c r="EG29" s="16"/>
      <c r="EH29" s="16"/>
      <c r="EI29" s="16"/>
      <c r="EJ29" s="16"/>
      <c r="EK29" s="16"/>
      <c r="EL29" s="16"/>
      <c r="EM29" s="16"/>
      <c r="EN29" s="16"/>
      <c r="EO29" s="16"/>
      <c r="EP29" s="16"/>
      <c r="EQ29" s="16"/>
      <c r="ER29" s="16"/>
      <c r="ES29" s="16"/>
      <c r="ET29" s="16"/>
      <c r="EU29" s="16"/>
      <c r="EV29" s="16"/>
      <c r="EW29" s="16"/>
      <c r="EX29" s="16"/>
      <c r="EY29" s="16"/>
      <c r="EZ29" s="16"/>
      <c r="FA29" s="16"/>
      <c r="FB29" s="16"/>
      <c r="FC29" s="16"/>
      <c r="FD29" s="16"/>
      <c r="FE29" s="16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4" t="s">
        <v>27</v>
      </c>
      <c r="B32" s="15"/>
      <c r="C32" s="15"/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/>
      <c r="BA32" s="15"/>
      <c r="BB32" s="15"/>
      <c r="BC32" s="15"/>
      <c r="BD32" s="15"/>
      <c r="BE32" s="15"/>
      <c r="BF32" s="15"/>
      <c r="BG32" s="15"/>
      <c r="BH32" s="15"/>
      <c r="BI32" s="15"/>
      <c r="BJ32" s="15"/>
      <c r="BK32" s="15"/>
      <c r="BL32" s="15"/>
      <c r="BM32" s="15"/>
      <c r="BN32" s="15"/>
      <c r="BO32" s="15"/>
      <c r="BP32" s="15"/>
      <c r="BQ32" s="15"/>
      <c r="BR32" s="15"/>
      <c r="BS32" s="15"/>
      <c r="BT32" s="15"/>
      <c r="BU32" s="15"/>
      <c r="BV32" s="15"/>
      <c r="BW32" s="15"/>
      <c r="BX32" s="15"/>
      <c r="BY32" s="15"/>
      <c r="BZ32" s="15"/>
      <c r="CA32" s="15"/>
      <c r="CB32" s="15"/>
      <c r="CC32" s="15"/>
      <c r="CD32" s="15"/>
      <c r="CE32" s="15"/>
      <c r="CF32" s="15"/>
      <c r="CG32" s="15"/>
      <c r="CH32" s="15"/>
      <c r="CI32" s="15"/>
      <c r="CJ32" s="15"/>
      <c r="CK32" s="15"/>
      <c r="CL32" s="15"/>
      <c r="CM32" s="15"/>
      <c r="CN32" s="15"/>
      <c r="CO32" s="15"/>
      <c r="CP32" s="15"/>
      <c r="CQ32" s="15"/>
      <c r="CR32" s="15"/>
      <c r="CS32" s="15"/>
      <c r="CT32" s="15"/>
      <c r="CU32" s="15"/>
      <c r="CV32" s="15"/>
      <c r="CW32" s="15"/>
      <c r="CX32" s="15"/>
      <c r="CY32" s="15"/>
      <c r="CZ32" s="15"/>
      <c r="DA32" s="15"/>
      <c r="DB32" s="15"/>
      <c r="DC32" s="15"/>
      <c r="DD32" s="15"/>
      <c r="DE32" s="15"/>
      <c r="DF32" s="15"/>
      <c r="DG32" s="15"/>
      <c r="DH32" s="15"/>
      <c r="DI32" s="15"/>
      <c r="DJ32" s="15"/>
      <c r="DK32" s="15"/>
      <c r="DL32" s="15"/>
      <c r="DM32" s="15"/>
      <c r="DN32" s="15"/>
      <c r="DO32" s="15"/>
      <c r="DP32" s="15"/>
      <c r="DQ32" s="15"/>
      <c r="DR32" s="15"/>
      <c r="DS32" s="15"/>
      <c r="DT32" s="15"/>
      <c r="DU32" s="15"/>
      <c r="DV32" s="15"/>
      <c r="DW32" s="15"/>
      <c r="DX32" s="15"/>
      <c r="DY32" s="15"/>
      <c r="DZ32" s="15"/>
      <c r="EA32" s="15"/>
      <c r="EB32" s="15"/>
      <c r="EC32" s="15"/>
      <c r="ED32" s="15"/>
      <c r="EE32" s="15"/>
      <c r="EF32" s="15"/>
      <c r="EG32" s="15"/>
      <c r="EH32" s="15"/>
      <c r="EI32" s="15"/>
      <c r="EJ32" s="15"/>
      <c r="EK32" s="15"/>
      <c r="EL32" s="15"/>
      <c r="EM32" s="15"/>
      <c r="EN32" s="15"/>
      <c r="EO32" s="15"/>
      <c r="EP32" s="15"/>
      <c r="EQ32" s="15"/>
      <c r="ER32" s="15"/>
      <c r="ES32" s="15"/>
      <c r="ET32" s="15"/>
      <c r="EU32" s="15"/>
      <c r="EV32" s="15"/>
      <c r="EW32" s="15"/>
      <c r="EX32" s="15"/>
      <c r="EY32" s="15"/>
      <c r="EZ32" s="15"/>
      <c r="FA32" s="15"/>
      <c r="FB32" s="15"/>
      <c r="FC32" s="15"/>
      <c r="FD32" s="15"/>
      <c r="FE32" s="15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0" workbookViewId="0">
      <selection activeCell="DC23" sqref="DC23:DT23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58" t="s">
        <v>7</v>
      </c>
      <c r="B6" s="58"/>
      <c r="C6" s="58"/>
      <c r="D6" s="58"/>
      <c r="E6" s="58"/>
      <c r="F6" s="58"/>
      <c r="G6" s="58"/>
      <c r="H6" s="58"/>
      <c r="I6" s="58"/>
      <c r="J6" s="58"/>
      <c r="K6" s="58"/>
      <c r="L6" s="58"/>
      <c r="M6" s="58"/>
      <c r="N6" s="58"/>
      <c r="O6" s="58"/>
      <c r="P6" s="58"/>
      <c r="Q6" s="58"/>
      <c r="R6" s="58"/>
      <c r="S6" s="58"/>
      <c r="T6" s="58"/>
      <c r="U6" s="58"/>
      <c r="V6" s="58"/>
      <c r="W6" s="58"/>
      <c r="X6" s="58"/>
      <c r="Y6" s="58"/>
      <c r="Z6" s="58"/>
      <c r="AA6" s="58"/>
      <c r="AB6" s="58"/>
      <c r="AC6" s="58"/>
      <c r="AD6" s="58"/>
      <c r="AE6" s="58"/>
      <c r="AF6" s="58"/>
      <c r="AG6" s="58"/>
      <c r="AH6" s="58"/>
      <c r="AI6" s="58"/>
      <c r="AJ6" s="58"/>
      <c r="AK6" s="58"/>
      <c r="AL6" s="58"/>
      <c r="AM6" s="58"/>
      <c r="AN6" s="58"/>
      <c r="AO6" s="58"/>
      <c r="AP6" s="58"/>
      <c r="AQ6" s="58"/>
      <c r="AR6" s="58"/>
      <c r="AS6" s="58"/>
      <c r="AT6" s="58"/>
      <c r="AU6" s="58"/>
      <c r="AV6" s="58"/>
      <c r="AW6" s="58"/>
      <c r="AX6" s="58"/>
      <c r="AY6" s="58"/>
      <c r="AZ6" s="58"/>
      <c r="BA6" s="58"/>
      <c r="BB6" s="58"/>
      <c r="BC6" s="58"/>
      <c r="BD6" s="58"/>
      <c r="BE6" s="58"/>
      <c r="BF6" s="58"/>
      <c r="BG6" s="58"/>
      <c r="BH6" s="58"/>
      <c r="BI6" s="58"/>
      <c r="BJ6" s="58"/>
      <c r="BK6" s="58"/>
      <c r="BL6" s="58"/>
      <c r="BM6" s="58"/>
      <c r="BN6" s="58"/>
      <c r="BO6" s="58"/>
      <c r="BP6" s="58"/>
      <c r="BQ6" s="58"/>
      <c r="BR6" s="58"/>
      <c r="BS6" s="58"/>
      <c r="BT6" s="58"/>
      <c r="BU6" s="58"/>
      <c r="BV6" s="58"/>
      <c r="BW6" s="58"/>
      <c r="BX6" s="58"/>
      <c r="BY6" s="58"/>
      <c r="BZ6" s="58"/>
      <c r="CA6" s="58"/>
      <c r="CB6" s="58"/>
      <c r="CC6" s="58"/>
      <c r="CD6" s="58"/>
      <c r="CE6" s="58"/>
      <c r="CF6" s="58"/>
      <c r="CG6" s="58"/>
      <c r="CH6" s="58"/>
      <c r="CI6" s="58"/>
      <c r="CJ6" s="58"/>
      <c r="CK6" s="58"/>
      <c r="CL6" s="58"/>
      <c r="CM6" s="58"/>
      <c r="CN6" s="58"/>
      <c r="CO6" s="58"/>
      <c r="CP6" s="58"/>
      <c r="CQ6" s="58"/>
      <c r="CR6" s="58"/>
      <c r="CS6" s="58"/>
      <c r="CT6" s="58"/>
      <c r="CU6" s="58"/>
      <c r="CV6" s="58"/>
      <c r="CW6" s="58"/>
      <c r="CX6" s="58"/>
      <c r="CY6" s="58"/>
      <c r="CZ6" s="58"/>
      <c r="DA6" s="58"/>
      <c r="DB6" s="58"/>
      <c r="DC6" s="58"/>
      <c r="DD6" s="58"/>
      <c r="DE6" s="58"/>
      <c r="DF6" s="58"/>
      <c r="DG6" s="58"/>
      <c r="DH6" s="58"/>
      <c r="DI6" s="58"/>
      <c r="DJ6" s="58"/>
      <c r="DK6" s="58"/>
      <c r="DL6" s="58"/>
      <c r="DM6" s="58"/>
      <c r="DN6" s="58"/>
      <c r="DO6" s="58"/>
      <c r="DP6" s="58"/>
      <c r="DQ6" s="58"/>
      <c r="DR6" s="58"/>
      <c r="DS6" s="58"/>
      <c r="DT6" s="58"/>
      <c r="DU6" s="58"/>
      <c r="DV6" s="58"/>
      <c r="DW6" s="58"/>
      <c r="DX6" s="58"/>
      <c r="DY6" s="58"/>
      <c r="DZ6" s="58"/>
      <c r="EA6" s="58"/>
      <c r="EB6" s="58"/>
      <c r="EC6" s="58"/>
      <c r="ED6" s="58"/>
      <c r="EE6" s="58"/>
      <c r="EF6" s="58"/>
      <c r="EG6" s="58"/>
      <c r="EH6" s="58"/>
      <c r="EI6" s="58"/>
      <c r="EJ6" s="58"/>
      <c r="EK6" s="58"/>
      <c r="EL6" s="58"/>
      <c r="EM6" s="58"/>
      <c r="EN6" s="58"/>
      <c r="EO6" s="58"/>
      <c r="EP6" s="58"/>
      <c r="EQ6" s="58"/>
      <c r="ER6" s="58"/>
      <c r="ES6" s="58"/>
      <c r="ET6" s="58"/>
      <c r="EU6" s="58"/>
      <c r="EV6" s="58"/>
      <c r="EW6" s="58"/>
      <c r="EX6" s="58"/>
      <c r="EY6" s="58"/>
      <c r="EZ6" s="58"/>
      <c r="FA6" s="58"/>
      <c r="FB6" s="58"/>
      <c r="FC6" s="58"/>
      <c r="FD6" s="58"/>
      <c r="FE6" s="58"/>
    </row>
    <row r="7" spans="1:161" s="2" customFormat="1" ht="15.75" customHeight="1" x14ac:dyDescent="0.25">
      <c r="A7" s="58" t="s">
        <v>8</v>
      </c>
      <c r="B7" s="58"/>
      <c r="C7" s="58"/>
      <c r="D7" s="58"/>
      <c r="E7" s="58"/>
      <c r="F7" s="58"/>
      <c r="G7" s="58"/>
      <c r="H7" s="58"/>
      <c r="I7" s="58"/>
      <c r="J7" s="58"/>
      <c r="K7" s="58"/>
      <c r="L7" s="58"/>
      <c r="M7" s="58"/>
      <c r="N7" s="58"/>
      <c r="O7" s="58"/>
      <c r="P7" s="58"/>
      <c r="Q7" s="58"/>
      <c r="R7" s="58"/>
      <c r="S7" s="58"/>
      <c r="T7" s="58"/>
      <c r="U7" s="58"/>
      <c r="V7" s="58"/>
      <c r="W7" s="58"/>
      <c r="X7" s="58"/>
      <c r="Y7" s="58"/>
      <c r="Z7" s="58"/>
      <c r="AA7" s="58"/>
      <c r="AB7" s="58"/>
      <c r="AC7" s="58"/>
      <c r="AD7" s="58"/>
      <c r="AE7" s="58"/>
      <c r="AF7" s="58"/>
      <c r="AG7" s="58"/>
      <c r="AH7" s="58"/>
      <c r="AI7" s="58"/>
      <c r="AJ7" s="58"/>
      <c r="AK7" s="58"/>
      <c r="AL7" s="58"/>
      <c r="AM7" s="58"/>
      <c r="AN7" s="58"/>
      <c r="AO7" s="58"/>
      <c r="AP7" s="58"/>
      <c r="AQ7" s="58"/>
      <c r="AR7" s="58"/>
      <c r="AS7" s="58"/>
      <c r="AT7" s="58"/>
      <c r="AU7" s="58"/>
      <c r="AV7" s="58"/>
      <c r="AW7" s="58"/>
      <c r="AX7" s="58"/>
      <c r="AY7" s="58"/>
      <c r="AZ7" s="58"/>
      <c r="BA7" s="58"/>
      <c r="BB7" s="58"/>
      <c r="BC7" s="58"/>
      <c r="BD7" s="58"/>
      <c r="BE7" s="58"/>
      <c r="BF7" s="58"/>
      <c r="BG7" s="58"/>
      <c r="BH7" s="58"/>
      <c r="BI7" s="58"/>
      <c r="BJ7" s="58"/>
      <c r="BK7" s="58"/>
      <c r="BL7" s="58"/>
      <c r="BM7" s="58"/>
      <c r="BN7" s="58"/>
      <c r="BO7" s="58"/>
      <c r="BP7" s="58"/>
      <c r="BQ7" s="58"/>
      <c r="BR7" s="58"/>
      <c r="BS7" s="58"/>
      <c r="BT7" s="58"/>
      <c r="BU7" s="58"/>
      <c r="BV7" s="58"/>
      <c r="BW7" s="58"/>
      <c r="BX7" s="58"/>
      <c r="BY7" s="58"/>
      <c r="BZ7" s="58"/>
      <c r="CA7" s="58"/>
      <c r="CB7" s="58"/>
      <c r="CC7" s="58"/>
      <c r="CD7" s="58"/>
      <c r="CE7" s="58"/>
      <c r="CF7" s="58"/>
      <c r="CG7" s="58"/>
      <c r="CH7" s="58"/>
      <c r="CI7" s="58"/>
      <c r="CJ7" s="58"/>
      <c r="CK7" s="58"/>
      <c r="CL7" s="58"/>
      <c r="CM7" s="58"/>
      <c r="CN7" s="58"/>
      <c r="CO7" s="58"/>
      <c r="CP7" s="58"/>
      <c r="CQ7" s="58"/>
      <c r="CR7" s="58"/>
      <c r="CS7" s="58"/>
      <c r="CT7" s="58"/>
      <c r="CU7" s="58"/>
      <c r="CV7" s="58"/>
      <c r="CW7" s="58"/>
      <c r="CX7" s="58"/>
      <c r="CY7" s="58"/>
      <c r="CZ7" s="58"/>
      <c r="DA7" s="58"/>
      <c r="DB7" s="58"/>
      <c r="DC7" s="58"/>
      <c r="DD7" s="58"/>
      <c r="DE7" s="58"/>
      <c r="DF7" s="58"/>
      <c r="DG7" s="58"/>
      <c r="DH7" s="58"/>
      <c r="DI7" s="58"/>
      <c r="DJ7" s="58"/>
      <c r="DK7" s="58"/>
      <c r="DL7" s="58"/>
      <c r="DM7" s="58"/>
      <c r="DN7" s="58"/>
      <c r="DO7" s="58"/>
      <c r="DP7" s="58"/>
      <c r="DQ7" s="58"/>
      <c r="DR7" s="58"/>
      <c r="DS7" s="58"/>
      <c r="DT7" s="58"/>
      <c r="DU7" s="58"/>
      <c r="DV7" s="58"/>
      <c r="DW7" s="58"/>
      <c r="DX7" s="58"/>
      <c r="DY7" s="58"/>
      <c r="DZ7" s="58"/>
      <c r="EA7" s="58"/>
      <c r="EB7" s="58"/>
      <c r="EC7" s="58"/>
      <c r="ED7" s="58"/>
      <c r="EE7" s="58"/>
      <c r="EF7" s="58"/>
      <c r="EG7" s="58"/>
      <c r="EH7" s="58"/>
      <c r="EI7" s="58"/>
      <c r="EJ7" s="58"/>
      <c r="EK7" s="58"/>
      <c r="EL7" s="58"/>
      <c r="EM7" s="58"/>
      <c r="EN7" s="58"/>
      <c r="EO7" s="58"/>
      <c r="EP7" s="58"/>
      <c r="EQ7" s="58"/>
      <c r="ER7" s="58"/>
      <c r="ES7" s="58"/>
      <c r="ET7" s="58"/>
      <c r="EU7" s="58"/>
      <c r="EV7" s="58"/>
      <c r="EW7" s="58"/>
      <c r="EX7" s="58"/>
      <c r="EY7" s="58"/>
      <c r="EZ7" s="58"/>
      <c r="FA7" s="58"/>
      <c r="FB7" s="58"/>
      <c r="FC7" s="58"/>
      <c r="FD7" s="58"/>
      <c r="FE7" s="58"/>
    </row>
    <row r="8" spans="1:161" s="2" customFormat="1" ht="15.75" customHeight="1" x14ac:dyDescent="0.25">
      <c r="A8" s="58" t="s">
        <v>9</v>
      </c>
      <c r="B8" s="58"/>
      <c r="C8" s="58"/>
      <c r="D8" s="58"/>
      <c r="E8" s="58"/>
      <c r="F8" s="58"/>
      <c r="G8" s="58"/>
      <c r="H8" s="58"/>
      <c r="I8" s="58"/>
      <c r="J8" s="58"/>
      <c r="K8" s="58"/>
      <c r="L8" s="58"/>
      <c r="M8" s="58"/>
      <c r="N8" s="58"/>
      <c r="O8" s="58"/>
      <c r="P8" s="58"/>
      <c r="Q8" s="58"/>
      <c r="R8" s="58"/>
      <c r="S8" s="58"/>
      <c r="T8" s="58"/>
      <c r="U8" s="58"/>
      <c r="V8" s="58"/>
      <c r="W8" s="58"/>
      <c r="X8" s="58"/>
      <c r="Y8" s="58"/>
      <c r="Z8" s="58"/>
      <c r="AA8" s="58"/>
      <c r="AB8" s="58"/>
      <c r="AC8" s="58"/>
      <c r="AD8" s="58"/>
      <c r="AE8" s="58"/>
      <c r="AF8" s="58"/>
      <c r="AG8" s="58"/>
      <c r="AH8" s="58"/>
      <c r="AI8" s="58"/>
      <c r="AJ8" s="58"/>
      <c r="AK8" s="58"/>
      <c r="AL8" s="58"/>
      <c r="AM8" s="58"/>
      <c r="AN8" s="58"/>
      <c r="AO8" s="58"/>
      <c r="AP8" s="58"/>
      <c r="AQ8" s="58"/>
      <c r="AR8" s="58"/>
      <c r="AS8" s="58"/>
      <c r="AT8" s="58"/>
      <c r="AU8" s="58"/>
      <c r="AV8" s="58"/>
      <c r="AW8" s="58"/>
      <c r="AX8" s="58"/>
      <c r="AY8" s="58"/>
      <c r="AZ8" s="58"/>
      <c r="BA8" s="58"/>
      <c r="BB8" s="58"/>
      <c r="BC8" s="58"/>
      <c r="BD8" s="58"/>
      <c r="BE8" s="58"/>
      <c r="BF8" s="58"/>
      <c r="BG8" s="58"/>
      <c r="BH8" s="58"/>
      <c r="BI8" s="58"/>
      <c r="BJ8" s="58"/>
      <c r="BK8" s="58"/>
      <c r="BL8" s="58"/>
      <c r="BM8" s="58"/>
      <c r="BN8" s="58"/>
      <c r="BO8" s="58"/>
      <c r="BP8" s="58"/>
      <c r="BQ8" s="58"/>
      <c r="BR8" s="58"/>
      <c r="BS8" s="58"/>
      <c r="BT8" s="58"/>
      <c r="BU8" s="58"/>
      <c r="BV8" s="58"/>
      <c r="BW8" s="58"/>
      <c r="BX8" s="58"/>
      <c r="BY8" s="58"/>
      <c r="BZ8" s="58"/>
      <c r="CA8" s="58"/>
      <c r="CB8" s="58"/>
      <c r="CC8" s="58"/>
      <c r="CD8" s="58"/>
      <c r="CE8" s="58"/>
      <c r="CF8" s="58"/>
      <c r="CG8" s="58"/>
      <c r="CH8" s="58"/>
      <c r="CI8" s="58"/>
      <c r="CJ8" s="58"/>
      <c r="CK8" s="58"/>
      <c r="CL8" s="58"/>
      <c r="CM8" s="58"/>
      <c r="CN8" s="58"/>
      <c r="CO8" s="58"/>
      <c r="CP8" s="58"/>
      <c r="CQ8" s="58"/>
      <c r="CR8" s="58"/>
      <c r="CS8" s="58"/>
      <c r="CT8" s="58"/>
      <c r="CU8" s="58"/>
      <c r="CV8" s="58"/>
      <c r="CW8" s="58"/>
      <c r="CX8" s="58"/>
      <c r="CY8" s="58"/>
      <c r="CZ8" s="58"/>
      <c r="DA8" s="58"/>
      <c r="DB8" s="58"/>
      <c r="DC8" s="58"/>
      <c r="DD8" s="58"/>
      <c r="DE8" s="58"/>
      <c r="DF8" s="58"/>
      <c r="DG8" s="58"/>
      <c r="DH8" s="58"/>
      <c r="DI8" s="58"/>
      <c r="DJ8" s="58"/>
      <c r="DK8" s="58"/>
      <c r="DL8" s="58"/>
      <c r="DM8" s="58"/>
      <c r="DN8" s="58"/>
      <c r="DO8" s="58"/>
      <c r="DP8" s="58"/>
      <c r="DQ8" s="58"/>
      <c r="DR8" s="58"/>
      <c r="DS8" s="58"/>
      <c r="DT8" s="58"/>
      <c r="DU8" s="58"/>
      <c r="DV8" s="58"/>
      <c r="DW8" s="58"/>
      <c r="DX8" s="58"/>
      <c r="DY8" s="58"/>
      <c r="DZ8" s="58"/>
      <c r="EA8" s="58"/>
      <c r="EB8" s="58"/>
      <c r="EC8" s="58"/>
      <c r="ED8" s="58"/>
      <c r="EE8" s="58"/>
      <c r="EF8" s="58"/>
      <c r="EG8" s="58"/>
      <c r="EH8" s="58"/>
      <c r="EI8" s="58"/>
      <c r="EJ8" s="58"/>
      <c r="EK8" s="58"/>
      <c r="EL8" s="58"/>
      <c r="EM8" s="58"/>
      <c r="EN8" s="58"/>
      <c r="EO8" s="58"/>
      <c r="EP8" s="58"/>
      <c r="EQ8" s="58"/>
      <c r="ER8" s="58"/>
      <c r="ES8" s="58"/>
      <c r="ET8" s="58"/>
      <c r="EU8" s="58"/>
      <c r="EV8" s="58"/>
      <c r="EW8" s="58"/>
      <c r="EX8" s="58"/>
      <c r="EY8" s="58"/>
      <c r="EZ8" s="58"/>
      <c r="FA8" s="58"/>
      <c r="FB8" s="58"/>
      <c r="FC8" s="58"/>
      <c r="FD8" s="58"/>
      <c r="FE8" s="58"/>
    </row>
    <row r="10" spans="1:161" s="2" customFormat="1" ht="15.75" x14ac:dyDescent="0.25">
      <c r="A10" s="59" t="s">
        <v>10</v>
      </c>
      <c r="B10" s="59"/>
      <c r="C10" s="59"/>
      <c r="D10" s="59"/>
      <c r="E10" s="59"/>
      <c r="F10" s="59"/>
      <c r="G10" s="59"/>
      <c r="H10" s="59"/>
      <c r="I10" s="59"/>
      <c r="J10" s="59"/>
      <c r="K10" s="59"/>
      <c r="L10" s="59"/>
      <c r="M10" s="59"/>
      <c r="N10" s="59"/>
      <c r="O10" s="59"/>
      <c r="P10" s="59"/>
      <c r="Q10" s="59"/>
      <c r="R10" s="59"/>
      <c r="S10" s="59"/>
      <c r="T10" s="59"/>
      <c r="U10" s="59"/>
      <c r="V10" s="59"/>
      <c r="W10" s="59"/>
      <c r="X10" s="59"/>
      <c r="Y10" s="59"/>
      <c r="Z10" s="59"/>
      <c r="AA10" s="59"/>
      <c r="AB10" s="59"/>
      <c r="AC10" s="59"/>
      <c r="AD10" s="59"/>
      <c r="AE10" s="59"/>
      <c r="AF10" s="59"/>
      <c r="AG10" s="59"/>
      <c r="AH10" s="59"/>
      <c r="AI10" s="59"/>
      <c r="AJ10" s="59"/>
      <c r="AK10" s="59"/>
      <c r="AL10" s="59"/>
      <c r="AM10" s="59"/>
      <c r="AN10" s="59"/>
      <c r="AO10" s="59"/>
      <c r="AP10" s="59"/>
      <c r="AQ10" s="59"/>
      <c r="AR10" s="59"/>
      <c r="AS10" s="59"/>
      <c r="AT10" s="59"/>
      <c r="AU10" s="59"/>
      <c r="AV10" s="59"/>
      <c r="AW10" s="59"/>
      <c r="AX10" s="59"/>
      <c r="AY10" s="59"/>
      <c r="AZ10" s="59"/>
      <c r="BA10" s="59"/>
      <c r="BB10" s="59"/>
      <c r="BC10" s="59"/>
      <c r="BD10" s="59"/>
      <c r="BE10" s="59"/>
      <c r="BF10" s="59"/>
      <c r="BG10" s="59"/>
      <c r="BH10" s="59"/>
      <c r="BI10" s="59"/>
      <c r="BJ10" s="59"/>
      <c r="BK10" s="59"/>
      <c r="BL10" s="59"/>
      <c r="BM10" s="59"/>
      <c r="BN10" s="59"/>
      <c r="BO10" s="59"/>
      <c r="BP10" s="59"/>
      <c r="BQ10" s="59"/>
      <c r="BR10" s="59"/>
      <c r="BS10" s="59"/>
      <c r="BT10" s="59"/>
      <c r="BU10" s="59"/>
      <c r="BV10" s="59"/>
      <c r="BW10" s="59"/>
      <c r="BX10" s="59"/>
      <c r="BY10" s="59"/>
      <c r="BZ10" s="59"/>
      <c r="CA10" s="59"/>
      <c r="CB10" s="59"/>
      <c r="CC10" s="59"/>
      <c r="CD10" s="59"/>
      <c r="CE10" s="59"/>
      <c r="CF10" s="59"/>
      <c r="CG10" s="59"/>
      <c r="CH10" s="59"/>
      <c r="CI10" s="59"/>
      <c r="CJ10" s="59"/>
      <c r="CK10" s="59"/>
      <c r="CL10" s="59"/>
      <c r="CM10" s="59"/>
      <c r="CN10" s="59"/>
      <c r="CO10" s="59"/>
      <c r="CP10" s="59"/>
      <c r="CQ10" s="59"/>
      <c r="CR10" s="59"/>
      <c r="CS10" s="59"/>
      <c r="CT10" s="59"/>
      <c r="CU10" s="59"/>
      <c r="CV10" s="59"/>
      <c r="CW10" s="59"/>
      <c r="CX10" s="59"/>
      <c r="CY10" s="59"/>
      <c r="CZ10" s="59"/>
      <c r="DA10" s="59"/>
      <c r="DB10" s="59"/>
      <c r="DC10" s="59"/>
      <c r="DD10" s="59"/>
      <c r="DE10" s="59"/>
      <c r="DF10" s="59"/>
      <c r="DG10" s="59"/>
      <c r="DH10" s="59"/>
      <c r="DI10" s="59"/>
      <c r="DJ10" s="59"/>
      <c r="DK10" s="59"/>
      <c r="DL10" s="59"/>
      <c r="DM10" s="59"/>
      <c r="DN10" s="59"/>
      <c r="DO10" s="59"/>
      <c r="DP10" s="59"/>
      <c r="DQ10" s="59"/>
      <c r="DR10" s="59"/>
      <c r="DS10" s="59"/>
      <c r="DT10" s="59"/>
      <c r="DU10" s="59"/>
      <c r="DV10" s="59"/>
      <c r="DW10" s="59"/>
      <c r="DX10" s="59"/>
      <c r="DY10" s="59"/>
      <c r="DZ10" s="59"/>
      <c r="EA10" s="59"/>
      <c r="EB10" s="59"/>
      <c r="EC10" s="59"/>
      <c r="ED10" s="59"/>
      <c r="EE10" s="59"/>
      <c r="EF10" s="59"/>
      <c r="EG10" s="59"/>
      <c r="EH10" s="59"/>
      <c r="EI10" s="59"/>
      <c r="EJ10" s="59"/>
      <c r="EK10" s="59"/>
      <c r="EL10" s="59"/>
      <c r="EM10" s="59"/>
      <c r="EN10" s="59"/>
      <c r="EO10" s="59"/>
      <c r="EP10" s="59"/>
      <c r="EQ10" s="59"/>
      <c r="ER10" s="59"/>
      <c r="ES10" s="59"/>
      <c r="ET10" s="59"/>
      <c r="EU10" s="59"/>
      <c r="EV10" s="59"/>
      <c r="EW10" s="59"/>
      <c r="EX10" s="59"/>
      <c r="EY10" s="59"/>
      <c r="EZ10" s="59"/>
      <c r="FA10" s="59"/>
      <c r="FB10" s="59"/>
      <c r="FC10" s="59"/>
      <c r="FD10" s="59"/>
      <c r="FE10" s="59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60" t="s">
        <v>69</v>
      </c>
      <c r="AC12" s="60"/>
      <c r="AD12" s="60"/>
      <c r="AE12" s="60"/>
      <c r="AF12" s="60"/>
      <c r="AG12" s="60"/>
      <c r="AH12" s="60"/>
      <c r="AI12" s="60"/>
      <c r="AJ12" s="60"/>
      <c r="AK12" s="60"/>
      <c r="AL12" s="60"/>
      <c r="AM12" s="60"/>
      <c r="AN12" s="60"/>
      <c r="AO12" s="60"/>
      <c r="AP12" s="60"/>
      <c r="AQ12" s="60"/>
      <c r="AR12" s="60"/>
      <c r="AS12" s="60"/>
      <c r="AT12" s="60"/>
      <c r="AU12" s="60"/>
      <c r="AV12" s="60"/>
      <c r="AW12" s="60"/>
      <c r="AX12" s="60"/>
      <c r="AY12" s="60"/>
      <c r="AZ12" s="60"/>
      <c r="BA12" s="60"/>
      <c r="BB12" s="60"/>
      <c r="BC12" s="60"/>
      <c r="BD12" s="60"/>
      <c r="BE12" s="60"/>
      <c r="BF12" s="60"/>
      <c r="BG12" s="60"/>
      <c r="BH12" s="60"/>
      <c r="BI12" s="60"/>
      <c r="BJ12" s="60"/>
      <c r="BK12" s="60"/>
      <c r="BL12" s="60"/>
      <c r="BM12" s="60"/>
      <c r="BN12" s="60"/>
      <c r="BO12" s="60"/>
      <c r="BP12" s="60"/>
      <c r="BQ12" s="60"/>
      <c r="BR12" s="60"/>
      <c r="BS12" s="60"/>
      <c r="BT12" s="60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60" t="s">
        <v>31</v>
      </c>
      <c r="Z14" s="60"/>
      <c r="AA14" s="60"/>
      <c r="AB14" s="60"/>
      <c r="AC14" s="60"/>
      <c r="AD14" s="60"/>
      <c r="AE14" s="60"/>
      <c r="AF14" s="60"/>
      <c r="AG14" s="60"/>
      <c r="AH14" s="60"/>
      <c r="AI14" s="60"/>
      <c r="AJ14" s="60"/>
      <c r="AK14" s="60"/>
      <c r="AL14" s="60"/>
      <c r="AM14" s="60"/>
      <c r="AN14" s="60"/>
      <c r="AO14" s="60"/>
      <c r="AP14" s="60"/>
      <c r="AQ14" s="60"/>
      <c r="AR14" s="60"/>
      <c r="AS14" s="60"/>
      <c r="AT14" s="60"/>
      <c r="AU14" s="60"/>
      <c r="AV14" s="60"/>
      <c r="AW14" s="60"/>
      <c r="AX14" s="60"/>
      <c r="AY14" s="60"/>
      <c r="AZ14" s="60"/>
      <c r="BA14" s="60"/>
      <c r="BB14" s="60"/>
      <c r="BC14" s="60"/>
      <c r="BD14" s="60"/>
      <c r="BE14" s="60"/>
      <c r="BF14" s="60"/>
      <c r="BG14" s="60"/>
      <c r="BH14" s="60"/>
      <c r="BI14" s="60"/>
      <c r="BJ14" s="60"/>
      <c r="BK14" s="60"/>
      <c r="BL14" s="60"/>
      <c r="BM14" s="60"/>
      <c r="BN14" s="60"/>
      <c r="BO14" s="60"/>
      <c r="BP14" s="60"/>
      <c r="BQ14" s="60"/>
      <c r="BR14" s="60"/>
      <c r="BS14" s="60"/>
      <c r="BT14" s="60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48" t="s">
        <v>123</v>
      </c>
      <c r="U16" s="48"/>
      <c r="V16" s="48"/>
      <c r="W16" s="48"/>
      <c r="X16" s="48"/>
      <c r="Y16" s="48"/>
      <c r="Z16" s="48"/>
      <c r="AA16" s="48"/>
      <c r="AB16" s="48"/>
      <c r="AC16" s="48"/>
      <c r="AD16" s="48"/>
      <c r="AE16" s="48"/>
      <c r="AF16" s="48"/>
      <c r="AG16" s="48"/>
      <c r="AH16" s="48"/>
      <c r="AI16" s="48"/>
      <c r="AJ16" s="48"/>
      <c r="AK16" s="48"/>
      <c r="AL16" s="48"/>
      <c r="AM16" s="48"/>
      <c r="AN16" s="48"/>
      <c r="AO16" s="48"/>
      <c r="AP16" s="48"/>
      <c r="AQ16" s="48"/>
      <c r="AR16" s="48"/>
      <c r="AS16" s="48"/>
      <c r="AT16" s="48"/>
      <c r="AU16" s="48"/>
      <c r="AV16" s="48"/>
      <c r="AW16" s="48"/>
      <c r="AX16" s="48"/>
      <c r="AY16" s="48"/>
      <c r="AZ16" s="48"/>
      <c r="BA16" s="48"/>
      <c r="BB16" s="48"/>
      <c r="BC16" s="48"/>
      <c r="BD16" s="48"/>
      <c r="BE16" s="48"/>
      <c r="BF16" s="48"/>
      <c r="BG16" s="48"/>
      <c r="BH16" s="48"/>
      <c r="BI16" s="48"/>
      <c r="BJ16" s="48"/>
      <c r="BK16" s="48"/>
      <c r="BL16" s="48"/>
      <c r="BM16" s="48"/>
      <c r="BN16" s="48"/>
      <c r="BO16" s="48"/>
      <c r="BP16" s="48"/>
      <c r="BQ16" s="48"/>
      <c r="BR16" s="48"/>
      <c r="BS16" s="48"/>
      <c r="BT16" s="48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49"/>
      <c r="B18" s="50"/>
      <c r="C18" s="50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1"/>
      <c r="R18" s="26"/>
      <c r="S18" s="27"/>
      <c r="T18" s="27"/>
      <c r="U18" s="27"/>
      <c r="V18" s="27"/>
      <c r="W18" s="27"/>
      <c r="X18" s="27"/>
      <c r="Y18" s="27"/>
      <c r="Z18" s="27"/>
      <c r="AA18" s="27"/>
      <c r="AB18" s="27"/>
      <c r="AC18" s="27"/>
      <c r="AD18" s="27"/>
      <c r="AE18" s="27"/>
      <c r="AF18" s="27"/>
      <c r="AG18" s="27"/>
      <c r="AH18" s="27"/>
      <c r="AI18" s="28"/>
      <c r="AJ18" s="26" t="s">
        <v>15</v>
      </c>
      <c r="AK18" s="27"/>
      <c r="AL18" s="27"/>
      <c r="AM18" s="27"/>
      <c r="AN18" s="27"/>
      <c r="AO18" s="27"/>
      <c r="AP18" s="27"/>
      <c r="AQ18" s="27"/>
      <c r="AR18" s="27"/>
      <c r="AS18" s="27"/>
      <c r="AT18" s="27"/>
      <c r="AU18" s="27"/>
      <c r="AV18" s="27"/>
      <c r="AW18" s="27"/>
      <c r="AX18" s="27"/>
      <c r="AY18" s="27"/>
      <c r="AZ18" s="27"/>
      <c r="BA18" s="28"/>
      <c r="BB18" s="35" t="s">
        <v>20</v>
      </c>
      <c r="BC18" s="36"/>
      <c r="BD18" s="36"/>
      <c r="BE18" s="36"/>
      <c r="BF18" s="36"/>
      <c r="BG18" s="36"/>
      <c r="BH18" s="36"/>
      <c r="BI18" s="36"/>
      <c r="BJ18" s="36"/>
      <c r="BK18" s="36"/>
      <c r="BL18" s="36"/>
      <c r="BM18" s="36"/>
      <c r="BN18" s="36"/>
      <c r="BO18" s="36"/>
      <c r="BP18" s="36"/>
      <c r="BQ18" s="36"/>
      <c r="BR18" s="36"/>
      <c r="BS18" s="36"/>
      <c r="BT18" s="36"/>
      <c r="BU18" s="36"/>
      <c r="BV18" s="36"/>
      <c r="BW18" s="36"/>
      <c r="BX18" s="36"/>
      <c r="BY18" s="36"/>
      <c r="BZ18" s="36"/>
      <c r="CA18" s="36"/>
      <c r="CB18" s="36"/>
      <c r="CC18" s="36"/>
      <c r="CD18" s="36"/>
      <c r="CE18" s="36"/>
      <c r="CF18" s="36"/>
      <c r="CG18" s="37"/>
      <c r="CH18" s="26" t="s">
        <v>21</v>
      </c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27"/>
      <c r="CW18" s="27"/>
      <c r="CX18" s="27"/>
      <c r="CY18" s="27"/>
      <c r="CZ18" s="27"/>
      <c r="DA18" s="27"/>
      <c r="DB18" s="28"/>
      <c r="DC18" s="26" t="s">
        <v>22</v>
      </c>
      <c r="DD18" s="27"/>
      <c r="DE18" s="27"/>
      <c r="DF18" s="27"/>
      <c r="DG18" s="27"/>
      <c r="DH18" s="27"/>
      <c r="DI18" s="27"/>
      <c r="DJ18" s="27"/>
      <c r="DK18" s="27"/>
      <c r="DL18" s="27"/>
      <c r="DM18" s="27"/>
      <c r="DN18" s="27"/>
      <c r="DO18" s="27"/>
      <c r="DP18" s="27"/>
      <c r="DQ18" s="27"/>
      <c r="DR18" s="27"/>
      <c r="DS18" s="27"/>
      <c r="DT18" s="28"/>
      <c r="DU18" s="35" t="s">
        <v>23</v>
      </c>
      <c r="DV18" s="36"/>
      <c r="DW18" s="36"/>
      <c r="DX18" s="36"/>
      <c r="DY18" s="36"/>
      <c r="DZ18" s="36"/>
      <c r="EA18" s="36"/>
      <c r="EB18" s="36"/>
      <c r="EC18" s="36"/>
      <c r="ED18" s="36"/>
      <c r="EE18" s="36"/>
      <c r="EF18" s="36"/>
      <c r="EG18" s="36"/>
      <c r="EH18" s="36"/>
      <c r="EI18" s="36"/>
      <c r="EJ18" s="36"/>
      <c r="EK18" s="36"/>
      <c r="EL18" s="36"/>
      <c r="EM18" s="36"/>
      <c r="EN18" s="37"/>
      <c r="EO18" s="26" t="s">
        <v>24</v>
      </c>
      <c r="EP18" s="27"/>
      <c r="EQ18" s="27"/>
      <c r="ER18" s="27"/>
      <c r="ES18" s="27"/>
      <c r="ET18" s="27"/>
      <c r="EU18" s="27"/>
      <c r="EV18" s="27"/>
      <c r="EW18" s="27"/>
      <c r="EX18" s="27"/>
      <c r="EY18" s="27"/>
      <c r="EZ18" s="27"/>
      <c r="FA18" s="27"/>
      <c r="FB18" s="27"/>
      <c r="FC18" s="27"/>
      <c r="FD18" s="27"/>
      <c r="FE18" s="28"/>
    </row>
    <row r="19" spans="1:161" s="9" customFormat="1" ht="15" customHeight="1" x14ac:dyDescent="0.2">
      <c r="A19" s="52"/>
      <c r="B19" s="53"/>
      <c r="C19" s="53"/>
      <c r="D19" s="53"/>
      <c r="E19" s="53"/>
      <c r="F19" s="53"/>
      <c r="G19" s="53"/>
      <c r="H19" s="53"/>
      <c r="I19" s="53"/>
      <c r="J19" s="53"/>
      <c r="K19" s="53"/>
      <c r="L19" s="53"/>
      <c r="M19" s="53"/>
      <c r="N19" s="53"/>
      <c r="O19" s="53"/>
      <c r="P19" s="53"/>
      <c r="Q19" s="54"/>
      <c r="R19" s="29"/>
      <c r="S19" s="30"/>
      <c r="T19" s="30"/>
      <c r="U19" s="30"/>
      <c r="V19" s="30"/>
      <c r="W19" s="30"/>
      <c r="X19" s="30"/>
      <c r="Y19" s="30"/>
      <c r="Z19" s="30"/>
      <c r="AA19" s="30"/>
      <c r="AB19" s="30"/>
      <c r="AC19" s="30"/>
      <c r="AD19" s="30"/>
      <c r="AE19" s="30"/>
      <c r="AF19" s="30"/>
      <c r="AG19" s="30"/>
      <c r="AH19" s="30"/>
      <c r="AI19" s="31"/>
      <c r="AJ19" s="29"/>
      <c r="AK19" s="30"/>
      <c r="AL19" s="30"/>
      <c r="AM19" s="30"/>
      <c r="AN19" s="30"/>
      <c r="AO19" s="30"/>
      <c r="AP19" s="30"/>
      <c r="AQ19" s="30"/>
      <c r="AR19" s="30"/>
      <c r="AS19" s="30"/>
      <c r="AT19" s="30"/>
      <c r="AU19" s="30"/>
      <c r="AV19" s="30"/>
      <c r="AW19" s="30"/>
      <c r="AX19" s="30"/>
      <c r="AY19" s="30"/>
      <c r="AZ19" s="30"/>
      <c r="BA19" s="31"/>
      <c r="BB19" s="38" t="s">
        <v>16</v>
      </c>
      <c r="BC19" s="39"/>
      <c r="BD19" s="39"/>
      <c r="BE19" s="39"/>
      <c r="BF19" s="39"/>
      <c r="BG19" s="39"/>
      <c r="BH19" s="39"/>
      <c r="BI19" s="39"/>
      <c r="BJ19" s="39"/>
      <c r="BK19" s="39"/>
      <c r="BL19" s="39"/>
      <c r="BM19" s="39"/>
      <c r="BN19" s="39"/>
      <c r="BO19" s="39"/>
      <c r="BP19" s="39"/>
      <c r="BQ19" s="40"/>
      <c r="BR19" s="38" t="s">
        <v>17</v>
      </c>
      <c r="BS19" s="39"/>
      <c r="BT19" s="39"/>
      <c r="BU19" s="39"/>
      <c r="BV19" s="39"/>
      <c r="BW19" s="39"/>
      <c r="BX19" s="39"/>
      <c r="BY19" s="39"/>
      <c r="BZ19" s="39"/>
      <c r="CA19" s="39"/>
      <c r="CB19" s="39"/>
      <c r="CC19" s="39"/>
      <c r="CD19" s="39"/>
      <c r="CE19" s="39"/>
      <c r="CF19" s="39"/>
      <c r="CG19" s="40"/>
      <c r="CH19" s="29"/>
      <c r="CI19" s="30"/>
      <c r="CJ19" s="30"/>
      <c r="CK19" s="30"/>
      <c r="CL19" s="30"/>
      <c r="CM19" s="30"/>
      <c r="CN19" s="30"/>
      <c r="CO19" s="30"/>
      <c r="CP19" s="30"/>
      <c r="CQ19" s="30"/>
      <c r="CR19" s="30"/>
      <c r="CS19" s="30"/>
      <c r="CT19" s="30"/>
      <c r="CU19" s="30"/>
      <c r="CV19" s="30"/>
      <c r="CW19" s="30"/>
      <c r="CX19" s="30"/>
      <c r="CY19" s="30"/>
      <c r="CZ19" s="30"/>
      <c r="DA19" s="30"/>
      <c r="DB19" s="31"/>
      <c r="DC19" s="29"/>
      <c r="DD19" s="30"/>
      <c r="DE19" s="30"/>
      <c r="DF19" s="30"/>
      <c r="DG19" s="30"/>
      <c r="DH19" s="30"/>
      <c r="DI19" s="30"/>
      <c r="DJ19" s="30"/>
      <c r="DK19" s="30"/>
      <c r="DL19" s="30"/>
      <c r="DM19" s="30"/>
      <c r="DN19" s="30"/>
      <c r="DO19" s="30"/>
      <c r="DP19" s="30"/>
      <c r="DQ19" s="30"/>
      <c r="DR19" s="30"/>
      <c r="DS19" s="30"/>
      <c r="DT19" s="31"/>
      <c r="DU19" s="41" t="s">
        <v>18</v>
      </c>
      <c r="DV19" s="42"/>
      <c r="DW19" s="42"/>
      <c r="DX19" s="42"/>
      <c r="DY19" s="42"/>
      <c r="DZ19" s="42"/>
      <c r="EA19" s="42"/>
      <c r="EB19" s="42"/>
      <c r="EC19" s="42"/>
      <c r="ED19" s="43"/>
      <c r="EE19" s="41" t="s">
        <v>19</v>
      </c>
      <c r="EF19" s="42"/>
      <c r="EG19" s="42"/>
      <c r="EH19" s="42"/>
      <c r="EI19" s="42"/>
      <c r="EJ19" s="42"/>
      <c r="EK19" s="42"/>
      <c r="EL19" s="42"/>
      <c r="EM19" s="42"/>
      <c r="EN19" s="43"/>
      <c r="EO19" s="29"/>
      <c r="EP19" s="30"/>
      <c r="EQ19" s="30"/>
      <c r="ER19" s="30"/>
      <c r="ES19" s="30"/>
      <c r="ET19" s="30"/>
      <c r="EU19" s="30"/>
      <c r="EV19" s="30"/>
      <c r="EW19" s="30"/>
      <c r="EX19" s="30"/>
      <c r="EY19" s="30"/>
      <c r="EZ19" s="30"/>
      <c r="FA19" s="30"/>
      <c r="FB19" s="30"/>
      <c r="FC19" s="30"/>
      <c r="FD19" s="30"/>
      <c r="FE19" s="31"/>
    </row>
    <row r="20" spans="1:161" s="9" customFormat="1" ht="19.5" customHeight="1" x14ac:dyDescent="0.2">
      <c r="A20" s="55"/>
      <c r="B20" s="56"/>
      <c r="C20" s="56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7"/>
      <c r="R20" s="32"/>
      <c r="S20" s="33"/>
      <c r="T20" s="33"/>
      <c r="U20" s="33"/>
      <c r="V20" s="33"/>
      <c r="W20" s="33"/>
      <c r="X20" s="33"/>
      <c r="Y20" s="33"/>
      <c r="Z20" s="33"/>
      <c r="AA20" s="33"/>
      <c r="AB20" s="33"/>
      <c r="AC20" s="33"/>
      <c r="AD20" s="33"/>
      <c r="AE20" s="33"/>
      <c r="AF20" s="33"/>
      <c r="AG20" s="33"/>
      <c r="AH20" s="33"/>
      <c r="AI20" s="34"/>
      <c r="AJ20" s="32"/>
      <c r="AK20" s="33"/>
      <c r="AL20" s="33"/>
      <c r="AM20" s="33"/>
      <c r="AN20" s="33"/>
      <c r="AO20" s="33"/>
      <c r="AP20" s="33"/>
      <c r="AQ20" s="33"/>
      <c r="AR20" s="33"/>
      <c r="AS20" s="33"/>
      <c r="AT20" s="33"/>
      <c r="AU20" s="33"/>
      <c r="AV20" s="33"/>
      <c r="AW20" s="33"/>
      <c r="AX20" s="33"/>
      <c r="AY20" s="33"/>
      <c r="AZ20" s="33"/>
      <c r="BA20" s="34"/>
      <c r="BB20" s="47" t="s">
        <v>18</v>
      </c>
      <c r="BC20" s="47"/>
      <c r="BD20" s="47"/>
      <c r="BE20" s="47"/>
      <c r="BF20" s="47"/>
      <c r="BG20" s="47"/>
      <c r="BH20" s="47"/>
      <c r="BI20" s="47"/>
      <c r="BJ20" s="47" t="s">
        <v>19</v>
      </c>
      <c r="BK20" s="47"/>
      <c r="BL20" s="47"/>
      <c r="BM20" s="47"/>
      <c r="BN20" s="47"/>
      <c r="BO20" s="47"/>
      <c r="BP20" s="47"/>
      <c r="BQ20" s="47"/>
      <c r="BR20" s="47" t="s">
        <v>18</v>
      </c>
      <c r="BS20" s="47"/>
      <c r="BT20" s="47"/>
      <c r="BU20" s="47"/>
      <c r="BV20" s="47"/>
      <c r="BW20" s="47"/>
      <c r="BX20" s="47"/>
      <c r="BY20" s="47"/>
      <c r="BZ20" s="47" t="s">
        <v>19</v>
      </c>
      <c r="CA20" s="47"/>
      <c r="CB20" s="47"/>
      <c r="CC20" s="47"/>
      <c r="CD20" s="47"/>
      <c r="CE20" s="47"/>
      <c r="CF20" s="47"/>
      <c r="CG20" s="47"/>
      <c r="CH20" s="32"/>
      <c r="CI20" s="33"/>
      <c r="CJ20" s="33"/>
      <c r="CK20" s="33"/>
      <c r="CL20" s="33"/>
      <c r="CM20" s="33"/>
      <c r="CN20" s="33"/>
      <c r="CO20" s="33"/>
      <c r="CP20" s="33"/>
      <c r="CQ20" s="33"/>
      <c r="CR20" s="33"/>
      <c r="CS20" s="33"/>
      <c r="CT20" s="33"/>
      <c r="CU20" s="33"/>
      <c r="CV20" s="33"/>
      <c r="CW20" s="33"/>
      <c r="CX20" s="33"/>
      <c r="CY20" s="33"/>
      <c r="CZ20" s="33"/>
      <c r="DA20" s="33"/>
      <c r="DB20" s="34"/>
      <c r="DC20" s="32"/>
      <c r="DD20" s="33"/>
      <c r="DE20" s="33"/>
      <c r="DF20" s="33"/>
      <c r="DG20" s="33"/>
      <c r="DH20" s="33"/>
      <c r="DI20" s="33"/>
      <c r="DJ20" s="33"/>
      <c r="DK20" s="33"/>
      <c r="DL20" s="33"/>
      <c r="DM20" s="33"/>
      <c r="DN20" s="33"/>
      <c r="DO20" s="33"/>
      <c r="DP20" s="33"/>
      <c r="DQ20" s="33"/>
      <c r="DR20" s="33"/>
      <c r="DS20" s="33"/>
      <c r="DT20" s="34"/>
      <c r="DU20" s="44"/>
      <c r="DV20" s="45"/>
      <c r="DW20" s="45"/>
      <c r="DX20" s="45"/>
      <c r="DY20" s="45"/>
      <c r="DZ20" s="45"/>
      <c r="EA20" s="45"/>
      <c r="EB20" s="45"/>
      <c r="EC20" s="45"/>
      <c r="ED20" s="46"/>
      <c r="EE20" s="44"/>
      <c r="EF20" s="45"/>
      <c r="EG20" s="45"/>
      <c r="EH20" s="45"/>
      <c r="EI20" s="45"/>
      <c r="EJ20" s="45"/>
      <c r="EK20" s="45"/>
      <c r="EL20" s="45"/>
      <c r="EM20" s="45"/>
      <c r="EN20" s="46"/>
      <c r="EO20" s="32"/>
      <c r="EP20" s="33"/>
      <c r="EQ20" s="33"/>
      <c r="ER20" s="33"/>
      <c r="ES20" s="33"/>
      <c r="ET20" s="33"/>
      <c r="EU20" s="33"/>
      <c r="EV20" s="33"/>
      <c r="EW20" s="33"/>
      <c r="EX20" s="33"/>
      <c r="EY20" s="33"/>
      <c r="EZ20" s="33"/>
      <c r="FA20" s="33"/>
      <c r="FB20" s="33"/>
      <c r="FC20" s="33"/>
      <c r="FD20" s="33"/>
      <c r="FE20" s="34"/>
    </row>
    <row r="21" spans="1:161" s="9" customFormat="1" ht="14.25" customHeight="1" x14ac:dyDescent="0.2">
      <c r="A21" s="23">
        <v>1</v>
      </c>
      <c r="B21" s="24"/>
      <c r="C21" s="24"/>
      <c r="D21" s="24"/>
      <c r="E21" s="24"/>
      <c r="F21" s="24"/>
      <c r="G21" s="24"/>
      <c r="H21" s="24"/>
      <c r="I21" s="24"/>
      <c r="J21" s="24"/>
      <c r="K21" s="24"/>
      <c r="L21" s="24"/>
      <c r="M21" s="24"/>
      <c r="N21" s="24"/>
      <c r="O21" s="24"/>
      <c r="P21" s="24"/>
      <c r="Q21" s="25"/>
      <c r="R21" s="23">
        <v>2</v>
      </c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5"/>
      <c r="AJ21" s="16">
        <v>3</v>
      </c>
      <c r="AK21" s="16"/>
      <c r="AL21" s="16"/>
      <c r="AM21" s="16"/>
      <c r="AN21" s="16"/>
      <c r="AO21" s="16"/>
      <c r="AP21" s="16"/>
      <c r="AQ21" s="16"/>
      <c r="AR21" s="16"/>
      <c r="AS21" s="16"/>
      <c r="AT21" s="16"/>
      <c r="AU21" s="16"/>
      <c r="AV21" s="16"/>
      <c r="AW21" s="16"/>
      <c r="AX21" s="16"/>
      <c r="AY21" s="16"/>
      <c r="AZ21" s="16"/>
      <c r="BA21" s="16"/>
      <c r="BB21" s="16">
        <v>4</v>
      </c>
      <c r="BC21" s="16"/>
      <c r="BD21" s="16"/>
      <c r="BE21" s="16"/>
      <c r="BF21" s="16"/>
      <c r="BG21" s="16"/>
      <c r="BH21" s="16"/>
      <c r="BI21" s="16"/>
      <c r="BJ21" s="16">
        <v>5</v>
      </c>
      <c r="BK21" s="16"/>
      <c r="BL21" s="16"/>
      <c r="BM21" s="16"/>
      <c r="BN21" s="16"/>
      <c r="BO21" s="16"/>
      <c r="BP21" s="16"/>
      <c r="BQ21" s="16"/>
      <c r="BR21" s="16">
        <v>6</v>
      </c>
      <c r="BS21" s="16"/>
      <c r="BT21" s="16"/>
      <c r="BU21" s="16"/>
      <c r="BV21" s="16"/>
      <c r="BW21" s="16"/>
      <c r="BX21" s="16"/>
      <c r="BY21" s="16"/>
      <c r="BZ21" s="16">
        <v>7</v>
      </c>
      <c r="CA21" s="16"/>
      <c r="CB21" s="16"/>
      <c r="CC21" s="16"/>
      <c r="CD21" s="16"/>
      <c r="CE21" s="16"/>
      <c r="CF21" s="16"/>
      <c r="CG21" s="16"/>
      <c r="CH21" s="16">
        <v>8</v>
      </c>
      <c r="CI21" s="16"/>
      <c r="CJ21" s="16"/>
      <c r="CK21" s="16"/>
      <c r="CL21" s="16"/>
      <c r="CM21" s="16"/>
      <c r="CN21" s="16"/>
      <c r="CO21" s="16"/>
      <c r="CP21" s="16"/>
      <c r="CQ21" s="16"/>
      <c r="CR21" s="16"/>
      <c r="CS21" s="16"/>
      <c r="CT21" s="16"/>
      <c r="CU21" s="16"/>
      <c r="CV21" s="16"/>
      <c r="CW21" s="16"/>
      <c r="CX21" s="16"/>
      <c r="CY21" s="16"/>
      <c r="CZ21" s="16"/>
      <c r="DA21" s="16"/>
      <c r="DB21" s="16"/>
      <c r="DC21" s="16">
        <v>9</v>
      </c>
      <c r="DD21" s="16"/>
      <c r="DE21" s="16"/>
      <c r="DF21" s="16"/>
      <c r="DG21" s="16"/>
      <c r="DH21" s="16"/>
      <c r="DI21" s="16"/>
      <c r="DJ21" s="16"/>
      <c r="DK21" s="16"/>
      <c r="DL21" s="16"/>
      <c r="DM21" s="16"/>
      <c r="DN21" s="16"/>
      <c r="DO21" s="16"/>
      <c r="DP21" s="16"/>
      <c r="DQ21" s="16"/>
      <c r="DR21" s="16"/>
      <c r="DS21" s="16"/>
      <c r="DT21" s="16"/>
      <c r="DU21" s="16">
        <v>10</v>
      </c>
      <c r="DV21" s="16"/>
      <c r="DW21" s="16"/>
      <c r="DX21" s="16"/>
      <c r="DY21" s="16"/>
      <c r="DZ21" s="16"/>
      <c r="EA21" s="16"/>
      <c r="EB21" s="16"/>
      <c r="EC21" s="16"/>
      <c r="ED21" s="16"/>
      <c r="EE21" s="16">
        <v>11</v>
      </c>
      <c r="EF21" s="16"/>
      <c r="EG21" s="16"/>
      <c r="EH21" s="16"/>
      <c r="EI21" s="16"/>
      <c r="EJ21" s="16"/>
      <c r="EK21" s="16"/>
      <c r="EL21" s="16"/>
      <c r="EM21" s="16"/>
      <c r="EN21" s="16"/>
      <c r="EO21" s="16">
        <v>12</v>
      </c>
      <c r="EP21" s="16"/>
      <c r="EQ21" s="16"/>
      <c r="ER21" s="16"/>
      <c r="ES21" s="16"/>
      <c r="ET21" s="16"/>
      <c r="EU21" s="16"/>
      <c r="EV21" s="16"/>
      <c r="EW21" s="16"/>
      <c r="EX21" s="16"/>
      <c r="EY21" s="16"/>
      <c r="EZ21" s="16"/>
      <c r="FA21" s="16"/>
      <c r="FB21" s="16"/>
      <c r="FC21" s="16"/>
      <c r="FD21" s="16"/>
      <c r="FE21" s="16"/>
    </row>
    <row r="22" spans="1:161" s="9" customFormat="1" ht="13.5" customHeight="1" x14ac:dyDescent="0.2">
      <c r="A22" s="10"/>
      <c r="B22" s="17" t="s">
        <v>11</v>
      </c>
      <c r="C22" s="17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  <c r="O22" s="17"/>
      <c r="P22" s="17"/>
      <c r="Q22" s="18"/>
      <c r="R22" s="10"/>
      <c r="S22" s="19" t="s">
        <v>12</v>
      </c>
      <c r="T22" s="19"/>
      <c r="U22" s="19"/>
      <c r="V22" s="19"/>
      <c r="W22" s="19"/>
      <c r="X22" s="19"/>
      <c r="Y22" s="19"/>
      <c r="Z22" s="19"/>
      <c r="AA22" s="19"/>
      <c r="AB22" s="19"/>
      <c r="AC22" s="19"/>
      <c r="AD22" s="19"/>
      <c r="AE22" s="19"/>
      <c r="AF22" s="19"/>
      <c r="AG22" s="19"/>
      <c r="AH22" s="19"/>
      <c r="AI22" s="20"/>
      <c r="AJ22" s="61">
        <v>3.6</v>
      </c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16"/>
      <c r="BC22" s="16"/>
      <c r="BD22" s="16"/>
      <c r="BE22" s="16"/>
      <c r="BF22" s="16"/>
      <c r="BG22" s="16"/>
      <c r="BH22" s="16"/>
      <c r="BI22" s="16"/>
      <c r="BJ22" s="16"/>
      <c r="BK22" s="16"/>
      <c r="BL22" s="16"/>
      <c r="BM22" s="16"/>
      <c r="BN22" s="16"/>
      <c r="BO22" s="16"/>
      <c r="BP22" s="16"/>
      <c r="BQ22" s="16"/>
      <c r="BR22" s="61">
        <v>20.5</v>
      </c>
      <c r="BS22" s="61"/>
      <c r="BT22" s="61"/>
      <c r="BU22" s="61"/>
      <c r="BV22" s="61"/>
      <c r="BW22" s="61"/>
      <c r="BX22" s="61"/>
      <c r="BY22" s="61"/>
      <c r="BZ22" s="61">
        <v>20.5</v>
      </c>
      <c r="CA22" s="61"/>
      <c r="CB22" s="61"/>
      <c r="CC22" s="61"/>
      <c r="CD22" s="61"/>
      <c r="CE22" s="61"/>
      <c r="CF22" s="61"/>
      <c r="CG22" s="61"/>
      <c r="CH22" s="61">
        <v>3.6</v>
      </c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>
        <v>20.5</v>
      </c>
      <c r="DD22" s="61"/>
      <c r="DE22" s="61"/>
      <c r="DF22" s="61"/>
      <c r="DG22" s="61"/>
      <c r="DH22" s="61"/>
      <c r="DI22" s="61"/>
      <c r="DJ22" s="61"/>
      <c r="DK22" s="61"/>
      <c r="DL22" s="61"/>
      <c r="DM22" s="61"/>
      <c r="DN22" s="61"/>
      <c r="DO22" s="61"/>
      <c r="DP22" s="61"/>
      <c r="DQ22" s="61"/>
      <c r="DR22" s="61"/>
      <c r="DS22" s="61"/>
      <c r="DT22" s="61"/>
      <c r="DU22" s="16">
        <v>3</v>
      </c>
      <c r="DV22" s="16"/>
      <c r="DW22" s="16"/>
      <c r="DX22" s="16"/>
      <c r="DY22" s="16"/>
      <c r="DZ22" s="16"/>
      <c r="EA22" s="16"/>
      <c r="EB22" s="16"/>
      <c r="EC22" s="16"/>
      <c r="ED22" s="16"/>
      <c r="EE22" s="61">
        <f>2566/744</f>
        <v>3.4489247311827955</v>
      </c>
      <c r="EF22" s="61"/>
      <c r="EG22" s="61"/>
      <c r="EH22" s="61"/>
      <c r="EI22" s="61"/>
      <c r="EJ22" s="61"/>
      <c r="EK22" s="61"/>
      <c r="EL22" s="61"/>
      <c r="EM22" s="61"/>
      <c r="EN22" s="61"/>
      <c r="EO22" s="61">
        <f>AJ22+EE22</f>
        <v>7.0489247311827956</v>
      </c>
      <c r="EP22" s="16"/>
      <c r="EQ22" s="16"/>
      <c r="ER22" s="16"/>
      <c r="ES22" s="16"/>
      <c r="ET22" s="16"/>
      <c r="EU22" s="16"/>
      <c r="EV22" s="16"/>
      <c r="EW22" s="16"/>
      <c r="EX22" s="16"/>
      <c r="EY22" s="16"/>
      <c r="EZ22" s="16"/>
      <c r="FA22" s="16"/>
      <c r="FB22" s="16"/>
      <c r="FC22" s="16"/>
      <c r="FD22" s="16"/>
      <c r="FE22" s="16"/>
    </row>
    <row r="23" spans="1:161" s="9" customFormat="1" ht="39.75" customHeight="1" x14ac:dyDescent="0.2">
      <c r="A23" s="10"/>
      <c r="B23" s="17" t="s">
        <v>33</v>
      </c>
      <c r="C23" s="17"/>
      <c r="D23" s="17"/>
      <c r="E23" s="17"/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8"/>
      <c r="R23" s="10"/>
      <c r="S23" s="19" t="s">
        <v>13</v>
      </c>
      <c r="T23" s="19"/>
      <c r="U23" s="19"/>
      <c r="V23" s="19"/>
      <c r="W23" s="19"/>
      <c r="X23" s="19"/>
      <c r="Y23" s="19"/>
      <c r="Z23" s="19"/>
      <c r="AA23" s="19"/>
      <c r="AB23" s="19"/>
      <c r="AC23" s="19"/>
      <c r="AD23" s="19"/>
      <c r="AE23" s="19"/>
      <c r="AF23" s="19"/>
      <c r="AG23" s="19"/>
      <c r="AH23" s="19"/>
      <c r="AI23" s="20"/>
      <c r="AJ23" s="62">
        <f>1251/744</f>
        <v>1.6814516129032258</v>
      </c>
      <c r="AK23" s="62"/>
      <c r="AL23" s="62"/>
      <c r="AM23" s="62"/>
      <c r="AN23" s="62"/>
      <c r="AO23" s="62"/>
      <c r="AP23" s="62"/>
      <c r="AQ23" s="62"/>
      <c r="AR23" s="62"/>
      <c r="AS23" s="62"/>
      <c r="AT23" s="62"/>
      <c r="AU23" s="62"/>
      <c r="AV23" s="62"/>
      <c r="AW23" s="62"/>
      <c r="AX23" s="62"/>
      <c r="AY23" s="62"/>
      <c r="AZ23" s="62"/>
      <c r="BA23" s="62"/>
      <c r="BB23" s="16"/>
      <c r="BC23" s="16"/>
      <c r="BD23" s="16"/>
      <c r="BE23" s="16"/>
      <c r="BF23" s="16"/>
      <c r="BG23" s="16"/>
      <c r="BH23" s="16"/>
      <c r="BI23" s="16"/>
      <c r="BJ23" s="16"/>
      <c r="BK23" s="16"/>
      <c r="BL23" s="16"/>
      <c r="BM23" s="16"/>
      <c r="BN23" s="16"/>
      <c r="BO23" s="16"/>
      <c r="BP23" s="16"/>
      <c r="BQ23" s="16"/>
      <c r="BR23" s="16"/>
      <c r="BS23" s="16"/>
      <c r="BT23" s="16"/>
      <c r="BU23" s="16"/>
      <c r="BV23" s="16"/>
      <c r="BW23" s="16"/>
      <c r="BX23" s="16"/>
      <c r="BY23" s="16"/>
      <c r="BZ23" s="16"/>
      <c r="CA23" s="16"/>
      <c r="CB23" s="16"/>
      <c r="CC23" s="16"/>
      <c r="CD23" s="16"/>
      <c r="CE23" s="16"/>
      <c r="CF23" s="16"/>
      <c r="CG23" s="16"/>
      <c r="CH23" s="16"/>
      <c r="CI23" s="16"/>
      <c r="CJ23" s="16"/>
      <c r="CK23" s="16"/>
      <c r="CL23" s="16"/>
      <c r="CM23" s="16"/>
      <c r="CN23" s="16"/>
      <c r="CO23" s="16"/>
      <c r="CP23" s="16"/>
      <c r="CQ23" s="16"/>
      <c r="CR23" s="16"/>
      <c r="CS23" s="16"/>
      <c r="CT23" s="16"/>
      <c r="CU23" s="16"/>
      <c r="CV23" s="16"/>
      <c r="CW23" s="16"/>
      <c r="CX23" s="16"/>
      <c r="CY23" s="16"/>
      <c r="CZ23" s="16"/>
      <c r="DA23" s="16"/>
      <c r="DB23" s="16"/>
      <c r="DC23" s="16"/>
      <c r="DD23" s="16"/>
      <c r="DE23" s="16"/>
      <c r="DF23" s="16"/>
      <c r="DG23" s="16"/>
      <c r="DH23" s="16"/>
      <c r="DI23" s="16"/>
      <c r="DJ23" s="16"/>
      <c r="DK23" s="16"/>
      <c r="DL23" s="16"/>
      <c r="DM23" s="16"/>
      <c r="DN23" s="16"/>
      <c r="DO23" s="16"/>
      <c r="DP23" s="16"/>
      <c r="DQ23" s="16"/>
      <c r="DR23" s="16"/>
      <c r="DS23" s="16"/>
      <c r="DT23" s="16"/>
      <c r="DU23" s="63">
        <f>355/744</f>
        <v>0.47715053763440862</v>
      </c>
      <c r="DV23" s="64"/>
      <c r="DW23" s="64"/>
      <c r="DX23" s="64"/>
      <c r="DY23" s="64"/>
      <c r="DZ23" s="64"/>
      <c r="EA23" s="64"/>
      <c r="EB23" s="64"/>
      <c r="EC23" s="64"/>
      <c r="ED23" s="65"/>
      <c r="EE23" s="63">
        <f>355/744</f>
        <v>0.47715053763440862</v>
      </c>
      <c r="EF23" s="64"/>
      <c r="EG23" s="64"/>
      <c r="EH23" s="64"/>
      <c r="EI23" s="64"/>
      <c r="EJ23" s="64"/>
      <c r="EK23" s="64"/>
      <c r="EL23" s="64"/>
      <c r="EM23" s="64"/>
      <c r="EN23" s="65"/>
      <c r="EO23" s="61">
        <f>AJ23+EE23</f>
        <v>2.1586021505376345</v>
      </c>
      <c r="EP23" s="61"/>
      <c r="EQ23" s="61"/>
      <c r="ER23" s="61"/>
      <c r="ES23" s="61"/>
      <c r="ET23" s="61"/>
      <c r="EU23" s="61"/>
      <c r="EV23" s="61"/>
      <c r="EW23" s="61"/>
      <c r="EX23" s="61"/>
      <c r="EY23" s="61"/>
      <c r="EZ23" s="61"/>
      <c r="FA23" s="61"/>
      <c r="FB23" s="61"/>
      <c r="FC23" s="61"/>
      <c r="FD23" s="61"/>
      <c r="FE23" s="61"/>
    </row>
    <row r="24" spans="1:161" s="9" customFormat="1" ht="39.75" customHeight="1" x14ac:dyDescent="0.2">
      <c r="A24" s="10"/>
      <c r="B24" s="17"/>
      <c r="C24" s="17"/>
      <c r="D24" s="17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8"/>
      <c r="R24" s="10"/>
      <c r="S24" s="19" t="s">
        <v>14</v>
      </c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  <c r="AE24" s="19"/>
      <c r="AF24" s="19"/>
      <c r="AG24" s="19"/>
      <c r="AH24" s="19"/>
      <c r="AI24" s="20"/>
      <c r="AJ24" s="16"/>
      <c r="AK24" s="16"/>
      <c r="AL24" s="16"/>
      <c r="AM24" s="16"/>
      <c r="AN24" s="16"/>
      <c r="AO24" s="16"/>
      <c r="AP24" s="16"/>
      <c r="AQ24" s="16"/>
      <c r="AR24" s="16"/>
      <c r="AS24" s="16"/>
      <c r="AT24" s="16"/>
      <c r="AU24" s="16"/>
      <c r="AV24" s="16"/>
      <c r="AW24" s="16"/>
      <c r="AX24" s="16"/>
      <c r="AY24" s="16"/>
      <c r="AZ24" s="16"/>
      <c r="BA24" s="16"/>
      <c r="BB24" s="16"/>
      <c r="BC24" s="16"/>
      <c r="BD24" s="16"/>
      <c r="BE24" s="16"/>
      <c r="BF24" s="16"/>
      <c r="BG24" s="16"/>
      <c r="BH24" s="16"/>
      <c r="BI24" s="16"/>
      <c r="BJ24" s="16"/>
      <c r="BK24" s="16"/>
      <c r="BL24" s="16"/>
      <c r="BM24" s="16"/>
      <c r="BN24" s="16"/>
      <c r="BO24" s="16"/>
      <c r="BP24" s="16"/>
      <c r="BQ24" s="16"/>
      <c r="BR24" s="16"/>
      <c r="BS24" s="16"/>
      <c r="BT24" s="16"/>
      <c r="BU24" s="16"/>
      <c r="BV24" s="16"/>
      <c r="BW24" s="16"/>
      <c r="BX24" s="16"/>
      <c r="BY24" s="16"/>
      <c r="BZ24" s="16"/>
      <c r="CA24" s="16"/>
      <c r="CB24" s="16"/>
      <c r="CC24" s="16"/>
      <c r="CD24" s="16"/>
      <c r="CE24" s="16"/>
      <c r="CF24" s="16"/>
      <c r="CG24" s="16"/>
      <c r="CH24" s="16"/>
      <c r="CI24" s="16"/>
      <c r="CJ24" s="16"/>
      <c r="CK24" s="16"/>
      <c r="CL24" s="16"/>
      <c r="CM24" s="16"/>
      <c r="CN24" s="16"/>
      <c r="CO24" s="16"/>
      <c r="CP24" s="16"/>
      <c r="CQ24" s="16"/>
      <c r="CR24" s="16"/>
      <c r="CS24" s="16"/>
      <c r="CT24" s="16"/>
      <c r="CU24" s="16"/>
      <c r="CV24" s="16"/>
      <c r="CW24" s="16"/>
      <c r="CX24" s="16"/>
      <c r="CY24" s="16"/>
      <c r="CZ24" s="16"/>
      <c r="DA24" s="16"/>
      <c r="DB24" s="16"/>
      <c r="DC24" s="16"/>
      <c r="DD24" s="16"/>
      <c r="DE24" s="16"/>
      <c r="DF24" s="16"/>
      <c r="DG24" s="16"/>
      <c r="DH24" s="16"/>
      <c r="DI24" s="16"/>
      <c r="DJ24" s="16"/>
      <c r="DK24" s="16"/>
      <c r="DL24" s="16"/>
      <c r="DM24" s="16"/>
      <c r="DN24" s="16"/>
      <c r="DO24" s="16"/>
      <c r="DP24" s="16"/>
      <c r="DQ24" s="16"/>
      <c r="DR24" s="16"/>
      <c r="DS24" s="16"/>
      <c r="DT24" s="16"/>
      <c r="DU24" s="16"/>
      <c r="DV24" s="16"/>
      <c r="DW24" s="16"/>
      <c r="DX24" s="16"/>
      <c r="DY24" s="16"/>
      <c r="DZ24" s="16"/>
      <c r="EA24" s="16"/>
      <c r="EB24" s="16"/>
      <c r="EC24" s="16"/>
      <c r="ED24" s="16"/>
      <c r="EE24" s="16"/>
      <c r="EF24" s="16"/>
      <c r="EG24" s="16"/>
      <c r="EH24" s="16"/>
      <c r="EI24" s="16"/>
      <c r="EJ24" s="16"/>
      <c r="EK24" s="16"/>
      <c r="EL24" s="16"/>
      <c r="EM24" s="16"/>
      <c r="EN24" s="16"/>
      <c r="EO24" s="16"/>
      <c r="EP24" s="16"/>
      <c r="EQ24" s="16"/>
      <c r="ER24" s="16"/>
      <c r="ES24" s="16"/>
      <c r="ET24" s="16"/>
      <c r="EU24" s="16"/>
      <c r="EV24" s="16"/>
      <c r="EW24" s="16"/>
      <c r="EX24" s="16"/>
      <c r="EY24" s="16"/>
      <c r="EZ24" s="16"/>
      <c r="FA24" s="16"/>
      <c r="FB24" s="16"/>
      <c r="FC24" s="16"/>
      <c r="FD24" s="16"/>
      <c r="FE24" s="16"/>
    </row>
    <row r="25" spans="1:161" s="9" customFormat="1" ht="53.25" customHeight="1" x14ac:dyDescent="0.2">
      <c r="A25" s="10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8"/>
      <c r="R25" s="10"/>
      <c r="S25" s="19" t="s">
        <v>25</v>
      </c>
      <c r="T25" s="19"/>
      <c r="U25" s="19"/>
      <c r="V25" s="19"/>
      <c r="W25" s="19"/>
      <c r="X25" s="19"/>
      <c r="Y25" s="19"/>
      <c r="Z25" s="19"/>
      <c r="AA25" s="19"/>
      <c r="AB25" s="19"/>
      <c r="AC25" s="19"/>
      <c r="AD25" s="19"/>
      <c r="AE25" s="19"/>
      <c r="AF25" s="19"/>
      <c r="AG25" s="19"/>
      <c r="AH25" s="19"/>
      <c r="AI25" s="20"/>
      <c r="AJ25" s="16"/>
      <c r="AK25" s="16"/>
      <c r="AL25" s="16"/>
      <c r="AM25" s="16"/>
      <c r="AN25" s="16"/>
      <c r="AO25" s="16"/>
      <c r="AP25" s="16"/>
      <c r="AQ25" s="16"/>
      <c r="AR25" s="16"/>
      <c r="AS25" s="16"/>
      <c r="AT25" s="16"/>
      <c r="AU25" s="16"/>
      <c r="AV25" s="16"/>
      <c r="AW25" s="16"/>
      <c r="AX25" s="16"/>
      <c r="AY25" s="16"/>
      <c r="AZ25" s="16"/>
      <c r="BA25" s="16"/>
      <c r="BB25" s="16"/>
      <c r="BC25" s="16"/>
      <c r="BD25" s="16"/>
      <c r="BE25" s="16"/>
      <c r="BF25" s="16"/>
      <c r="BG25" s="16"/>
      <c r="BH25" s="16"/>
      <c r="BI25" s="16"/>
      <c r="BJ25" s="16"/>
      <c r="BK25" s="16"/>
      <c r="BL25" s="16"/>
      <c r="BM25" s="16"/>
      <c r="BN25" s="16"/>
      <c r="BO25" s="16"/>
      <c r="BP25" s="16"/>
      <c r="BQ25" s="16"/>
      <c r="BR25" s="16"/>
      <c r="BS25" s="16"/>
      <c r="BT25" s="16"/>
      <c r="BU25" s="16"/>
      <c r="BV25" s="16"/>
      <c r="BW25" s="16"/>
      <c r="BX25" s="16"/>
      <c r="BY25" s="16"/>
      <c r="BZ25" s="16"/>
      <c r="CA25" s="16"/>
      <c r="CB25" s="16"/>
      <c r="CC25" s="16"/>
      <c r="CD25" s="16"/>
      <c r="CE25" s="16"/>
      <c r="CF25" s="16"/>
      <c r="CG25" s="16"/>
      <c r="CH25" s="16"/>
      <c r="CI25" s="16"/>
      <c r="CJ25" s="16"/>
      <c r="CK25" s="16"/>
      <c r="CL25" s="16"/>
      <c r="CM25" s="16"/>
      <c r="CN25" s="16"/>
      <c r="CO25" s="16"/>
      <c r="CP25" s="16"/>
      <c r="CQ25" s="16"/>
      <c r="CR25" s="16"/>
      <c r="CS25" s="16"/>
      <c r="CT25" s="16"/>
      <c r="CU25" s="16"/>
      <c r="CV25" s="16"/>
      <c r="CW25" s="16"/>
      <c r="CX25" s="16"/>
      <c r="CY25" s="16"/>
      <c r="CZ25" s="16"/>
      <c r="DA25" s="16"/>
      <c r="DB25" s="16"/>
      <c r="DC25" s="16"/>
      <c r="DD25" s="16"/>
      <c r="DE25" s="16"/>
      <c r="DF25" s="16"/>
      <c r="DG25" s="16"/>
      <c r="DH25" s="16"/>
      <c r="DI25" s="16"/>
      <c r="DJ25" s="16"/>
      <c r="DK25" s="16"/>
      <c r="DL25" s="16"/>
      <c r="DM25" s="16"/>
      <c r="DN25" s="16"/>
      <c r="DO25" s="16"/>
      <c r="DP25" s="16"/>
      <c r="DQ25" s="16"/>
      <c r="DR25" s="16"/>
      <c r="DS25" s="16"/>
      <c r="DT25" s="16"/>
      <c r="DU25" s="16"/>
      <c r="DV25" s="16"/>
      <c r="DW25" s="16"/>
      <c r="DX25" s="16"/>
      <c r="DY25" s="16"/>
      <c r="DZ25" s="16"/>
      <c r="EA25" s="16"/>
      <c r="EB25" s="16"/>
      <c r="EC25" s="16"/>
      <c r="ED25" s="16"/>
      <c r="EE25" s="16"/>
      <c r="EF25" s="16"/>
      <c r="EG25" s="16"/>
      <c r="EH25" s="16"/>
      <c r="EI25" s="16"/>
      <c r="EJ25" s="16"/>
      <c r="EK25" s="16"/>
      <c r="EL25" s="16"/>
      <c r="EM25" s="16"/>
      <c r="EN25" s="16"/>
      <c r="EO25" s="16"/>
      <c r="EP25" s="16"/>
      <c r="EQ25" s="16"/>
      <c r="ER25" s="16"/>
      <c r="ES25" s="16"/>
      <c r="ET25" s="16"/>
      <c r="EU25" s="16"/>
      <c r="EV25" s="16"/>
      <c r="EW25" s="16"/>
      <c r="EX25" s="16"/>
      <c r="EY25" s="16"/>
      <c r="EZ25" s="16"/>
      <c r="FA25" s="16"/>
      <c r="FB25" s="16"/>
      <c r="FC25" s="16"/>
      <c r="FD25" s="16"/>
      <c r="FE25" s="16"/>
    </row>
    <row r="26" spans="1:161" s="9" customFormat="1" ht="57" customHeight="1" x14ac:dyDescent="0.2">
      <c r="A26" s="10"/>
      <c r="B26" s="21" t="s">
        <v>26</v>
      </c>
      <c r="C26" s="21"/>
      <c r="D26" s="21"/>
      <c r="E26" s="21"/>
      <c r="F26" s="21"/>
      <c r="G26" s="21"/>
      <c r="H26" s="21"/>
      <c r="I26" s="21"/>
      <c r="J26" s="21"/>
      <c r="K26" s="21"/>
      <c r="L26" s="21"/>
      <c r="M26" s="21"/>
      <c r="N26" s="21"/>
      <c r="O26" s="21"/>
      <c r="P26" s="21"/>
      <c r="Q26" s="22"/>
      <c r="R26" s="10"/>
      <c r="S26" s="19" t="s">
        <v>12</v>
      </c>
      <c r="T26" s="19"/>
      <c r="U26" s="19"/>
      <c r="V26" s="19"/>
      <c r="W26" s="19"/>
      <c r="X26" s="19"/>
      <c r="Y26" s="19"/>
      <c r="Z26" s="19"/>
      <c r="AA26" s="19"/>
      <c r="AB26" s="19"/>
      <c r="AC26" s="19"/>
      <c r="AD26" s="19"/>
      <c r="AE26" s="19"/>
      <c r="AF26" s="19"/>
      <c r="AG26" s="19"/>
      <c r="AH26" s="19"/>
      <c r="AI26" s="20"/>
      <c r="AJ26" s="16"/>
      <c r="AK26" s="16"/>
      <c r="AL26" s="16"/>
      <c r="AM26" s="16"/>
      <c r="AN26" s="16"/>
      <c r="AO26" s="16"/>
      <c r="AP26" s="16"/>
      <c r="AQ26" s="16"/>
      <c r="AR26" s="16"/>
      <c r="AS26" s="16"/>
      <c r="AT26" s="16"/>
      <c r="AU26" s="16"/>
      <c r="AV26" s="16"/>
      <c r="AW26" s="16"/>
      <c r="AX26" s="16"/>
      <c r="AY26" s="16"/>
      <c r="AZ26" s="16"/>
      <c r="BA26" s="16"/>
      <c r="BB26" s="16"/>
      <c r="BC26" s="16"/>
      <c r="BD26" s="16"/>
      <c r="BE26" s="16"/>
      <c r="BF26" s="16"/>
      <c r="BG26" s="16"/>
      <c r="BH26" s="16"/>
      <c r="BI26" s="16"/>
      <c r="BJ26" s="16"/>
      <c r="BK26" s="16"/>
      <c r="BL26" s="16"/>
      <c r="BM26" s="16"/>
      <c r="BN26" s="16"/>
      <c r="BO26" s="16"/>
      <c r="BP26" s="16"/>
      <c r="BQ26" s="16"/>
      <c r="BR26" s="16"/>
      <c r="BS26" s="16"/>
      <c r="BT26" s="16"/>
      <c r="BU26" s="16"/>
      <c r="BV26" s="16"/>
      <c r="BW26" s="16"/>
      <c r="BX26" s="16"/>
      <c r="BY26" s="16"/>
      <c r="BZ26" s="16"/>
      <c r="CA26" s="16"/>
      <c r="CB26" s="16"/>
      <c r="CC26" s="16"/>
      <c r="CD26" s="16"/>
      <c r="CE26" s="16"/>
      <c r="CF26" s="16"/>
      <c r="CG26" s="16"/>
      <c r="CH26" s="16"/>
      <c r="CI26" s="16"/>
      <c r="CJ26" s="16"/>
      <c r="CK26" s="16"/>
      <c r="CL26" s="16"/>
      <c r="CM26" s="16"/>
      <c r="CN26" s="16"/>
      <c r="CO26" s="16"/>
      <c r="CP26" s="16"/>
      <c r="CQ26" s="16"/>
      <c r="CR26" s="16"/>
      <c r="CS26" s="16"/>
      <c r="CT26" s="16"/>
      <c r="CU26" s="16"/>
      <c r="CV26" s="16"/>
      <c r="CW26" s="16"/>
      <c r="CX26" s="16"/>
      <c r="CY26" s="16"/>
      <c r="CZ26" s="16"/>
      <c r="DA26" s="16"/>
      <c r="DB26" s="16"/>
      <c r="DC26" s="16"/>
      <c r="DD26" s="16"/>
      <c r="DE26" s="16"/>
      <c r="DF26" s="16"/>
      <c r="DG26" s="16"/>
      <c r="DH26" s="16"/>
      <c r="DI26" s="16"/>
      <c r="DJ26" s="16"/>
      <c r="DK26" s="16"/>
      <c r="DL26" s="16"/>
      <c r="DM26" s="16"/>
      <c r="DN26" s="16"/>
      <c r="DO26" s="16"/>
      <c r="DP26" s="16"/>
      <c r="DQ26" s="16"/>
      <c r="DR26" s="16"/>
      <c r="DS26" s="16"/>
      <c r="DT26" s="16"/>
      <c r="DU26" s="16"/>
      <c r="DV26" s="16"/>
      <c r="DW26" s="16"/>
      <c r="DX26" s="16"/>
      <c r="DY26" s="16"/>
      <c r="DZ26" s="16"/>
      <c r="EA26" s="16"/>
      <c r="EB26" s="16"/>
      <c r="EC26" s="16"/>
      <c r="ED26" s="16"/>
      <c r="EE26" s="16"/>
      <c r="EF26" s="16"/>
      <c r="EG26" s="16"/>
      <c r="EH26" s="16"/>
      <c r="EI26" s="16"/>
      <c r="EJ26" s="16"/>
      <c r="EK26" s="16"/>
      <c r="EL26" s="16"/>
      <c r="EM26" s="16"/>
      <c r="EN26" s="16"/>
      <c r="EO26" s="16"/>
      <c r="EP26" s="16"/>
      <c r="EQ26" s="16"/>
      <c r="ER26" s="16"/>
      <c r="ES26" s="16"/>
      <c r="ET26" s="16"/>
      <c r="EU26" s="16"/>
      <c r="EV26" s="16"/>
      <c r="EW26" s="16"/>
      <c r="EX26" s="16"/>
      <c r="EY26" s="16"/>
      <c r="EZ26" s="16"/>
      <c r="FA26" s="16"/>
      <c r="FB26" s="16"/>
      <c r="FC26" s="16"/>
      <c r="FD26" s="16"/>
      <c r="FE26" s="16"/>
    </row>
    <row r="27" spans="1:161" s="9" customFormat="1" ht="39.75" customHeight="1" x14ac:dyDescent="0.2">
      <c r="A27" s="10"/>
      <c r="B27" s="17"/>
      <c r="C27" s="17"/>
      <c r="D27" s="17"/>
      <c r="E27" s="17"/>
      <c r="F27" s="17"/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8"/>
      <c r="R27" s="10"/>
      <c r="S27" s="19" t="s">
        <v>13</v>
      </c>
      <c r="T27" s="19"/>
      <c r="U27" s="19"/>
      <c r="V27" s="19"/>
      <c r="W27" s="19"/>
      <c r="X27" s="19"/>
      <c r="Y27" s="19"/>
      <c r="Z27" s="19"/>
      <c r="AA27" s="19"/>
      <c r="AB27" s="19"/>
      <c r="AC27" s="19"/>
      <c r="AD27" s="19"/>
      <c r="AE27" s="19"/>
      <c r="AF27" s="19"/>
      <c r="AG27" s="19"/>
      <c r="AH27" s="19"/>
      <c r="AI27" s="20"/>
      <c r="AJ27" s="16"/>
      <c r="AK27" s="16"/>
      <c r="AL27" s="16"/>
      <c r="AM27" s="16"/>
      <c r="AN27" s="16"/>
      <c r="AO27" s="16"/>
      <c r="AP27" s="16"/>
      <c r="AQ27" s="16"/>
      <c r="AR27" s="16"/>
      <c r="AS27" s="16"/>
      <c r="AT27" s="16"/>
      <c r="AU27" s="16"/>
      <c r="AV27" s="16"/>
      <c r="AW27" s="16"/>
      <c r="AX27" s="16"/>
      <c r="AY27" s="16"/>
      <c r="AZ27" s="16"/>
      <c r="BA27" s="16"/>
      <c r="BB27" s="16"/>
      <c r="BC27" s="16"/>
      <c r="BD27" s="16"/>
      <c r="BE27" s="16"/>
      <c r="BF27" s="16"/>
      <c r="BG27" s="16"/>
      <c r="BH27" s="16"/>
      <c r="BI27" s="16"/>
      <c r="BJ27" s="16"/>
      <c r="BK27" s="16"/>
      <c r="BL27" s="16"/>
      <c r="BM27" s="16"/>
      <c r="BN27" s="16"/>
      <c r="BO27" s="16"/>
      <c r="BP27" s="16"/>
      <c r="BQ27" s="16"/>
      <c r="BR27" s="16"/>
      <c r="BS27" s="16"/>
      <c r="BT27" s="16"/>
      <c r="BU27" s="16"/>
      <c r="BV27" s="16"/>
      <c r="BW27" s="16"/>
      <c r="BX27" s="16"/>
      <c r="BY27" s="16"/>
      <c r="BZ27" s="16"/>
      <c r="CA27" s="16"/>
      <c r="CB27" s="16"/>
      <c r="CC27" s="16"/>
      <c r="CD27" s="16"/>
      <c r="CE27" s="16"/>
      <c r="CF27" s="16"/>
      <c r="CG27" s="16"/>
      <c r="CH27" s="16"/>
      <c r="CI27" s="16"/>
      <c r="CJ27" s="16"/>
      <c r="CK27" s="16"/>
      <c r="CL27" s="16"/>
      <c r="CM27" s="16"/>
      <c r="CN27" s="16"/>
      <c r="CO27" s="16"/>
      <c r="CP27" s="16"/>
      <c r="CQ27" s="16"/>
      <c r="CR27" s="16"/>
      <c r="CS27" s="16"/>
      <c r="CT27" s="16"/>
      <c r="CU27" s="16"/>
      <c r="CV27" s="16"/>
      <c r="CW27" s="16"/>
      <c r="CX27" s="16"/>
      <c r="CY27" s="16"/>
      <c r="CZ27" s="16"/>
      <c r="DA27" s="16"/>
      <c r="DB27" s="16"/>
      <c r="DC27" s="16"/>
      <c r="DD27" s="16"/>
      <c r="DE27" s="16"/>
      <c r="DF27" s="16"/>
      <c r="DG27" s="16"/>
      <c r="DH27" s="16"/>
      <c r="DI27" s="16"/>
      <c r="DJ27" s="16"/>
      <c r="DK27" s="16"/>
      <c r="DL27" s="16"/>
      <c r="DM27" s="16"/>
      <c r="DN27" s="16"/>
      <c r="DO27" s="16"/>
      <c r="DP27" s="16"/>
      <c r="DQ27" s="16"/>
      <c r="DR27" s="16"/>
      <c r="DS27" s="16"/>
      <c r="DT27" s="16"/>
      <c r="DU27" s="16"/>
      <c r="DV27" s="16"/>
      <c r="DW27" s="16"/>
      <c r="DX27" s="16"/>
      <c r="DY27" s="16"/>
      <c r="DZ27" s="16"/>
      <c r="EA27" s="16"/>
      <c r="EB27" s="16"/>
      <c r="EC27" s="16"/>
      <c r="ED27" s="16"/>
      <c r="EE27" s="16"/>
      <c r="EF27" s="16"/>
      <c r="EG27" s="16"/>
      <c r="EH27" s="16"/>
      <c r="EI27" s="16"/>
      <c r="EJ27" s="16"/>
      <c r="EK27" s="16"/>
      <c r="EL27" s="16"/>
      <c r="EM27" s="16"/>
      <c r="EN27" s="16"/>
      <c r="EO27" s="16"/>
      <c r="EP27" s="16"/>
      <c r="EQ27" s="16"/>
      <c r="ER27" s="16"/>
      <c r="ES27" s="16"/>
      <c r="ET27" s="16"/>
      <c r="EU27" s="16"/>
      <c r="EV27" s="16"/>
      <c r="EW27" s="16"/>
      <c r="EX27" s="16"/>
      <c r="EY27" s="16"/>
      <c r="EZ27" s="16"/>
      <c r="FA27" s="16"/>
      <c r="FB27" s="16"/>
      <c r="FC27" s="16"/>
      <c r="FD27" s="16"/>
      <c r="FE27" s="16"/>
    </row>
    <row r="28" spans="1:161" s="9" customFormat="1" ht="39.75" customHeight="1" x14ac:dyDescent="0.2">
      <c r="A28" s="10"/>
      <c r="B28" s="17"/>
      <c r="C28" s="17"/>
      <c r="D28" s="17"/>
      <c r="E28" s="17"/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8"/>
      <c r="R28" s="10"/>
      <c r="S28" s="19" t="s">
        <v>14</v>
      </c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20"/>
      <c r="AJ28" s="16"/>
      <c r="AK28" s="16"/>
      <c r="AL28" s="16"/>
      <c r="AM28" s="16"/>
      <c r="AN28" s="16"/>
      <c r="AO28" s="16"/>
      <c r="AP28" s="16"/>
      <c r="AQ28" s="16"/>
      <c r="AR28" s="16"/>
      <c r="AS28" s="16"/>
      <c r="AT28" s="16"/>
      <c r="AU28" s="16"/>
      <c r="AV28" s="16"/>
      <c r="AW28" s="16"/>
      <c r="AX28" s="16"/>
      <c r="AY28" s="16"/>
      <c r="AZ28" s="16"/>
      <c r="BA28" s="16"/>
      <c r="BB28" s="16"/>
      <c r="BC28" s="16"/>
      <c r="BD28" s="16"/>
      <c r="BE28" s="16"/>
      <c r="BF28" s="16"/>
      <c r="BG28" s="16"/>
      <c r="BH28" s="16"/>
      <c r="BI28" s="16"/>
      <c r="BJ28" s="16"/>
      <c r="BK28" s="16"/>
      <c r="BL28" s="16"/>
      <c r="BM28" s="16"/>
      <c r="BN28" s="16"/>
      <c r="BO28" s="16"/>
      <c r="BP28" s="16"/>
      <c r="BQ28" s="16"/>
      <c r="BR28" s="16"/>
      <c r="BS28" s="16"/>
      <c r="BT28" s="16"/>
      <c r="BU28" s="16"/>
      <c r="BV28" s="16"/>
      <c r="BW28" s="16"/>
      <c r="BX28" s="16"/>
      <c r="BY28" s="16"/>
      <c r="BZ28" s="16"/>
      <c r="CA28" s="16"/>
      <c r="CB28" s="16"/>
      <c r="CC28" s="16"/>
      <c r="CD28" s="16"/>
      <c r="CE28" s="16"/>
      <c r="CF28" s="16"/>
      <c r="CG28" s="16"/>
      <c r="CH28" s="16"/>
      <c r="CI28" s="16"/>
      <c r="CJ28" s="16"/>
      <c r="CK28" s="16"/>
      <c r="CL28" s="16"/>
      <c r="CM28" s="16"/>
      <c r="CN28" s="16"/>
      <c r="CO28" s="16"/>
      <c r="CP28" s="16"/>
      <c r="CQ28" s="16"/>
      <c r="CR28" s="16"/>
      <c r="CS28" s="16"/>
      <c r="CT28" s="16"/>
      <c r="CU28" s="16"/>
      <c r="CV28" s="16"/>
      <c r="CW28" s="16"/>
      <c r="CX28" s="16"/>
      <c r="CY28" s="16"/>
      <c r="CZ28" s="16"/>
      <c r="DA28" s="16"/>
      <c r="DB28" s="16"/>
      <c r="DC28" s="16"/>
      <c r="DD28" s="16"/>
      <c r="DE28" s="16"/>
      <c r="DF28" s="16"/>
      <c r="DG28" s="16"/>
      <c r="DH28" s="16"/>
      <c r="DI28" s="16"/>
      <c r="DJ28" s="16"/>
      <c r="DK28" s="16"/>
      <c r="DL28" s="16"/>
      <c r="DM28" s="16"/>
      <c r="DN28" s="16"/>
      <c r="DO28" s="16"/>
      <c r="DP28" s="16"/>
      <c r="DQ28" s="16"/>
      <c r="DR28" s="16"/>
      <c r="DS28" s="16"/>
      <c r="DT28" s="16"/>
      <c r="DU28" s="16"/>
      <c r="DV28" s="16"/>
      <c r="DW28" s="16"/>
      <c r="DX28" s="16"/>
      <c r="DY28" s="16"/>
      <c r="DZ28" s="16"/>
      <c r="EA28" s="16"/>
      <c r="EB28" s="16"/>
      <c r="EC28" s="16"/>
      <c r="ED28" s="16"/>
      <c r="EE28" s="16"/>
      <c r="EF28" s="16"/>
      <c r="EG28" s="16"/>
      <c r="EH28" s="16"/>
      <c r="EI28" s="16"/>
      <c r="EJ28" s="16"/>
      <c r="EK28" s="16"/>
      <c r="EL28" s="16"/>
      <c r="EM28" s="16"/>
      <c r="EN28" s="16"/>
      <c r="EO28" s="16"/>
      <c r="EP28" s="16"/>
      <c r="EQ28" s="16"/>
      <c r="ER28" s="16"/>
      <c r="ES28" s="16"/>
      <c r="ET28" s="16"/>
      <c r="EU28" s="16"/>
      <c r="EV28" s="16"/>
      <c r="EW28" s="16"/>
      <c r="EX28" s="16"/>
      <c r="EY28" s="16"/>
      <c r="EZ28" s="16"/>
      <c r="FA28" s="16"/>
      <c r="FB28" s="16"/>
      <c r="FC28" s="16"/>
      <c r="FD28" s="16"/>
      <c r="FE28" s="16"/>
    </row>
    <row r="29" spans="1:161" s="9" customFormat="1" ht="53.25" customHeight="1" x14ac:dyDescent="0.2">
      <c r="A29" s="10"/>
      <c r="B29" s="17"/>
      <c r="C29" s="17"/>
      <c r="D29" s="17"/>
      <c r="E29" s="17"/>
      <c r="F29" s="17"/>
      <c r="G29" s="17"/>
      <c r="H29" s="17"/>
      <c r="I29" s="17"/>
      <c r="J29" s="17"/>
      <c r="K29" s="17"/>
      <c r="L29" s="17"/>
      <c r="M29" s="17"/>
      <c r="N29" s="17"/>
      <c r="O29" s="17"/>
      <c r="P29" s="17"/>
      <c r="Q29" s="18"/>
      <c r="R29" s="10"/>
      <c r="S29" s="19" t="s">
        <v>25</v>
      </c>
      <c r="T29" s="19"/>
      <c r="U29" s="19"/>
      <c r="V29" s="19"/>
      <c r="W29" s="19"/>
      <c r="X29" s="19"/>
      <c r="Y29" s="19"/>
      <c r="Z29" s="19"/>
      <c r="AA29" s="19"/>
      <c r="AB29" s="19"/>
      <c r="AC29" s="19"/>
      <c r="AD29" s="19"/>
      <c r="AE29" s="19"/>
      <c r="AF29" s="19"/>
      <c r="AG29" s="19"/>
      <c r="AH29" s="19"/>
      <c r="AI29" s="20"/>
      <c r="AJ29" s="16"/>
      <c r="AK29" s="16"/>
      <c r="AL29" s="16"/>
      <c r="AM29" s="16"/>
      <c r="AN29" s="16"/>
      <c r="AO29" s="16"/>
      <c r="AP29" s="16"/>
      <c r="AQ29" s="16"/>
      <c r="AR29" s="16"/>
      <c r="AS29" s="16"/>
      <c r="AT29" s="16"/>
      <c r="AU29" s="16"/>
      <c r="AV29" s="16"/>
      <c r="AW29" s="16"/>
      <c r="AX29" s="16"/>
      <c r="AY29" s="16"/>
      <c r="AZ29" s="16"/>
      <c r="BA29" s="16"/>
      <c r="BB29" s="16"/>
      <c r="BC29" s="16"/>
      <c r="BD29" s="16"/>
      <c r="BE29" s="16"/>
      <c r="BF29" s="16"/>
      <c r="BG29" s="16"/>
      <c r="BH29" s="16"/>
      <c r="BI29" s="16"/>
      <c r="BJ29" s="16"/>
      <c r="BK29" s="16"/>
      <c r="BL29" s="16"/>
      <c r="BM29" s="16"/>
      <c r="BN29" s="16"/>
      <c r="BO29" s="16"/>
      <c r="BP29" s="16"/>
      <c r="BQ29" s="16"/>
      <c r="BR29" s="16"/>
      <c r="BS29" s="16"/>
      <c r="BT29" s="16"/>
      <c r="BU29" s="16"/>
      <c r="BV29" s="16"/>
      <c r="BW29" s="16"/>
      <c r="BX29" s="16"/>
      <c r="BY29" s="16"/>
      <c r="BZ29" s="16"/>
      <c r="CA29" s="16"/>
      <c r="CB29" s="16"/>
      <c r="CC29" s="16"/>
      <c r="CD29" s="16"/>
      <c r="CE29" s="16"/>
      <c r="CF29" s="16"/>
      <c r="CG29" s="16"/>
      <c r="CH29" s="16"/>
      <c r="CI29" s="16"/>
      <c r="CJ29" s="16"/>
      <c r="CK29" s="16"/>
      <c r="CL29" s="16"/>
      <c r="CM29" s="16"/>
      <c r="CN29" s="16"/>
      <c r="CO29" s="16"/>
      <c r="CP29" s="16"/>
      <c r="CQ29" s="16"/>
      <c r="CR29" s="16"/>
      <c r="CS29" s="16"/>
      <c r="CT29" s="16"/>
      <c r="CU29" s="16"/>
      <c r="CV29" s="16"/>
      <c r="CW29" s="16"/>
      <c r="CX29" s="16"/>
      <c r="CY29" s="16"/>
      <c r="CZ29" s="16"/>
      <c r="DA29" s="16"/>
      <c r="DB29" s="16"/>
      <c r="DC29" s="16"/>
      <c r="DD29" s="16"/>
      <c r="DE29" s="16"/>
      <c r="DF29" s="16"/>
      <c r="DG29" s="16"/>
      <c r="DH29" s="16"/>
      <c r="DI29" s="16"/>
      <c r="DJ29" s="16"/>
      <c r="DK29" s="16"/>
      <c r="DL29" s="16"/>
      <c r="DM29" s="16"/>
      <c r="DN29" s="16"/>
      <c r="DO29" s="16"/>
      <c r="DP29" s="16"/>
      <c r="DQ29" s="16"/>
      <c r="DR29" s="16"/>
      <c r="DS29" s="16"/>
      <c r="DT29" s="16"/>
      <c r="DU29" s="16"/>
      <c r="DV29" s="16"/>
      <c r="DW29" s="16"/>
      <c r="DX29" s="16"/>
      <c r="DY29" s="16"/>
      <c r="DZ29" s="16"/>
      <c r="EA29" s="16"/>
      <c r="EB29" s="16"/>
      <c r="EC29" s="16"/>
      <c r="ED29" s="16"/>
      <c r="EE29" s="16"/>
      <c r="EF29" s="16"/>
      <c r="EG29" s="16"/>
      <c r="EH29" s="16"/>
      <c r="EI29" s="16"/>
      <c r="EJ29" s="16"/>
      <c r="EK29" s="16"/>
      <c r="EL29" s="16"/>
      <c r="EM29" s="16"/>
      <c r="EN29" s="16"/>
      <c r="EO29" s="16"/>
      <c r="EP29" s="16"/>
      <c r="EQ29" s="16"/>
      <c r="ER29" s="16"/>
      <c r="ES29" s="16"/>
      <c r="ET29" s="16"/>
      <c r="EU29" s="16"/>
      <c r="EV29" s="16"/>
      <c r="EW29" s="16"/>
      <c r="EX29" s="16"/>
      <c r="EY29" s="16"/>
      <c r="EZ29" s="16"/>
      <c r="FA29" s="16"/>
      <c r="FB29" s="16"/>
      <c r="FC29" s="16"/>
      <c r="FD29" s="16"/>
      <c r="FE29" s="16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4" t="s">
        <v>27</v>
      </c>
      <c r="B32" s="15"/>
      <c r="C32" s="15"/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/>
      <c r="BA32" s="15"/>
      <c r="BB32" s="15"/>
      <c r="BC32" s="15"/>
      <c r="BD32" s="15"/>
      <c r="BE32" s="15"/>
      <c r="BF32" s="15"/>
      <c r="BG32" s="15"/>
      <c r="BH32" s="15"/>
      <c r="BI32" s="15"/>
      <c r="BJ32" s="15"/>
      <c r="BK32" s="15"/>
      <c r="BL32" s="15"/>
      <c r="BM32" s="15"/>
      <c r="BN32" s="15"/>
      <c r="BO32" s="15"/>
      <c r="BP32" s="15"/>
      <c r="BQ32" s="15"/>
      <c r="BR32" s="15"/>
      <c r="BS32" s="15"/>
      <c r="BT32" s="15"/>
      <c r="BU32" s="15"/>
      <c r="BV32" s="15"/>
      <c r="BW32" s="15"/>
      <c r="BX32" s="15"/>
      <c r="BY32" s="15"/>
      <c r="BZ32" s="15"/>
      <c r="CA32" s="15"/>
      <c r="CB32" s="15"/>
      <c r="CC32" s="15"/>
      <c r="CD32" s="15"/>
      <c r="CE32" s="15"/>
      <c r="CF32" s="15"/>
      <c r="CG32" s="15"/>
      <c r="CH32" s="15"/>
      <c r="CI32" s="15"/>
      <c r="CJ32" s="15"/>
      <c r="CK32" s="15"/>
      <c r="CL32" s="15"/>
      <c r="CM32" s="15"/>
      <c r="CN32" s="15"/>
      <c r="CO32" s="15"/>
      <c r="CP32" s="15"/>
      <c r="CQ32" s="15"/>
      <c r="CR32" s="15"/>
      <c r="CS32" s="15"/>
      <c r="CT32" s="15"/>
      <c r="CU32" s="15"/>
      <c r="CV32" s="15"/>
      <c r="CW32" s="15"/>
      <c r="CX32" s="15"/>
      <c r="CY32" s="15"/>
      <c r="CZ32" s="15"/>
      <c r="DA32" s="15"/>
      <c r="DB32" s="15"/>
      <c r="DC32" s="15"/>
      <c r="DD32" s="15"/>
      <c r="DE32" s="15"/>
      <c r="DF32" s="15"/>
      <c r="DG32" s="15"/>
      <c r="DH32" s="15"/>
      <c r="DI32" s="15"/>
      <c r="DJ32" s="15"/>
      <c r="DK32" s="15"/>
      <c r="DL32" s="15"/>
      <c r="DM32" s="15"/>
      <c r="DN32" s="15"/>
      <c r="DO32" s="15"/>
      <c r="DP32" s="15"/>
      <c r="DQ32" s="15"/>
      <c r="DR32" s="15"/>
      <c r="DS32" s="15"/>
      <c r="DT32" s="15"/>
      <c r="DU32" s="15"/>
      <c r="DV32" s="15"/>
      <c r="DW32" s="15"/>
      <c r="DX32" s="15"/>
      <c r="DY32" s="15"/>
      <c r="DZ32" s="15"/>
      <c r="EA32" s="15"/>
      <c r="EB32" s="15"/>
      <c r="EC32" s="15"/>
      <c r="ED32" s="15"/>
      <c r="EE32" s="15"/>
      <c r="EF32" s="15"/>
      <c r="EG32" s="15"/>
      <c r="EH32" s="15"/>
      <c r="EI32" s="15"/>
      <c r="EJ32" s="15"/>
      <c r="EK32" s="15"/>
      <c r="EL32" s="15"/>
      <c r="EM32" s="15"/>
      <c r="EN32" s="15"/>
      <c r="EO32" s="15"/>
      <c r="EP32" s="15"/>
      <c r="EQ32" s="15"/>
      <c r="ER32" s="15"/>
      <c r="ES32" s="15"/>
      <c r="ET32" s="15"/>
      <c r="EU32" s="15"/>
      <c r="EV32" s="15"/>
      <c r="EW32" s="15"/>
      <c r="EX32" s="15"/>
      <c r="EY32" s="15"/>
      <c r="EZ32" s="15"/>
      <c r="FA32" s="15"/>
      <c r="FB32" s="15"/>
      <c r="FC32" s="15"/>
      <c r="FD32" s="15"/>
      <c r="FE32" s="15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7" workbookViewId="0">
      <selection activeCell="EO24" sqref="EO24:FE24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58" t="s">
        <v>7</v>
      </c>
      <c r="B6" s="58"/>
      <c r="C6" s="58"/>
      <c r="D6" s="58"/>
      <c r="E6" s="58"/>
      <c r="F6" s="58"/>
      <c r="G6" s="58"/>
      <c r="H6" s="58"/>
      <c r="I6" s="58"/>
      <c r="J6" s="58"/>
      <c r="K6" s="58"/>
      <c r="L6" s="58"/>
      <c r="M6" s="58"/>
      <c r="N6" s="58"/>
      <c r="O6" s="58"/>
      <c r="P6" s="58"/>
      <c r="Q6" s="58"/>
      <c r="R6" s="58"/>
      <c r="S6" s="58"/>
      <c r="T6" s="58"/>
      <c r="U6" s="58"/>
      <c r="V6" s="58"/>
      <c r="W6" s="58"/>
      <c r="X6" s="58"/>
      <c r="Y6" s="58"/>
      <c r="Z6" s="58"/>
      <c r="AA6" s="58"/>
      <c r="AB6" s="58"/>
      <c r="AC6" s="58"/>
      <c r="AD6" s="58"/>
      <c r="AE6" s="58"/>
      <c r="AF6" s="58"/>
      <c r="AG6" s="58"/>
      <c r="AH6" s="58"/>
      <c r="AI6" s="58"/>
      <c r="AJ6" s="58"/>
      <c r="AK6" s="58"/>
      <c r="AL6" s="58"/>
      <c r="AM6" s="58"/>
      <c r="AN6" s="58"/>
      <c r="AO6" s="58"/>
      <c r="AP6" s="58"/>
      <c r="AQ6" s="58"/>
      <c r="AR6" s="58"/>
      <c r="AS6" s="58"/>
      <c r="AT6" s="58"/>
      <c r="AU6" s="58"/>
      <c r="AV6" s="58"/>
      <c r="AW6" s="58"/>
      <c r="AX6" s="58"/>
      <c r="AY6" s="58"/>
      <c r="AZ6" s="58"/>
      <c r="BA6" s="58"/>
      <c r="BB6" s="58"/>
      <c r="BC6" s="58"/>
      <c r="BD6" s="58"/>
      <c r="BE6" s="58"/>
      <c r="BF6" s="58"/>
      <c r="BG6" s="58"/>
      <c r="BH6" s="58"/>
      <c r="BI6" s="58"/>
      <c r="BJ6" s="58"/>
      <c r="BK6" s="58"/>
      <c r="BL6" s="58"/>
      <c r="BM6" s="58"/>
      <c r="BN6" s="58"/>
      <c r="BO6" s="58"/>
      <c r="BP6" s="58"/>
      <c r="BQ6" s="58"/>
      <c r="BR6" s="58"/>
      <c r="BS6" s="58"/>
      <c r="BT6" s="58"/>
      <c r="BU6" s="58"/>
      <c r="BV6" s="58"/>
      <c r="BW6" s="58"/>
      <c r="BX6" s="58"/>
      <c r="BY6" s="58"/>
      <c r="BZ6" s="58"/>
      <c r="CA6" s="58"/>
      <c r="CB6" s="58"/>
      <c r="CC6" s="58"/>
      <c r="CD6" s="58"/>
      <c r="CE6" s="58"/>
      <c r="CF6" s="58"/>
      <c r="CG6" s="58"/>
      <c r="CH6" s="58"/>
      <c r="CI6" s="58"/>
      <c r="CJ6" s="58"/>
      <c r="CK6" s="58"/>
      <c r="CL6" s="58"/>
      <c r="CM6" s="58"/>
      <c r="CN6" s="58"/>
      <c r="CO6" s="58"/>
      <c r="CP6" s="58"/>
      <c r="CQ6" s="58"/>
      <c r="CR6" s="58"/>
      <c r="CS6" s="58"/>
      <c r="CT6" s="58"/>
      <c r="CU6" s="58"/>
      <c r="CV6" s="58"/>
      <c r="CW6" s="58"/>
      <c r="CX6" s="58"/>
      <c r="CY6" s="58"/>
      <c r="CZ6" s="58"/>
      <c r="DA6" s="58"/>
      <c r="DB6" s="58"/>
      <c r="DC6" s="58"/>
      <c r="DD6" s="58"/>
      <c r="DE6" s="58"/>
      <c r="DF6" s="58"/>
      <c r="DG6" s="58"/>
      <c r="DH6" s="58"/>
      <c r="DI6" s="58"/>
      <c r="DJ6" s="58"/>
      <c r="DK6" s="58"/>
      <c r="DL6" s="58"/>
      <c r="DM6" s="58"/>
      <c r="DN6" s="58"/>
      <c r="DO6" s="58"/>
      <c r="DP6" s="58"/>
      <c r="DQ6" s="58"/>
      <c r="DR6" s="58"/>
      <c r="DS6" s="58"/>
      <c r="DT6" s="58"/>
      <c r="DU6" s="58"/>
      <c r="DV6" s="58"/>
      <c r="DW6" s="58"/>
      <c r="DX6" s="58"/>
      <c r="DY6" s="58"/>
      <c r="DZ6" s="58"/>
      <c r="EA6" s="58"/>
      <c r="EB6" s="58"/>
      <c r="EC6" s="58"/>
      <c r="ED6" s="58"/>
      <c r="EE6" s="58"/>
      <c r="EF6" s="58"/>
      <c r="EG6" s="58"/>
      <c r="EH6" s="58"/>
      <c r="EI6" s="58"/>
      <c r="EJ6" s="58"/>
      <c r="EK6" s="58"/>
      <c r="EL6" s="58"/>
      <c r="EM6" s="58"/>
      <c r="EN6" s="58"/>
      <c r="EO6" s="58"/>
      <c r="EP6" s="58"/>
      <c r="EQ6" s="58"/>
      <c r="ER6" s="58"/>
      <c r="ES6" s="58"/>
      <c r="ET6" s="58"/>
      <c r="EU6" s="58"/>
      <c r="EV6" s="58"/>
      <c r="EW6" s="58"/>
      <c r="EX6" s="58"/>
      <c r="EY6" s="58"/>
      <c r="EZ6" s="58"/>
      <c r="FA6" s="58"/>
      <c r="FB6" s="58"/>
      <c r="FC6" s="58"/>
      <c r="FD6" s="58"/>
      <c r="FE6" s="58"/>
    </row>
    <row r="7" spans="1:161" s="2" customFormat="1" ht="15.75" customHeight="1" x14ac:dyDescent="0.25">
      <c r="A7" s="58" t="s">
        <v>8</v>
      </c>
      <c r="B7" s="58"/>
      <c r="C7" s="58"/>
      <c r="D7" s="58"/>
      <c r="E7" s="58"/>
      <c r="F7" s="58"/>
      <c r="G7" s="58"/>
      <c r="H7" s="58"/>
      <c r="I7" s="58"/>
      <c r="J7" s="58"/>
      <c r="K7" s="58"/>
      <c r="L7" s="58"/>
      <c r="M7" s="58"/>
      <c r="N7" s="58"/>
      <c r="O7" s="58"/>
      <c r="P7" s="58"/>
      <c r="Q7" s="58"/>
      <c r="R7" s="58"/>
      <c r="S7" s="58"/>
      <c r="T7" s="58"/>
      <c r="U7" s="58"/>
      <c r="V7" s="58"/>
      <c r="W7" s="58"/>
      <c r="X7" s="58"/>
      <c r="Y7" s="58"/>
      <c r="Z7" s="58"/>
      <c r="AA7" s="58"/>
      <c r="AB7" s="58"/>
      <c r="AC7" s="58"/>
      <c r="AD7" s="58"/>
      <c r="AE7" s="58"/>
      <c r="AF7" s="58"/>
      <c r="AG7" s="58"/>
      <c r="AH7" s="58"/>
      <c r="AI7" s="58"/>
      <c r="AJ7" s="58"/>
      <c r="AK7" s="58"/>
      <c r="AL7" s="58"/>
      <c r="AM7" s="58"/>
      <c r="AN7" s="58"/>
      <c r="AO7" s="58"/>
      <c r="AP7" s="58"/>
      <c r="AQ7" s="58"/>
      <c r="AR7" s="58"/>
      <c r="AS7" s="58"/>
      <c r="AT7" s="58"/>
      <c r="AU7" s="58"/>
      <c r="AV7" s="58"/>
      <c r="AW7" s="58"/>
      <c r="AX7" s="58"/>
      <c r="AY7" s="58"/>
      <c r="AZ7" s="58"/>
      <c r="BA7" s="58"/>
      <c r="BB7" s="58"/>
      <c r="BC7" s="58"/>
      <c r="BD7" s="58"/>
      <c r="BE7" s="58"/>
      <c r="BF7" s="58"/>
      <c r="BG7" s="58"/>
      <c r="BH7" s="58"/>
      <c r="BI7" s="58"/>
      <c r="BJ7" s="58"/>
      <c r="BK7" s="58"/>
      <c r="BL7" s="58"/>
      <c r="BM7" s="58"/>
      <c r="BN7" s="58"/>
      <c r="BO7" s="58"/>
      <c r="BP7" s="58"/>
      <c r="BQ7" s="58"/>
      <c r="BR7" s="58"/>
      <c r="BS7" s="58"/>
      <c r="BT7" s="58"/>
      <c r="BU7" s="58"/>
      <c r="BV7" s="58"/>
      <c r="BW7" s="58"/>
      <c r="BX7" s="58"/>
      <c r="BY7" s="58"/>
      <c r="BZ7" s="58"/>
      <c r="CA7" s="58"/>
      <c r="CB7" s="58"/>
      <c r="CC7" s="58"/>
      <c r="CD7" s="58"/>
      <c r="CE7" s="58"/>
      <c r="CF7" s="58"/>
      <c r="CG7" s="58"/>
      <c r="CH7" s="58"/>
      <c r="CI7" s="58"/>
      <c r="CJ7" s="58"/>
      <c r="CK7" s="58"/>
      <c r="CL7" s="58"/>
      <c r="CM7" s="58"/>
      <c r="CN7" s="58"/>
      <c r="CO7" s="58"/>
      <c r="CP7" s="58"/>
      <c r="CQ7" s="58"/>
      <c r="CR7" s="58"/>
      <c r="CS7" s="58"/>
      <c r="CT7" s="58"/>
      <c r="CU7" s="58"/>
      <c r="CV7" s="58"/>
      <c r="CW7" s="58"/>
      <c r="CX7" s="58"/>
      <c r="CY7" s="58"/>
      <c r="CZ7" s="58"/>
      <c r="DA7" s="58"/>
      <c r="DB7" s="58"/>
      <c r="DC7" s="58"/>
      <c r="DD7" s="58"/>
      <c r="DE7" s="58"/>
      <c r="DF7" s="58"/>
      <c r="DG7" s="58"/>
      <c r="DH7" s="58"/>
      <c r="DI7" s="58"/>
      <c r="DJ7" s="58"/>
      <c r="DK7" s="58"/>
      <c r="DL7" s="58"/>
      <c r="DM7" s="58"/>
      <c r="DN7" s="58"/>
      <c r="DO7" s="58"/>
      <c r="DP7" s="58"/>
      <c r="DQ7" s="58"/>
      <c r="DR7" s="58"/>
      <c r="DS7" s="58"/>
      <c r="DT7" s="58"/>
      <c r="DU7" s="58"/>
      <c r="DV7" s="58"/>
      <c r="DW7" s="58"/>
      <c r="DX7" s="58"/>
      <c r="DY7" s="58"/>
      <c r="DZ7" s="58"/>
      <c r="EA7" s="58"/>
      <c r="EB7" s="58"/>
      <c r="EC7" s="58"/>
      <c r="ED7" s="58"/>
      <c r="EE7" s="58"/>
      <c r="EF7" s="58"/>
      <c r="EG7" s="58"/>
      <c r="EH7" s="58"/>
      <c r="EI7" s="58"/>
      <c r="EJ7" s="58"/>
      <c r="EK7" s="58"/>
      <c r="EL7" s="58"/>
      <c r="EM7" s="58"/>
      <c r="EN7" s="58"/>
      <c r="EO7" s="58"/>
      <c r="EP7" s="58"/>
      <c r="EQ7" s="58"/>
      <c r="ER7" s="58"/>
      <c r="ES7" s="58"/>
      <c r="ET7" s="58"/>
      <c r="EU7" s="58"/>
      <c r="EV7" s="58"/>
      <c r="EW7" s="58"/>
      <c r="EX7" s="58"/>
      <c r="EY7" s="58"/>
      <c r="EZ7" s="58"/>
      <c r="FA7" s="58"/>
      <c r="FB7" s="58"/>
      <c r="FC7" s="58"/>
      <c r="FD7" s="58"/>
      <c r="FE7" s="58"/>
    </row>
    <row r="8" spans="1:161" s="2" customFormat="1" ht="15.75" customHeight="1" x14ac:dyDescent="0.25">
      <c r="A8" s="58" t="s">
        <v>9</v>
      </c>
      <c r="B8" s="58"/>
      <c r="C8" s="58"/>
      <c r="D8" s="58"/>
      <c r="E8" s="58"/>
      <c r="F8" s="58"/>
      <c r="G8" s="58"/>
      <c r="H8" s="58"/>
      <c r="I8" s="58"/>
      <c r="J8" s="58"/>
      <c r="K8" s="58"/>
      <c r="L8" s="58"/>
      <c r="M8" s="58"/>
      <c r="N8" s="58"/>
      <c r="O8" s="58"/>
      <c r="P8" s="58"/>
      <c r="Q8" s="58"/>
      <c r="R8" s="58"/>
      <c r="S8" s="58"/>
      <c r="T8" s="58"/>
      <c r="U8" s="58"/>
      <c r="V8" s="58"/>
      <c r="W8" s="58"/>
      <c r="X8" s="58"/>
      <c r="Y8" s="58"/>
      <c r="Z8" s="58"/>
      <c r="AA8" s="58"/>
      <c r="AB8" s="58"/>
      <c r="AC8" s="58"/>
      <c r="AD8" s="58"/>
      <c r="AE8" s="58"/>
      <c r="AF8" s="58"/>
      <c r="AG8" s="58"/>
      <c r="AH8" s="58"/>
      <c r="AI8" s="58"/>
      <c r="AJ8" s="58"/>
      <c r="AK8" s="58"/>
      <c r="AL8" s="58"/>
      <c r="AM8" s="58"/>
      <c r="AN8" s="58"/>
      <c r="AO8" s="58"/>
      <c r="AP8" s="58"/>
      <c r="AQ8" s="58"/>
      <c r="AR8" s="58"/>
      <c r="AS8" s="58"/>
      <c r="AT8" s="58"/>
      <c r="AU8" s="58"/>
      <c r="AV8" s="58"/>
      <c r="AW8" s="58"/>
      <c r="AX8" s="58"/>
      <c r="AY8" s="58"/>
      <c r="AZ8" s="58"/>
      <c r="BA8" s="58"/>
      <c r="BB8" s="58"/>
      <c r="BC8" s="58"/>
      <c r="BD8" s="58"/>
      <c r="BE8" s="58"/>
      <c r="BF8" s="58"/>
      <c r="BG8" s="58"/>
      <c r="BH8" s="58"/>
      <c r="BI8" s="58"/>
      <c r="BJ8" s="58"/>
      <c r="BK8" s="58"/>
      <c r="BL8" s="58"/>
      <c r="BM8" s="58"/>
      <c r="BN8" s="58"/>
      <c r="BO8" s="58"/>
      <c r="BP8" s="58"/>
      <c r="BQ8" s="58"/>
      <c r="BR8" s="58"/>
      <c r="BS8" s="58"/>
      <c r="BT8" s="58"/>
      <c r="BU8" s="58"/>
      <c r="BV8" s="58"/>
      <c r="BW8" s="58"/>
      <c r="BX8" s="58"/>
      <c r="BY8" s="58"/>
      <c r="BZ8" s="58"/>
      <c r="CA8" s="58"/>
      <c r="CB8" s="58"/>
      <c r="CC8" s="58"/>
      <c r="CD8" s="58"/>
      <c r="CE8" s="58"/>
      <c r="CF8" s="58"/>
      <c r="CG8" s="58"/>
      <c r="CH8" s="58"/>
      <c r="CI8" s="58"/>
      <c r="CJ8" s="58"/>
      <c r="CK8" s="58"/>
      <c r="CL8" s="58"/>
      <c r="CM8" s="58"/>
      <c r="CN8" s="58"/>
      <c r="CO8" s="58"/>
      <c r="CP8" s="58"/>
      <c r="CQ8" s="58"/>
      <c r="CR8" s="58"/>
      <c r="CS8" s="58"/>
      <c r="CT8" s="58"/>
      <c r="CU8" s="58"/>
      <c r="CV8" s="58"/>
      <c r="CW8" s="58"/>
      <c r="CX8" s="58"/>
      <c r="CY8" s="58"/>
      <c r="CZ8" s="58"/>
      <c r="DA8" s="58"/>
      <c r="DB8" s="58"/>
      <c r="DC8" s="58"/>
      <c r="DD8" s="58"/>
      <c r="DE8" s="58"/>
      <c r="DF8" s="58"/>
      <c r="DG8" s="58"/>
      <c r="DH8" s="58"/>
      <c r="DI8" s="58"/>
      <c r="DJ8" s="58"/>
      <c r="DK8" s="58"/>
      <c r="DL8" s="58"/>
      <c r="DM8" s="58"/>
      <c r="DN8" s="58"/>
      <c r="DO8" s="58"/>
      <c r="DP8" s="58"/>
      <c r="DQ8" s="58"/>
      <c r="DR8" s="58"/>
      <c r="DS8" s="58"/>
      <c r="DT8" s="58"/>
      <c r="DU8" s="58"/>
      <c r="DV8" s="58"/>
      <c r="DW8" s="58"/>
      <c r="DX8" s="58"/>
      <c r="DY8" s="58"/>
      <c r="DZ8" s="58"/>
      <c r="EA8" s="58"/>
      <c r="EB8" s="58"/>
      <c r="EC8" s="58"/>
      <c r="ED8" s="58"/>
      <c r="EE8" s="58"/>
      <c r="EF8" s="58"/>
      <c r="EG8" s="58"/>
      <c r="EH8" s="58"/>
      <c r="EI8" s="58"/>
      <c r="EJ8" s="58"/>
      <c r="EK8" s="58"/>
      <c r="EL8" s="58"/>
      <c r="EM8" s="58"/>
      <c r="EN8" s="58"/>
      <c r="EO8" s="58"/>
      <c r="EP8" s="58"/>
      <c r="EQ8" s="58"/>
      <c r="ER8" s="58"/>
      <c r="ES8" s="58"/>
      <c r="ET8" s="58"/>
      <c r="EU8" s="58"/>
      <c r="EV8" s="58"/>
      <c r="EW8" s="58"/>
      <c r="EX8" s="58"/>
      <c r="EY8" s="58"/>
      <c r="EZ8" s="58"/>
      <c r="FA8" s="58"/>
      <c r="FB8" s="58"/>
      <c r="FC8" s="58"/>
      <c r="FD8" s="58"/>
      <c r="FE8" s="58"/>
    </row>
    <row r="10" spans="1:161" s="2" customFormat="1" ht="15.75" x14ac:dyDescent="0.25">
      <c r="A10" s="59" t="s">
        <v>10</v>
      </c>
      <c r="B10" s="59"/>
      <c r="C10" s="59"/>
      <c r="D10" s="59"/>
      <c r="E10" s="59"/>
      <c r="F10" s="59"/>
      <c r="G10" s="59"/>
      <c r="H10" s="59"/>
      <c r="I10" s="59"/>
      <c r="J10" s="59"/>
      <c r="K10" s="59"/>
      <c r="L10" s="59"/>
      <c r="M10" s="59"/>
      <c r="N10" s="59"/>
      <c r="O10" s="59"/>
      <c r="P10" s="59"/>
      <c r="Q10" s="59"/>
      <c r="R10" s="59"/>
      <c r="S10" s="59"/>
      <c r="T10" s="59"/>
      <c r="U10" s="59"/>
      <c r="V10" s="59"/>
      <c r="W10" s="59"/>
      <c r="X10" s="59"/>
      <c r="Y10" s="59"/>
      <c r="Z10" s="59"/>
      <c r="AA10" s="59"/>
      <c r="AB10" s="59"/>
      <c r="AC10" s="59"/>
      <c r="AD10" s="59"/>
      <c r="AE10" s="59"/>
      <c r="AF10" s="59"/>
      <c r="AG10" s="59"/>
      <c r="AH10" s="59"/>
      <c r="AI10" s="59"/>
      <c r="AJ10" s="59"/>
      <c r="AK10" s="59"/>
      <c r="AL10" s="59"/>
      <c r="AM10" s="59"/>
      <c r="AN10" s="59"/>
      <c r="AO10" s="59"/>
      <c r="AP10" s="59"/>
      <c r="AQ10" s="59"/>
      <c r="AR10" s="59"/>
      <c r="AS10" s="59"/>
      <c r="AT10" s="59"/>
      <c r="AU10" s="59"/>
      <c r="AV10" s="59"/>
      <c r="AW10" s="59"/>
      <c r="AX10" s="59"/>
      <c r="AY10" s="59"/>
      <c r="AZ10" s="59"/>
      <c r="BA10" s="59"/>
      <c r="BB10" s="59"/>
      <c r="BC10" s="59"/>
      <c r="BD10" s="59"/>
      <c r="BE10" s="59"/>
      <c r="BF10" s="59"/>
      <c r="BG10" s="59"/>
      <c r="BH10" s="59"/>
      <c r="BI10" s="59"/>
      <c r="BJ10" s="59"/>
      <c r="BK10" s="59"/>
      <c r="BL10" s="59"/>
      <c r="BM10" s="59"/>
      <c r="BN10" s="59"/>
      <c r="BO10" s="59"/>
      <c r="BP10" s="59"/>
      <c r="BQ10" s="59"/>
      <c r="BR10" s="59"/>
      <c r="BS10" s="59"/>
      <c r="BT10" s="59"/>
      <c r="BU10" s="59"/>
      <c r="BV10" s="59"/>
      <c r="BW10" s="59"/>
      <c r="BX10" s="59"/>
      <c r="BY10" s="59"/>
      <c r="BZ10" s="59"/>
      <c r="CA10" s="59"/>
      <c r="CB10" s="59"/>
      <c r="CC10" s="59"/>
      <c r="CD10" s="59"/>
      <c r="CE10" s="59"/>
      <c r="CF10" s="59"/>
      <c r="CG10" s="59"/>
      <c r="CH10" s="59"/>
      <c r="CI10" s="59"/>
      <c r="CJ10" s="59"/>
      <c r="CK10" s="59"/>
      <c r="CL10" s="59"/>
      <c r="CM10" s="59"/>
      <c r="CN10" s="59"/>
      <c r="CO10" s="59"/>
      <c r="CP10" s="59"/>
      <c r="CQ10" s="59"/>
      <c r="CR10" s="59"/>
      <c r="CS10" s="59"/>
      <c r="CT10" s="59"/>
      <c r="CU10" s="59"/>
      <c r="CV10" s="59"/>
      <c r="CW10" s="59"/>
      <c r="CX10" s="59"/>
      <c r="CY10" s="59"/>
      <c r="CZ10" s="59"/>
      <c r="DA10" s="59"/>
      <c r="DB10" s="59"/>
      <c r="DC10" s="59"/>
      <c r="DD10" s="59"/>
      <c r="DE10" s="59"/>
      <c r="DF10" s="59"/>
      <c r="DG10" s="59"/>
      <c r="DH10" s="59"/>
      <c r="DI10" s="59"/>
      <c r="DJ10" s="59"/>
      <c r="DK10" s="59"/>
      <c r="DL10" s="59"/>
      <c r="DM10" s="59"/>
      <c r="DN10" s="59"/>
      <c r="DO10" s="59"/>
      <c r="DP10" s="59"/>
      <c r="DQ10" s="59"/>
      <c r="DR10" s="59"/>
      <c r="DS10" s="59"/>
      <c r="DT10" s="59"/>
      <c r="DU10" s="59"/>
      <c r="DV10" s="59"/>
      <c r="DW10" s="59"/>
      <c r="DX10" s="59"/>
      <c r="DY10" s="59"/>
      <c r="DZ10" s="59"/>
      <c r="EA10" s="59"/>
      <c r="EB10" s="59"/>
      <c r="EC10" s="59"/>
      <c r="ED10" s="59"/>
      <c r="EE10" s="59"/>
      <c r="EF10" s="59"/>
      <c r="EG10" s="59"/>
      <c r="EH10" s="59"/>
      <c r="EI10" s="59"/>
      <c r="EJ10" s="59"/>
      <c r="EK10" s="59"/>
      <c r="EL10" s="59"/>
      <c r="EM10" s="59"/>
      <c r="EN10" s="59"/>
      <c r="EO10" s="59"/>
      <c r="EP10" s="59"/>
      <c r="EQ10" s="59"/>
      <c r="ER10" s="59"/>
      <c r="ES10" s="59"/>
      <c r="ET10" s="59"/>
      <c r="EU10" s="59"/>
      <c r="EV10" s="59"/>
      <c r="EW10" s="59"/>
      <c r="EX10" s="59"/>
      <c r="EY10" s="59"/>
      <c r="EZ10" s="59"/>
      <c r="FA10" s="59"/>
      <c r="FB10" s="59"/>
      <c r="FC10" s="59"/>
      <c r="FD10" s="59"/>
      <c r="FE10" s="59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60" t="s">
        <v>69</v>
      </c>
      <c r="AC12" s="60"/>
      <c r="AD12" s="60"/>
      <c r="AE12" s="60"/>
      <c r="AF12" s="60"/>
      <c r="AG12" s="60"/>
      <c r="AH12" s="60"/>
      <c r="AI12" s="60"/>
      <c r="AJ12" s="60"/>
      <c r="AK12" s="60"/>
      <c r="AL12" s="60"/>
      <c r="AM12" s="60"/>
      <c r="AN12" s="60"/>
      <c r="AO12" s="60"/>
      <c r="AP12" s="60"/>
      <c r="AQ12" s="60"/>
      <c r="AR12" s="60"/>
      <c r="AS12" s="60"/>
      <c r="AT12" s="60"/>
      <c r="AU12" s="60"/>
      <c r="AV12" s="60"/>
      <c r="AW12" s="60"/>
      <c r="AX12" s="60"/>
      <c r="AY12" s="60"/>
      <c r="AZ12" s="60"/>
      <c r="BA12" s="60"/>
      <c r="BB12" s="60"/>
      <c r="BC12" s="60"/>
      <c r="BD12" s="60"/>
      <c r="BE12" s="60"/>
      <c r="BF12" s="60"/>
      <c r="BG12" s="60"/>
      <c r="BH12" s="60"/>
      <c r="BI12" s="60"/>
      <c r="BJ12" s="60"/>
      <c r="BK12" s="60"/>
      <c r="BL12" s="60"/>
      <c r="BM12" s="60"/>
      <c r="BN12" s="60"/>
      <c r="BO12" s="60"/>
      <c r="BP12" s="60"/>
      <c r="BQ12" s="60"/>
      <c r="BR12" s="60"/>
      <c r="BS12" s="60"/>
      <c r="BT12" s="60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60" t="s">
        <v>31</v>
      </c>
      <c r="Z14" s="60"/>
      <c r="AA14" s="60"/>
      <c r="AB14" s="60"/>
      <c r="AC14" s="60"/>
      <c r="AD14" s="60"/>
      <c r="AE14" s="60"/>
      <c r="AF14" s="60"/>
      <c r="AG14" s="60"/>
      <c r="AH14" s="60"/>
      <c r="AI14" s="60"/>
      <c r="AJ14" s="60"/>
      <c r="AK14" s="60"/>
      <c r="AL14" s="60"/>
      <c r="AM14" s="60"/>
      <c r="AN14" s="60"/>
      <c r="AO14" s="60"/>
      <c r="AP14" s="60"/>
      <c r="AQ14" s="60"/>
      <c r="AR14" s="60"/>
      <c r="AS14" s="60"/>
      <c r="AT14" s="60"/>
      <c r="AU14" s="60"/>
      <c r="AV14" s="60"/>
      <c r="AW14" s="60"/>
      <c r="AX14" s="60"/>
      <c r="AY14" s="60"/>
      <c r="AZ14" s="60"/>
      <c r="BA14" s="60"/>
      <c r="BB14" s="60"/>
      <c r="BC14" s="60"/>
      <c r="BD14" s="60"/>
      <c r="BE14" s="60"/>
      <c r="BF14" s="60"/>
      <c r="BG14" s="60"/>
      <c r="BH14" s="60"/>
      <c r="BI14" s="60"/>
      <c r="BJ14" s="60"/>
      <c r="BK14" s="60"/>
      <c r="BL14" s="60"/>
      <c r="BM14" s="60"/>
      <c r="BN14" s="60"/>
      <c r="BO14" s="60"/>
      <c r="BP14" s="60"/>
      <c r="BQ14" s="60"/>
      <c r="BR14" s="60"/>
      <c r="BS14" s="60"/>
      <c r="BT14" s="60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48" t="s">
        <v>124</v>
      </c>
      <c r="U16" s="48"/>
      <c r="V16" s="48"/>
      <c r="W16" s="48"/>
      <c r="X16" s="48"/>
      <c r="Y16" s="48"/>
      <c r="Z16" s="48"/>
      <c r="AA16" s="48"/>
      <c r="AB16" s="48"/>
      <c r="AC16" s="48"/>
      <c r="AD16" s="48"/>
      <c r="AE16" s="48"/>
      <c r="AF16" s="48"/>
      <c r="AG16" s="48"/>
      <c r="AH16" s="48"/>
      <c r="AI16" s="48"/>
      <c r="AJ16" s="48"/>
      <c r="AK16" s="48"/>
      <c r="AL16" s="48"/>
      <c r="AM16" s="48"/>
      <c r="AN16" s="48"/>
      <c r="AO16" s="48"/>
      <c r="AP16" s="48"/>
      <c r="AQ16" s="48"/>
      <c r="AR16" s="48"/>
      <c r="AS16" s="48"/>
      <c r="AT16" s="48"/>
      <c r="AU16" s="48"/>
      <c r="AV16" s="48"/>
      <c r="AW16" s="48"/>
      <c r="AX16" s="48"/>
      <c r="AY16" s="48"/>
      <c r="AZ16" s="48"/>
      <c r="BA16" s="48"/>
      <c r="BB16" s="48"/>
      <c r="BC16" s="48"/>
      <c r="BD16" s="48"/>
      <c r="BE16" s="48"/>
      <c r="BF16" s="48"/>
      <c r="BG16" s="48"/>
      <c r="BH16" s="48"/>
      <c r="BI16" s="48"/>
      <c r="BJ16" s="48"/>
      <c r="BK16" s="48"/>
      <c r="BL16" s="48"/>
      <c r="BM16" s="48"/>
      <c r="BN16" s="48"/>
      <c r="BO16" s="48"/>
      <c r="BP16" s="48"/>
      <c r="BQ16" s="48"/>
      <c r="BR16" s="48"/>
      <c r="BS16" s="48"/>
      <c r="BT16" s="48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49"/>
      <c r="B18" s="50"/>
      <c r="C18" s="50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1"/>
      <c r="R18" s="26"/>
      <c r="S18" s="27"/>
      <c r="T18" s="27"/>
      <c r="U18" s="27"/>
      <c r="V18" s="27"/>
      <c r="W18" s="27"/>
      <c r="X18" s="27"/>
      <c r="Y18" s="27"/>
      <c r="Z18" s="27"/>
      <c r="AA18" s="27"/>
      <c r="AB18" s="27"/>
      <c r="AC18" s="27"/>
      <c r="AD18" s="27"/>
      <c r="AE18" s="27"/>
      <c r="AF18" s="27"/>
      <c r="AG18" s="27"/>
      <c r="AH18" s="27"/>
      <c r="AI18" s="28"/>
      <c r="AJ18" s="26" t="s">
        <v>15</v>
      </c>
      <c r="AK18" s="27"/>
      <c r="AL18" s="27"/>
      <c r="AM18" s="27"/>
      <c r="AN18" s="27"/>
      <c r="AO18" s="27"/>
      <c r="AP18" s="27"/>
      <c r="AQ18" s="27"/>
      <c r="AR18" s="27"/>
      <c r="AS18" s="27"/>
      <c r="AT18" s="27"/>
      <c r="AU18" s="27"/>
      <c r="AV18" s="27"/>
      <c r="AW18" s="27"/>
      <c r="AX18" s="27"/>
      <c r="AY18" s="27"/>
      <c r="AZ18" s="27"/>
      <c r="BA18" s="28"/>
      <c r="BB18" s="35" t="s">
        <v>20</v>
      </c>
      <c r="BC18" s="36"/>
      <c r="BD18" s="36"/>
      <c r="BE18" s="36"/>
      <c r="BF18" s="36"/>
      <c r="BG18" s="36"/>
      <c r="BH18" s="36"/>
      <c r="BI18" s="36"/>
      <c r="BJ18" s="36"/>
      <c r="BK18" s="36"/>
      <c r="BL18" s="36"/>
      <c r="BM18" s="36"/>
      <c r="BN18" s="36"/>
      <c r="BO18" s="36"/>
      <c r="BP18" s="36"/>
      <c r="BQ18" s="36"/>
      <c r="BR18" s="36"/>
      <c r="BS18" s="36"/>
      <c r="BT18" s="36"/>
      <c r="BU18" s="36"/>
      <c r="BV18" s="36"/>
      <c r="BW18" s="36"/>
      <c r="BX18" s="36"/>
      <c r="BY18" s="36"/>
      <c r="BZ18" s="36"/>
      <c r="CA18" s="36"/>
      <c r="CB18" s="36"/>
      <c r="CC18" s="36"/>
      <c r="CD18" s="36"/>
      <c r="CE18" s="36"/>
      <c r="CF18" s="36"/>
      <c r="CG18" s="37"/>
      <c r="CH18" s="26" t="s">
        <v>21</v>
      </c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27"/>
      <c r="CW18" s="27"/>
      <c r="CX18" s="27"/>
      <c r="CY18" s="27"/>
      <c r="CZ18" s="27"/>
      <c r="DA18" s="27"/>
      <c r="DB18" s="28"/>
      <c r="DC18" s="26" t="s">
        <v>22</v>
      </c>
      <c r="DD18" s="27"/>
      <c r="DE18" s="27"/>
      <c r="DF18" s="27"/>
      <c r="DG18" s="27"/>
      <c r="DH18" s="27"/>
      <c r="DI18" s="27"/>
      <c r="DJ18" s="27"/>
      <c r="DK18" s="27"/>
      <c r="DL18" s="27"/>
      <c r="DM18" s="27"/>
      <c r="DN18" s="27"/>
      <c r="DO18" s="27"/>
      <c r="DP18" s="27"/>
      <c r="DQ18" s="27"/>
      <c r="DR18" s="27"/>
      <c r="DS18" s="27"/>
      <c r="DT18" s="28"/>
      <c r="DU18" s="35" t="s">
        <v>23</v>
      </c>
      <c r="DV18" s="36"/>
      <c r="DW18" s="36"/>
      <c r="DX18" s="36"/>
      <c r="DY18" s="36"/>
      <c r="DZ18" s="36"/>
      <c r="EA18" s="36"/>
      <c r="EB18" s="36"/>
      <c r="EC18" s="36"/>
      <c r="ED18" s="36"/>
      <c r="EE18" s="36"/>
      <c r="EF18" s="36"/>
      <c r="EG18" s="36"/>
      <c r="EH18" s="36"/>
      <c r="EI18" s="36"/>
      <c r="EJ18" s="36"/>
      <c r="EK18" s="36"/>
      <c r="EL18" s="36"/>
      <c r="EM18" s="36"/>
      <c r="EN18" s="37"/>
      <c r="EO18" s="26" t="s">
        <v>24</v>
      </c>
      <c r="EP18" s="27"/>
      <c r="EQ18" s="27"/>
      <c r="ER18" s="27"/>
      <c r="ES18" s="27"/>
      <c r="ET18" s="27"/>
      <c r="EU18" s="27"/>
      <c r="EV18" s="27"/>
      <c r="EW18" s="27"/>
      <c r="EX18" s="27"/>
      <c r="EY18" s="27"/>
      <c r="EZ18" s="27"/>
      <c r="FA18" s="27"/>
      <c r="FB18" s="27"/>
      <c r="FC18" s="27"/>
      <c r="FD18" s="27"/>
      <c r="FE18" s="28"/>
    </row>
    <row r="19" spans="1:161" s="9" customFormat="1" ht="15" customHeight="1" x14ac:dyDescent="0.2">
      <c r="A19" s="52"/>
      <c r="B19" s="53"/>
      <c r="C19" s="53"/>
      <c r="D19" s="53"/>
      <c r="E19" s="53"/>
      <c r="F19" s="53"/>
      <c r="G19" s="53"/>
      <c r="H19" s="53"/>
      <c r="I19" s="53"/>
      <c r="J19" s="53"/>
      <c r="K19" s="53"/>
      <c r="L19" s="53"/>
      <c r="M19" s="53"/>
      <c r="N19" s="53"/>
      <c r="O19" s="53"/>
      <c r="P19" s="53"/>
      <c r="Q19" s="54"/>
      <c r="R19" s="29"/>
      <c r="S19" s="30"/>
      <c r="T19" s="30"/>
      <c r="U19" s="30"/>
      <c r="V19" s="30"/>
      <c r="W19" s="30"/>
      <c r="X19" s="30"/>
      <c r="Y19" s="30"/>
      <c r="Z19" s="30"/>
      <c r="AA19" s="30"/>
      <c r="AB19" s="30"/>
      <c r="AC19" s="30"/>
      <c r="AD19" s="30"/>
      <c r="AE19" s="30"/>
      <c r="AF19" s="30"/>
      <c r="AG19" s="30"/>
      <c r="AH19" s="30"/>
      <c r="AI19" s="31"/>
      <c r="AJ19" s="29"/>
      <c r="AK19" s="30"/>
      <c r="AL19" s="30"/>
      <c r="AM19" s="30"/>
      <c r="AN19" s="30"/>
      <c r="AO19" s="30"/>
      <c r="AP19" s="30"/>
      <c r="AQ19" s="30"/>
      <c r="AR19" s="30"/>
      <c r="AS19" s="30"/>
      <c r="AT19" s="30"/>
      <c r="AU19" s="30"/>
      <c r="AV19" s="30"/>
      <c r="AW19" s="30"/>
      <c r="AX19" s="30"/>
      <c r="AY19" s="30"/>
      <c r="AZ19" s="30"/>
      <c r="BA19" s="31"/>
      <c r="BB19" s="38" t="s">
        <v>16</v>
      </c>
      <c r="BC19" s="39"/>
      <c r="BD19" s="39"/>
      <c r="BE19" s="39"/>
      <c r="BF19" s="39"/>
      <c r="BG19" s="39"/>
      <c r="BH19" s="39"/>
      <c r="BI19" s="39"/>
      <c r="BJ19" s="39"/>
      <c r="BK19" s="39"/>
      <c r="BL19" s="39"/>
      <c r="BM19" s="39"/>
      <c r="BN19" s="39"/>
      <c r="BO19" s="39"/>
      <c r="BP19" s="39"/>
      <c r="BQ19" s="40"/>
      <c r="BR19" s="38" t="s">
        <v>17</v>
      </c>
      <c r="BS19" s="39"/>
      <c r="BT19" s="39"/>
      <c r="BU19" s="39"/>
      <c r="BV19" s="39"/>
      <c r="BW19" s="39"/>
      <c r="BX19" s="39"/>
      <c r="BY19" s="39"/>
      <c r="BZ19" s="39"/>
      <c r="CA19" s="39"/>
      <c r="CB19" s="39"/>
      <c r="CC19" s="39"/>
      <c r="CD19" s="39"/>
      <c r="CE19" s="39"/>
      <c r="CF19" s="39"/>
      <c r="CG19" s="40"/>
      <c r="CH19" s="29"/>
      <c r="CI19" s="30"/>
      <c r="CJ19" s="30"/>
      <c r="CK19" s="30"/>
      <c r="CL19" s="30"/>
      <c r="CM19" s="30"/>
      <c r="CN19" s="30"/>
      <c r="CO19" s="30"/>
      <c r="CP19" s="30"/>
      <c r="CQ19" s="30"/>
      <c r="CR19" s="30"/>
      <c r="CS19" s="30"/>
      <c r="CT19" s="30"/>
      <c r="CU19" s="30"/>
      <c r="CV19" s="30"/>
      <c r="CW19" s="30"/>
      <c r="CX19" s="30"/>
      <c r="CY19" s="30"/>
      <c r="CZ19" s="30"/>
      <c r="DA19" s="30"/>
      <c r="DB19" s="31"/>
      <c r="DC19" s="29"/>
      <c r="DD19" s="30"/>
      <c r="DE19" s="30"/>
      <c r="DF19" s="30"/>
      <c r="DG19" s="30"/>
      <c r="DH19" s="30"/>
      <c r="DI19" s="30"/>
      <c r="DJ19" s="30"/>
      <c r="DK19" s="30"/>
      <c r="DL19" s="30"/>
      <c r="DM19" s="30"/>
      <c r="DN19" s="30"/>
      <c r="DO19" s="30"/>
      <c r="DP19" s="30"/>
      <c r="DQ19" s="30"/>
      <c r="DR19" s="30"/>
      <c r="DS19" s="30"/>
      <c r="DT19" s="31"/>
      <c r="DU19" s="41" t="s">
        <v>18</v>
      </c>
      <c r="DV19" s="42"/>
      <c r="DW19" s="42"/>
      <c r="DX19" s="42"/>
      <c r="DY19" s="42"/>
      <c r="DZ19" s="42"/>
      <c r="EA19" s="42"/>
      <c r="EB19" s="42"/>
      <c r="EC19" s="42"/>
      <c r="ED19" s="43"/>
      <c r="EE19" s="41" t="s">
        <v>19</v>
      </c>
      <c r="EF19" s="42"/>
      <c r="EG19" s="42"/>
      <c r="EH19" s="42"/>
      <c r="EI19" s="42"/>
      <c r="EJ19" s="42"/>
      <c r="EK19" s="42"/>
      <c r="EL19" s="42"/>
      <c r="EM19" s="42"/>
      <c r="EN19" s="43"/>
      <c r="EO19" s="29"/>
      <c r="EP19" s="30"/>
      <c r="EQ19" s="30"/>
      <c r="ER19" s="30"/>
      <c r="ES19" s="30"/>
      <c r="ET19" s="30"/>
      <c r="EU19" s="30"/>
      <c r="EV19" s="30"/>
      <c r="EW19" s="30"/>
      <c r="EX19" s="30"/>
      <c r="EY19" s="30"/>
      <c r="EZ19" s="30"/>
      <c r="FA19" s="30"/>
      <c r="FB19" s="30"/>
      <c r="FC19" s="30"/>
      <c r="FD19" s="30"/>
      <c r="FE19" s="31"/>
    </row>
    <row r="20" spans="1:161" s="9" customFormat="1" ht="19.5" customHeight="1" x14ac:dyDescent="0.2">
      <c r="A20" s="55"/>
      <c r="B20" s="56"/>
      <c r="C20" s="56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7"/>
      <c r="R20" s="32"/>
      <c r="S20" s="33"/>
      <c r="T20" s="33"/>
      <c r="U20" s="33"/>
      <c r="V20" s="33"/>
      <c r="W20" s="33"/>
      <c r="X20" s="33"/>
      <c r="Y20" s="33"/>
      <c r="Z20" s="33"/>
      <c r="AA20" s="33"/>
      <c r="AB20" s="33"/>
      <c r="AC20" s="33"/>
      <c r="AD20" s="33"/>
      <c r="AE20" s="33"/>
      <c r="AF20" s="33"/>
      <c r="AG20" s="33"/>
      <c r="AH20" s="33"/>
      <c r="AI20" s="34"/>
      <c r="AJ20" s="32"/>
      <c r="AK20" s="33"/>
      <c r="AL20" s="33"/>
      <c r="AM20" s="33"/>
      <c r="AN20" s="33"/>
      <c r="AO20" s="33"/>
      <c r="AP20" s="33"/>
      <c r="AQ20" s="33"/>
      <c r="AR20" s="33"/>
      <c r="AS20" s="33"/>
      <c r="AT20" s="33"/>
      <c r="AU20" s="33"/>
      <c r="AV20" s="33"/>
      <c r="AW20" s="33"/>
      <c r="AX20" s="33"/>
      <c r="AY20" s="33"/>
      <c r="AZ20" s="33"/>
      <c r="BA20" s="34"/>
      <c r="BB20" s="47" t="s">
        <v>18</v>
      </c>
      <c r="BC20" s="47"/>
      <c r="BD20" s="47"/>
      <c r="BE20" s="47"/>
      <c r="BF20" s="47"/>
      <c r="BG20" s="47"/>
      <c r="BH20" s="47"/>
      <c r="BI20" s="47"/>
      <c r="BJ20" s="47" t="s">
        <v>19</v>
      </c>
      <c r="BK20" s="47"/>
      <c r="BL20" s="47"/>
      <c r="BM20" s="47"/>
      <c r="BN20" s="47"/>
      <c r="BO20" s="47"/>
      <c r="BP20" s="47"/>
      <c r="BQ20" s="47"/>
      <c r="BR20" s="47" t="s">
        <v>18</v>
      </c>
      <c r="BS20" s="47"/>
      <c r="BT20" s="47"/>
      <c r="BU20" s="47"/>
      <c r="BV20" s="47"/>
      <c r="BW20" s="47"/>
      <c r="BX20" s="47"/>
      <c r="BY20" s="47"/>
      <c r="BZ20" s="47" t="s">
        <v>19</v>
      </c>
      <c r="CA20" s="47"/>
      <c r="CB20" s="47"/>
      <c r="CC20" s="47"/>
      <c r="CD20" s="47"/>
      <c r="CE20" s="47"/>
      <c r="CF20" s="47"/>
      <c r="CG20" s="47"/>
      <c r="CH20" s="32"/>
      <c r="CI20" s="33"/>
      <c r="CJ20" s="33"/>
      <c r="CK20" s="33"/>
      <c r="CL20" s="33"/>
      <c r="CM20" s="33"/>
      <c r="CN20" s="33"/>
      <c r="CO20" s="33"/>
      <c r="CP20" s="33"/>
      <c r="CQ20" s="33"/>
      <c r="CR20" s="33"/>
      <c r="CS20" s="33"/>
      <c r="CT20" s="33"/>
      <c r="CU20" s="33"/>
      <c r="CV20" s="33"/>
      <c r="CW20" s="33"/>
      <c r="CX20" s="33"/>
      <c r="CY20" s="33"/>
      <c r="CZ20" s="33"/>
      <c r="DA20" s="33"/>
      <c r="DB20" s="34"/>
      <c r="DC20" s="32"/>
      <c r="DD20" s="33"/>
      <c r="DE20" s="33"/>
      <c r="DF20" s="33"/>
      <c r="DG20" s="33"/>
      <c r="DH20" s="33"/>
      <c r="DI20" s="33"/>
      <c r="DJ20" s="33"/>
      <c r="DK20" s="33"/>
      <c r="DL20" s="33"/>
      <c r="DM20" s="33"/>
      <c r="DN20" s="33"/>
      <c r="DO20" s="33"/>
      <c r="DP20" s="33"/>
      <c r="DQ20" s="33"/>
      <c r="DR20" s="33"/>
      <c r="DS20" s="33"/>
      <c r="DT20" s="34"/>
      <c r="DU20" s="44"/>
      <c r="DV20" s="45"/>
      <c r="DW20" s="45"/>
      <c r="DX20" s="45"/>
      <c r="DY20" s="45"/>
      <c r="DZ20" s="45"/>
      <c r="EA20" s="45"/>
      <c r="EB20" s="45"/>
      <c r="EC20" s="45"/>
      <c r="ED20" s="46"/>
      <c r="EE20" s="44"/>
      <c r="EF20" s="45"/>
      <c r="EG20" s="45"/>
      <c r="EH20" s="45"/>
      <c r="EI20" s="45"/>
      <c r="EJ20" s="45"/>
      <c r="EK20" s="45"/>
      <c r="EL20" s="45"/>
      <c r="EM20" s="45"/>
      <c r="EN20" s="46"/>
      <c r="EO20" s="32"/>
      <c r="EP20" s="33"/>
      <c r="EQ20" s="33"/>
      <c r="ER20" s="33"/>
      <c r="ES20" s="33"/>
      <c r="ET20" s="33"/>
      <c r="EU20" s="33"/>
      <c r="EV20" s="33"/>
      <c r="EW20" s="33"/>
      <c r="EX20" s="33"/>
      <c r="EY20" s="33"/>
      <c r="EZ20" s="33"/>
      <c r="FA20" s="33"/>
      <c r="FB20" s="33"/>
      <c r="FC20" s="33"/>
      <c r="FD20" s="33"/>
      <c r="FE20" s="34"/>
    </row>
    <row r="21" spans="1:161" s="9" customFormat="1" ht="14.25" customHeight="1" x14ac:dyDescent="0.2">
      <c r="A21" s="23">
        <v>1</v>
      </c>
      <c r="B21" s="24"/>
      <c r="C21" s="24"/>
      <c r="D21" s="24"/>
      <c r="E21" s="24"/>
      <c r="F21" s="24"/>
      <c r="G21" s="24"/>
      <c r="H21" s="24"/>
      <c r="I21" s="24"/>
      <c r="J21" s="24"/>
      <c r="K21" s="24"/>
      <c r="L21" s="24"/>
      <c r="M21" s="24"/>
      <c r="N21" s="24"/>
      <c r="O21" s="24"/>
      <c r="P21" s="24"/>
      <c r="Q21" s="25"/>
      <c r="R21" s="23">
        <v>2</v>
      </c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5"/>
      <c r="AJ21" s="16">
        <v>3</v>
      </c>
      <c r="AK21" s="16"/>
      <c r="AL21" s="16"/>
      <c r="AM21" s="16"/>
      <c r="AN21" s="16"/>
      <c r="AO21" s="16"/>
      <c r="AP21" s="16"/>
      <c r="AQ21" s="16"/>
      <c r="AR21" s="16"/>
      <c r="AS21" s="16"/>
      <c r="AT21" s="16"/>
      <c r="AU21" s="16"/>
      <c r="AV21" s="16"/>
      <c r="AW21" s="16"/>
      <c r="AX21" s="16"/>
      <c r="AY21" s="16"/>
      <c r="AZ21" s="16"/>
      <c r="BA21" s="16"/>
      <c r="BB21" s="16">
        <v>4</v>
      </c>
      <c r="BC21" s="16"/>
      <c r="BD21" s="16"/>
      <c r="BE21" s="16"/>
      <c r="BF21" s="16"/>
      <c r="BG21" s="16"/>
      <c r="BH21" s="16"/>
      <c r="BI21" s="16"/>
      <c r="BJ21" s="16">
        <v>5</v>
      </c>
      <c r="BK21" s="16"/>
      <c r="BL21" s="16"/>
      <c r="BM21" s="16"/>
      <c r="BN21" s="16"/>
      <c r="BO21" s="16"/>
      <c r="BP21" s="16"/>
      <c r="BQ21" s="16"/>
      <c r="BR21" s="16">
        <v>6</v>
      </c>
      <c r="BS21" s="16"/>
      <c r="BT21" s="16"/>
      <c r="BU21" s="16"/>
      <c r="BV21" s="16"/>
      <c r="BW21" s="16"/>
      <c r="BX21" s="16"/>
      <c r="BY21" s="16"/>
      <c r="BZ21" s="16">
        <v>7</v>
      </c>
      <c r="CA21" s="16"/>
      <c r="CB21" s="16"/>
      <c r="CC21" s="16"/>
      <c r="CD21" s="16"/>
      <c r="CE21" s="16"/>
      <c r="CF21" s="16"/>
      <c r="CG21" s="16"/>
      <c r="CH21" s="16">
        <v>8</v>
      </c>
      <c r="CI21" s="16"/>
      <c r="CJ21" s="16"/>
      <c r="CK21" s="16"/>
      <c r="CL21" s="16"/>
      <c r="CM21" s="16"/>
      <c r="CN21" s="16"/>
      <c r="CO21" s="16"/>
      <c r="CP21" s="16"/>
      <c r="CQ21" s="16"/>
      <c r="CR21" s="16"/>
      <c r="CS21" s="16"/>
      <c r="CT21" s="16"/>
      <c r="CU21" s="16"/>
      <c r="CV21" s="16"/>
      <c r="CW21" s="16"/>
      <c r="CX21" s="16"/>
      <c r="CY21" s="16"/>
      <c r="CZ21" s="16"/>
      <c r="DA21" s="16"/>
      <c r="DB21" s="16"/>
      <c r="DC21" s="16">
        <v>9</v>
      </c>
      <c r="DD21" s="16"/>
      <c r="DE21" s="16"/>
      <c r="DF21" s="16"/>
      <c r="DG21" s="16"/>
      <c r="DH21" s="16"/>
      <c r="DI21" s="16"/>
      <c r="DJ21" s="16"/>
      <c r="DK21" s="16"/>
      <c r="DL21" s="16"/>
      <c r="DM21" s="16"/>
      <c r="DN21" s="16"/>
      <c r="DO21" s="16"/>
      <c r="DP21" s="16"/>
      <c r="DQ21" s="16"/>
      <c r="DR21" s="16"/>
      <c r="DS21" s="16"/>
      <c r="DT21" s="16"/>
      <c r="DU21" s="16">
        <v>10</v>
      </c>
      <c r="DV21" s="16"/>
      <c r="DW21" s="16"/>
      <c r="DX21" s="16"/>
      <c r="DY21" s="16"/>
      <c r="DZ21" s="16"/>
      <c r="EA21" s="16"/>
      <c r="EB21" s="16"/>
      <c r="EC21" s="16"/>
      <c r="ED21" s="16"/>
      <c r="EE21" s="16">
        <v>11</v>
      </c>
      <c r="EF21" s="16"/>
      <c r="EG21" s="16"/>
      <c r="EH21" s="16"/>
      <c r="EI21" s="16"/>
      <c r="EJ21" s="16"/>
      <c r="EK21" s="16"/>
      <c r="EL21" s="16"/>
      <c r="EM21" s="16"/>
      <c r="EN21" s="16"/>
      <c r="EO21" s="16">
        <v>12</v>
      </c>
      <c r="EP21" s="16"/>
      <c r="EQ21" s="16"/>
      <c r="ER21" s="16"/>
      <c r="ES21" s="16"/>
      <c r="ET21" s="16"/>
      <c r="EU21" s="16"/>
      <c r="EV21" s="16"/>
      <c r="EW21" s="16"/>
      <c r="EX21" s="16"/>
      <c r="EY21" s="16"/>
      <c r="EZ21" s="16"/>
      <c r="FA21" s="16"/>
      <c r="FB21" s="16"/>
      <c r="FC21" s="16"/>
      <c r="FD21" s="16"/>
      <c r="FE21" s="16"/>
    </row>
    <row r="22" spans="1:161" s="9" customFormat="1" ht="13.5" customHeight="1" x14ac:dyDescent="0.2">
      <c r="A22" s="10"/>
      <c r="B22" s="17" t="s">
        <v>11</v>
      </c>
      <c r="C22" s="17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  <c r="O22" s="17"/>
      <c r="P22" s="17"/>
      <c r="Q22" s="18"/>
      <c r="R22" s="10"/>
      <c r="S22" s="19" t="s">
        <v>12</v>
      </c>
      <c r="T22" s="19"/>
      <c r="U22" s="19"/>
      <c r="V22" s="19"/>
      <c r="W22" s="19"/>
      <c r="X22" s="19"/>
      <c r="Y22" s="19"/>
      <c r="Z22" s="19"/>
      <c r="AA22" s="19"/>
      <c r="AB22" s="19"/>
      <c r="AC22" s="19"/>
      <c r="AD22" s="19"/>
      <c r="AE22" s="19"/>
      <c r="AF22" s="19"/>
      <c r="AG22" s="19"/>
      <c r="AH22" s="19"/>
      <c r="AI22" s="20"/>
      <c r="AJ22" s="61">
        <v>3.3</v>
      </c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16"/>
      <c r="BC22" s="16"/>
      <c r="BD22" s="16"/>
      <c r="BE22" s="16"/>
      <c r="BF22" s="16"/>
      <c r="BG22" s="16"/>
      <c r="BH22" s="16"/>
      <c r="BI22" s="16"/>
      <c r="BJ22" s="16"/>
      <c r="BK22" s="16"/>
      <c r="BL22" s="16"/>
      <c r="BM22" s="16"/>
      <c r="BN22" s="16"/>
      <c r="BO22" s="16"/>
      <c r="BP22" s="16"/>
      <c r="BQ22" s="16"/>
      <c r="BR22" s="61">
        <v>16</v>
      </c>
      <c r="BS22" s="61"/>
      <c r="BT22" s="61"/>
      <c r="BU22" s="61"/>
      <c r="BV22" s="61"/>
      <c r="BW22" s="61"/>
      <c r="BX22" s="61"/>
      <c r="BY22" s="61"/>
      <c r="BZ22" s="61">
        <v>16</v>
      </c>
      <c r="CA22" s="61"/>
      <c r="CB22" s="61"/>
      <c r="CC22" s="61"/>
      <c r="CD22" s="61"/>
      <c r="CE22" s="61"/>
      <c r="CF22" s="61"/>
      <c r="CG22" s="61"/>
      <c r="CH22" s="61">
        <v>3.3</v>
      </c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>
        <v>16</v>
      </c>
      <c r="DD22" s="61"/>
      <c r="DE22" s="61"/>
      <c r="DF22" s="61"/>
      <c r="DG22" s="61"/>
      <c r="DH22" s="61"/>
      <c r="DI22" s="61"/>
      <c r="DJ22" s="61"/>
      <c r="DK22" s="61"/>
      <c r="DL22" s="61"/>
      <c r="DM22" s="61"/>
      <c r="DN22" s="61"/>
      <c r="DO22" s="61"/>
      <c r="DP22" s="61"/>
      <c r="DQ22" s="61"/>
      <c r="DR22" s="61"/>
      <c r="DS22" s="61"/>
      <c r="DT22" s="61"/>
      <c r="DU22" s="16">
        <v>3</v>
      </c>
      <c r="DV22" s="16"/>
      <c r="DW22" s="16"/>
      <c r="DX22" s="16"/>
      <c r="DY22" s="16"/>
      <c r="DZ22" s="16"/>
      <c r="EA22" s="16"/>
      <c r="EB22" s="16"/>
      <c r="EC22" s="16"/>
      <c r="ED22" s="16"/>
      <c r="EE22" s="61">
        <f>3018/672</f>
        <v>4.4910714285714288</v>
      </c>
      <c r="EF22" s="61"/>
      <c r="EG22" s="61"/>
      <c r="EH22" s="61"/>
      <c r="EI22" s="61"/>
      <c r="EJ22" s="61"/>
      <c r="EK22" s="61"/>
      <c r="EL22" s="61"/>
      <c r="EM22" s="61"/>
      <c r="EN22" s="61"/>
      <c r="EO22" s="61">
        <f>AJ22+EE22</f>
        <v>7.7910714285714286</v>
      </c>
      <c r="EP22" s="16"/>
      <c r="EQ22" s="16"/>
      <c r="ER22" s="16"/>
      <c r="ES22" s="16"/>
      <c r="ET22" s="16"/>
      <c r="EU22" s="16"/>
      <c r="EV22" s="16"/>
      <c r="EW22" s="16"/>
      <c r="EX22" s="16"/>
      <c r="EY22" s="16"/>
      <c r="EZ22" s="16"/>
      <c r="FA22" s="16"/>
      <c r="FB22" s="16"/>
      <c r="FC22" s="16"/>
      <c r="FD22" s="16"/>
      <c r="FE22" s="16"/>
    </row>
    <row r="23" spans="1:161" s="9" customFormat="1" ht="39.75" customHeight="1" x14ac:dyDescent="0.2">
      <c r="A23" s="10"/>
      <c r="B23" s="17" t="s">
        <v>33</v>
      </c>
      <c r="C23" s="17"/>
      <c r="D23" s="17"/>
      <c r="E23" s="17"/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8"/>
      <c r="R23" s="10"/>
      <c r="S23" s="19" t="s">
        <v>13</v>
      </c>
      <c r="T23" s="19"/>
      <c r="U23" s="19"/>
      <c r="V23" s="19"/>
      <c r="W23" s="19"/>
      <c r="X23" s="19"/>
      <c r="Y23" s="19"/>
      <c r="Z23" s="19"/>
      <c r="AA23" s="19"/>
      <c r="AB23" s="19"/>
      <c r="AC23" s="19"/>
      <c r="AD23" s="19"/>
      <c r="AE23" s="19"/>
      <c r="AF23" s="19"/>
      <c r="AG23" s="19"/>
      <c r="AH23" s="19"/>
      <c r="AI23" s="20"/>
      <c r="AJ23" s="62">
        <f>2448/672</f>
        <v>3.6428571428571428</v>
      </c>
      <c r="AK23" s="62"/>
      <c r="AL23" s="62"/>
      <c r="AM23" s="62"/>
      <c r="AN23" s="62"/>
      <c r="AO23" s="62"/>
      <c r="AP23" s="62"/>
      <c r="AQ23" s="62"/>
      <c r="AR23" s="62"/>
      <c r="AS23" s="62"/>
      <c r="AT23" s="62"/>
      <c r="AU23" s="62"/>
      <c r="AV23" s="62"/>
      <c r="AW23" s="62"/>
      <c r="AX23" s="62"/>
      <c r="AY23" s="62"/>
      <c r="AZ23" s="62"/>
      <c r="BA23" s="62"/>
      <c r="BB23" s="16"/>
      <c r="BC23" s="16"/>
      <c r="BD23" s="16"/>
      <c r="BE23" s="16"/>
      <c r="BF23" s="16"/>
      <c r="BG23" s="16"/>
      <c r="BH23" s="16"/>
      <c r="BI23" s="16"/>
      <c r="BJ23" s="16"/>
      <c r="BK23" s="16"/>
      <c r="BL23" s="16"/>
      <c r="BM23" s="16"/>
      <c r="BN23" s="16"/>
      <c r="BO23" s="16"/>
      <c r="BP23" s="16"/>
      <c r="BQ23" s="16"/>
      <c r="BR23" s="16"/>
      <c r="BS23" s="16"/>
      <c r="BT23" s="16"/>
      <c r="BU23" s="16"/>
      <c r="BV23" s="16"/>
      <c r="BW23" s="16"/>
      <c r="BX23" s="16"/>
      <c r="BY23" s="16"/>
      <c r="BZ23" s="16"/>
      <c r="CA23" s="16"/>
      <c r="CB23" s="16"/>
      <c r="CC23" s="16"/>
      <c r="CD23" s="16"/>
      <c r="CE23" s="16"/>
      <c r="CF23" s="16"/>
      <c r="CG23" s="16"/>
      <c r="CH23" s="16"/>
      <c r="CI23" s="16"/>
      <c r="CJ23" s="16"/>
      <c r="CK23" s="16"/>
      <c r="CL23" s="16"/>
      <c r="CM23" s="16"/>
      <c r="CN23" s="16"/>
      <c r="CO23" s="16"/>
      <c r="CP23" s="16"/>
      <c r="CQ23" s="16"/>
      <c r="CR23" s="16"/>
      <c r="CS23" s="16"/>
      <c r="CT23" s="16"/>
      <c r="CU23" s="16"/>
      <c r="CV23" s="16"/>
      <c r="CW23" s="16"/>
      <c r="CX23" s="16"/>
      <c r="CY23" s="16"/>
      <c r="CZ23" s="16"/>
      <c r="DA23" s="16"/>
      <c r="DB23" s="16"/>
      <c r="DC23" s="16"/>
      <c r="DD23" s="16"/>
      <c r="DE23" s="16"/>
      <c r="DF23" s="16"/>
      <c r="DG23" s="16"/>
      <c r="DH23" s="16"/>
      <c r="DI23" s="16"/>
      <c r="DJ23" s="16"/>
      <c r="DK23" s="16"/>
      <c r="DL23" s="16"/>
      <c r="DM23" s="16"/>
      <c r="DN23" s="16"/>
      <c r="DO23" s="16"/>
      <c r="DP23" s="16"/>
      <c r="DQ23" s="16"/>
      <c r="DR23" s="16"/>
      <c r="DS23" s="16"/>
      <c r="DT23" s="16"/>
      <c r="DU23" s="63">
        <f>301/672</f>
        <v>0.44791666666666669</v>
      </c>
      <c r="DV23" s="64"/>
      <c r="DW23" s="64"/>
      <c r="DX23" s="64"/>
      <c r="DY23" s="64"/>
      <c r="DZ23" s="64"/>
      <c r="EA23" s="64"/>
      <c r="EB23" s="64"/>
      <c r="EC23" s="64"/>
      <c r="ED23" s="65"/>
      <c r="EE23" s="63">
        <f>301/672</f>
        <v>0.44791666666666669</v>
      </c>
      <c r="EF23" s="64"/>
      <c r="EG23" s="64"/>
      <c r="EH23" s="64"/>
      <c r="EI23" s="64"/>
      <c r="EJ23" s="64"/>
      <c r="EK23" s="64"/>
      <c r="EL23" s="64"/>
      <c r="EM23" s="64"/>
      <c r="EN23" s="65"/>
      <c r="EO23" s="61">
        <f>AJ23+EE23</f>
        <v>4.0907738095238093</v>
      </c>
      <c r="EP23" s="61"/>
      <c r="EQ23" s="61"/>
      <c r="ER23" s="61"/>
      <c r="ES23" s="61"/>
      <c r="ET23" s="61"/>
      <c r="EU23" s="61"/>
      <c r="EV23" s="61"/>
      <c r="EW23" s="61"/>
      <c r="EX23" s="61"/>
      <c r="EY23" s="61"/>
      <c r="EZ23" s="61"/>
      <c r="FA23" s="61"/>
      <c r="FB23" s="61"/>
      <c r="FC23" s="61"/>
      <c r="FD23" s="61"/>
      <c r="FE23" s="61"/>
    </row>
    <row r="24" spans="1:161" s="9" customFormat="1" ht="39.75" customHeight="1" x14ac:dyDescent="0.2">
      <c r="A24" s="10"/>
      <c r="B24" s="17"/>
      <c r="C24" s="17"/>
      <c r="D24" s="17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8"/>
      <c r="R24" s="10"/>
      <c r="S24" s="19" t="s">
        <v>14</v>
      </c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  <c r="AE24" s="19"/>
      <c r="AF24" s="19"/>
      <c r="AG24" s="19"/>
      <c r="AH24" s="19"/>
      <c r="AI24" s="20"/>
      <c r="AJ24" s="16"/>
      <c r="AK24" s="16"/>
      <c r="AL24" s="16"/>
      <c r="AM24" s="16"/>
      <c r="AN24" s="16"/>
      <c r="AO24" s="16"/>
      <c r="AP24" s="16"/>
      <c r="AQ24" s="16"/>
      <c r="AR24" s="16"/>
      <c r="AS24" s="16"/>
      <c r="AT24" s="16"/>
      <c r="AU24" s="16"/>
      <c r="AV24" s="16"/>
      <c r="AW24" s="16"/>
      <c r="AX24" s="16"/>
      <c r="AY24" s="16"/>
      <c r="AZ24" s="16"/>
      <c r="BA24" s="16"/>
      <c r="BB24" s="16"/>
      <c r="BC24" s="16"/>
      <c r="BD24" s="16"/>
      <c r="BE24" s="16"/>
      <c r="BF24" s="16"/>
      <c r="BG24" s="16"/>
      <c r="BH24" s="16"/>
      <c r="BI24" s="16"/>
      <c r="BJ24" s="16"/>
      <c r="BK24" s="16"/>
      <c r="BL24" s="16"/>
      <c r="BM24" s="16"/>
      <c r="BN24" s="16"/>
      <c r="BO24" s="16"/>
      <c r="BP24" s="16"/>
      <c r="BQ24" s="16"/>
      <c r="BR24" s="16"/>
      <c r="BS24" s="16"/>
      <c r="BT24" s="16"/>
      <c r="BU24" s="16"/>
      <c r="BV24" s="16"/>
      <c r="BW24" s="16"/>
      <c r="BX24" s="16"/>
      <c r="BY24" s="16"/>
      <c r="BZ24" s="16"/>
      <c r="CA24" s="16"/>
      <c r="CB24" s="16"/>
      <c r="CC24" s="16"/>
      <c r="CD24" s="16"/>
      <c r="CE24" s="16"/>
      <c r="CF24" s="16"/>
      <c r="CG24" s="16"/>
      <c r="CH24" s="16"/>
      <c r="CI24" s="16"/>
      <c r="CJ24" s="16"/>
      <c r="CK24" s="16"/>
      <c r="CL24" s="16"/>
      <c r="CM24" s="16"/>
      <c r="CN24" s="16"/>
      <c r="CO24" s="16"/>
      <c r="CP24" s="16"/>
      <c r="CQ24" s="16"/>
      <c r="CR24" s="16"/>
      <c r="CS24" s="16"/>
      <c r="CT24" s="16"/>
      <c r="CU24" s="16"/>
      <c r="CV24" s="16"/>
      <c r="CW24" s="16"/>
      <c r="CX24" s="16"/>
      <c r="CY24" s="16"/>
      <c r="CZ24" s="16"/>
      <c r="DA24" s="16"/>
      <c r="DB24" s="16"/>
      <c r="DC24" s="16"/>
      <c r="DD24" s="16"/>
      <c r="DE24" s="16"/>
      <c r="DF24" s="16"/>
      <c r="DG24" s="16"/>
      <c r="DH24" s="16"/>
      <c r="DI24" s="16"/>
      <c r="DJ24" s="16"/>
      <c r="DK24" s="16"/>
      <c r="DL24" s="16"/>
      <c r="DM24" s="16"/>
      <c r="DN24" s="16"/>
      <c r="DO24" s="16"/>
      <c r="DP24" s="16"/>
      <c r="DQ24" s="16"/>
      <c r="DR24" s="16"/>
      <c r="DS24" s="16"/>
      <c r="DT24" s="16"/>
      <c r="DU24" s="16"/>
      <c r="DV24" s="16"/>
      <c r="DW24" s="16"/>
      <c r="DX24" s="16"/>
      <c r="DY24" s="16"/>
      <c r="DZ24" s="16"/>
      <c r="EA24" s="16"/>
      <c r="EB24" s="16"/>
      <c r="EC24" s="16"/>
      <c r="ED24" s="16"/>
      <c r="EE24" s="16"/>
      <c r="EF24" s="16"/>
      <c r="EG24" s="16"/>
      <c r="EH24" s="16"/>
      <c r="EI24" s="16"/>
      <c r="EJ24" s="16"/>
      <c r="EK24" s="16"/>
      <c r="EL24" s="16"/>
      <c r="EM24" s="16"/>
      <c r="EN24" s="16"/>
      <c r="EO24" s="16"/>
      <c r="EP24" s="16"/>
      <c r="EQ24" s="16"/>
      <c r="ER24" s="16"/>
      <c r="ES24" s="16"/>
      <c r="ET24" s="16"/>
      <c r="EU24" s="16"/>
      <c r="EV24" s="16"/>
      <c r="EW24" s="16"/>
      <c r="EX24" s="16"/>
      <c r="EY24" s="16"/>
      <c r="EZ24" s="16"/>
      <c r="FA24" s="16"/>
      <c r="FB24" s="16"/>
      <c r="FC24" s="16"/>
      <c r="FD24" s="16"/>
      <c r="FE24" s="16"/>
    </row>
    <row r="25" spans="1:161" s="9" customFormat="1" ht="53.25" customHeight="1" x14ac:dyDescent="0.2">
      <c r="A25" s="10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8"/>
      <c r="R25" s="10"/>
      <c r="S25" s="19" t="s">
        <v>25</v>
      </c>
      <c r="T25" s="19"/>
      <c r="U25" s="19"/>
      <c r="V25" s="19"/>
      <c r="W25" s="19"/>
      <c r="X25" s="19"/>
      <c r="Y25" s="19"/>
      <c r="Z25" s="19"/>
      <c r="AA25" s="19"/>
      <c r="AB25" s="19"/>
      <c r="AC25" s="19"/>
      <c r="AD25" s="19"/>
      <c r="AE25" s="19"/>
      <c r="AF25" s="19"/>
      <c r="AG25" s="19"/>
      <c r="AH25" s="19"/>
      <c r="AI25" s="20"/>
      <c r="AJ25" s="16"/>
      <c r="AK25" s="16"/>
      <c r="AL25" s="16"/>
      <c r="AM25" s="16"/>
      <c r="AN25" s="16"/>
      <c r="AO25" s="16"/>
      <c r="AP25" s="16"/>
      <c r="AQ25" s="16"/>
      <c r="AR25" s="16"/>
      <c r="AS25" s="16"/>
      <c r="AT25" s="16"/>
      <c r="AU25" s="16"/>
      <c r="AV25" s="16"/>
      <c r="AW25" s="16"/>
      <c r="AX25" s="16"/>
      <c r="AY25" s="16"/>
      <c r="AZ25" s="16"/>
      <c r="BA25" s="16"/>
      <c r="BB25" s="16"/>
      <c r="BC25" s="16"/>
      <c r="BD25" s="16"/>
      <c r="BE25" s="16"/>
      <c r="BF25" s="16"/>
      <c r="BG25" s="16"/>
      <c r="BH25" s="16"/>
      <c r="BI25" s="16"/>
      <c r="BJ25" s="16"/>
      <c r="BK25" s="16"/>
      <c r="BL25" s="16"/>
      <c r="BM25" s="16"/>
      <c r="BN25" s="16"/>
      <c r="BO25" s="16"/>
      <c r="BP25" s="16"/>
      <c r="BQ25" s="16"/>
      <c r="BR25" s="16"/>
      <c r="BS25" s="16"/>
      <c r="BT25" s="16"/>
      <c r="BU25" s="16"/>
      <c r="BV25" s="16"/>
      <c r="BW25" s="16"/>
      <c r="BX25" s="16"/>
      <c r="BY25" s="16"/>
      <c r="BZ25" s="16"/>
      <c r="CA25" s="16"/>
      <c r="CB25" s="16"/>
      <c r="CC25" s="16"/>
      <c r="CD25" s="16"/>
      <c r="CE25" s="16"/>
      <c r="CF25" s="16"/>
      <c r="CG25" s="16"/>
      <c r="CH25" s="16"/>
      <c r="CI25" s="16"/>
      <c r="CJ25" s="16"/>
      <c r="CK25" s="16"/>
      <c r="CL25" s="16"/>
      <c r="CM25" s="16"/>
      <c r="CN25" s="16"/>
      <c r="CO25" s="16"/>
      <c r="CP25" s="16"/>
      <c r="CQ25" s="16"/>
      <c r="CR25" s="16"/>
      <c r="CS25" s="16"/>
      <c r="CT25" s="16"/>
      <c r="CU25" s="16"/>
      <c r="CV25" s="16"/>
      <c r="CW25" s="16"/>
      <c r="CX25" s="16"/>
      <c r="CY25" s="16"/>
      <c r="CZ25" s="16"/>
      <c r="DA25" s="16"/>
      <c r="DB25" s="16"/>
      <c r="DC25" s="16"/>
      <c r="DD25" s="16"/>
      <c r="DE25" s="16"/>
      <c r="DF25" s="16"/>
      <c r="DG25" s="16"/>
      <c r="DH25" s="16"/>
      <c r="DI25" s="16"/>
      <c r="DJ25" s="16"/>
      <c r="DK25" s="16"/>
      <c r="DL25" s="16"/>
      <c r="DM25" s="16"/>
      <c r="DN25" s="16"/>
      <c r="DO25" s="16"/>
      <c r="DP25" s="16"/>
      <c r="DQ25" s="16"/>
      <c r="DR25" s="16"/>
      <c r="DS25" s="16"/>
      <c r="DT25" s="16"/>
      <c r="DU25" s="16"/>
      <c r="DV25" s="16"/>
      <c r="DW25" s="16"/>
      <c r="DX25" s="16"/>
      <c r="DY25" s="16"/>
      <c r="DZ25" s="16"/>
      <c r="EA25" s="16"/>
      <c r="EB25" s="16"/>
      <c r="EC25" s="16"/>
      <c r="ED25" s="16"/>
      <c r="EE25" s="16"/>
      <c r="EF25" s="16"/>
      <c r="EG25" s="16"/>
      <c r="EH25" s="16"/>
      <c r="EI25" s="16"/>
      <c r="EJ25" s="16"/>
      <c r="EK25" s="16"/>
      <c r="EL25" s="16"/>
      <c r="EM25" s="16"/>
      <c r="EN25" s="16"/>
      <c r="EO25" s="16"/>
      <c r="EP25" s="16"/>
      <c r="EQ25" s="16"/>
      <c r="ER25" s="16"/>
      <c r="ES25" s="16"/>
      <c r="ET25" s="16"/>
      <c r="EU25" s="16"/>
      <c r="EV25" s="16"/>
      <c r="EW25" s="16"/>
      <c r="EX25" s="16"/>
      <c r="EY25" s="16"/>
      <c r="EZ25" s="16"/>
      <c r="FA25" s="16"/>
      <c r="FB25" s="16"/>
      <c r="FC25" s="16"/>
      <c r="FD25" s="16"/>
      <c r="FE25" s="16"/>
    </row>
    <row r="26" spans="1:161" s="9" customFormat="1" ht="57" customHeight="1" x14ac:dyDescent="0.2">
      <c r="A26" s="10"/>
      <c r="B26" s="21" t="s">
        <v>26</v>
      </c>
      <c r="C26" s="21"/>
      <c r="D26" s="21"/>
      <c r="E26" s="21"/>
      <c r="F26" s="21"/>
      <c r="G26" s="21"/>
      <c r="H26" s="21"/>
      <c r="I26" s="21"/>
      <c r="J26" s="21"/>
      <c r="K26" s="21"/>
      <c r="L26" s="21"/>
      <c r="M26" s="21"/>
      <c r="N26" s="21"/>
      <c r="O26" s="21"/>
      <c r="P26" s="21"/>
      <c r="Q26" s="22"/>
      <c r="R26" s="10"/>
      <c r="S26" s="19" t="s">
        <v>12</v>
      </c>
      <c r="T26" s="19"/>
      <c r="U26" s="19"/>
      <c r="V26" s="19"/>
      <c r="W26" s="19"/>
      <c r="X26" s="19"/>
      <c r="Y26" s="19"/>
      <c r="Z26" s="19"/>
      <c r="AA26" s="19"/>
      <c r="AB26" s="19"/>
      <c r="AC26" s="19"/>
      <c r="AD26" s="19"/>
      <c r="AE26" s="19"/>
      <c r="AF26" s="19"/>
      <c r="AG26" s="19"/>
      <c r="AH26" s="19"/>
      <c r="AI26" s="20"/>
      <c r="AJ26" s="16"/>
      <c r="AK26" s="16"/>
      <c r="AL26" s="16"/>
      <c r="AM26" s="16"/>
      <c r="AN26" s="16"/>
      <c r="AO26" s="16"/>
      <c r="AP26" s="16"/>
      <c r="AQ26" s="16"/>
      <c r="AR26" s="16"/>
      <c r="AS26" s="16"/>
      <c r="AT26" s="16"/>
      <c r="AU26" s="16"/>
      <c r="AV26" s="16"/>
      <c r="AW26" s="16"/>
      <c r="AX26" s="16"/>
      <c r="AY26" s="16"/>
      <c r="AZ26" s="16"/>
      <c r="BA26" s="16"/>
      <c r="BB26" s="16"/>
      <c r="BC26" s="16"/>
      <c r="BD26" s="16"/>
      <c r="BE26" s="16"/>
      <c r="BF26" s="16"/>
      <c r="BG26" s="16"/>
      <c r="BH26" s="16"/>
      <c r="BI26" s="16"/>
      <c r="BJ26" s="16"/>
      <c r="BK26" s="16"/>
      <c r="BL26" s="16"/>
      <c r="BM26" s="16"/>
      <c r="BN26" s="16"/>
      <c r="BO26" s="16"/>
      <c r="BP26" s="16"/>
      <c r="BQ26" s="16"/>
      <c r="BR26" s="16"/>
      <c r="BS26" s="16"/>
      <c r="BT26" s="16"/>
      <c r="BU26" s="16"/>
      <c r="BV26" s="16"/>
      <c r="BW26" s="16"/>
      <c r="BX26" s="16"/>
      <c r="BY26" s="16"/>
      <c r="BZ26" s="16"/>
      <c r="CA26" s="16"/>
      <c r="CB26" s="16"/>
      <c r="CC26" s="16"/>
      <c r="CD26" s="16"/>
      <c r="CE26" s="16"/>
      <c r="CF26" s="16"/>
      <c r="CG26" s="16"/>
      <c r="CH26" s="16"/>
      <c r="CI26" s="16"/>
      <c r="CJ26" s="16"/>
      <c r="CK26" s="16"/>
      <c r="CL26" s="16"/>
      <c r="CM26" s="16"/>
      <c r="CN26" s="16"/>
      <c r="CO26" s="16"/>
      <c r="CP26" s="16"/>
      <c r="CQ26" s="16"/>
      <c r="CR26" s="16"/>
      <c r="CS26" s="16"/>
      <c r="CT26" s="16"/>
      <c r="CU26" s="16"/>
      <c r="CV26" s="16"/>
      <c r="CW26" s="16"/>
      <c r="CX26" s="16"/>
      <c r="CY26" s="16"/>
      <c r="CZ26" s="16"/>
      <c r="DA26" s="16"/>
      <c r="DB26" s="16"/>
      <c r="DC26" s="16"/>
      <c r="DD26" s="16"/>
      <c r="DE26" s="16"/>
      <c r="DF26" s="16"/>
      <c r="DG26" s="16"/>
      <c r="DH26" s="16"/>
      <c r="DI26" s="16"/>
      <c r="DJ26" s="16"/>
      <c r="DK26" s="16"/>
      <c r="DL26" s="16"/>
      <c r="DM26" s="16"/>
      <c r="DN26" s="16"/>
      <c r="DO26" s="16"/>
      <c r="DP26" s="16"/>
      <c r="DQ26" s="16"/>
      <c r="DR26" s="16"/>
      <c r="DS26" s="16"/>
      <c r="DT26" s="16"/>
      <c r="DU26" s="16"/>
      <c r="DV26" s="16"/>
      <c r="DW26" s="16"/>
      <c r="DX26" s="16"/>
      <c r="DY26" s="16"/>
      <c r="DZ26" s="16"/>
      <c r="EA26" s="16"/>
      <c r="EB26" s="16"/>
      <c r="EC26" s="16"/>
      <c r="ED26" s="16"/>
      <c r="EE26" s="16"/>
      <c r="EF26" s="16"/>
      <c r="EG26" s="16"/>
      <c r="EH26" s="16"/>
      <c r="EI26" s="16"/>
      <c r="EJ26" s="16"/>
      <c r="EK26" s="16"/>
      <c r="EL26" s="16"/>
      <c r="EM26" s="16"/>
      <c r="EN26" s="16"/>
      <c r="EO26" s="16"/>
      <c r="EP26" s="16"/>
      <c r="EQ26" s="16"/>
      <c r="ER26" s="16"/>
      <c r="ES26" s="16"/>
      <c r="ET26" s="16"/>
      <c r="EU26" s="16"/>
      <c r="EV26" s="16"/>
      <c r="EW26" s="16"/>
      <c r="EX26" s="16"/>
      <c r="EY26" s="16"/>
      <c r="EZ26" s="16"/>
      <c r="FA26" s="16"/>
      <c r="FB26" s="16"/>
      <c r="FC26" s="16"/>
      <c r="FD26" s="16"/>
      <c r="FE26" s="16"/>
    </row>
    <row r="27" spans="1:161" s="9" customFormat="1" ht="39.75" customHeight="1" x14ac:dyDescent="0.2">
      <c r="A27" s="10"/>
      <c r="B27" s="17"/>
      <c r="C27" s="17"/>
      <c r="D27" s="17"/>
      <c r="E27" s="17"/>
      <c r="F27" s="17"/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8"/>
      <c r="R27" s="10"/>
      <c r="S27" s="19" t="s">
        <v>13</v>
      </c>
      <c r="T27" s="19"/>
      <c r="U27" s="19"/>
      <c r="V27" s="19"/>
      <c r="W27" s="19"/>
      <c r="X27" s="19"/>
      <c r="Y27" s="19"/>
      <c r="Z27" s="19"/>
      <c r="AA27" s="19"/>
      <c r="AB27" s="19"/>
      <c r="AC27" s="19"/>
      <c r="AD27" s="19"/>
      <c r="AE27" s="19"/>
      <c r="AF27" s="19"/>
      <c r="AG27" s="19"/>
      <c r="AH27" s="19"/>
      <c r="AI27" s="20"/>
      <c r="AJ27" s="16"/>
      <c r="AK27" s="16"/>
      <c r="AL27" s="16"/>
      <c r="AM27" s="16"/>
      <c r="AN27" s="16"/>
      <c r="AO27" s="16"/>
      <c r="AP27" s="16"/>
      <c r="AQ27" s="16"/>
      <c r="AR27" s="16"/>
      <c r="AS27" s="16"/>
      <c r="AT27" s="16"/>
      <c r="AU27" s="16"/>
      <c r="AV27" s="16"/>
      <c r="AW27" s="16"/>
      <c r="AX27" s="16"/>
      <c r="AY27" s="16"/>
      <c r="AZ27" s="16"/>
      <c r="BA27" s="16"/>
      <c r="BB27" s="16"/>
      <c r="BC27" s="16"/>
      <c r="BD27" s="16"/>
      <c r="BE27" s="16"/>
      <c r="BF27" s="16"/>
      <c r="BG27" s="16"/>
      <c r="BH27" s="16"/>
      <c r="BI27" s="16"/>
      <c r="BJ27" s="16"/>
      <c r="BK27" s="16"/>
      <c r="BL27" s="16"/>
      <c r="BM27" s="16"/>
      <c r="BN27" s="16"/>
      <c r="BO27" s="16"/>
      <c r="BP27" s="16"/>
      <c r="BQ27" s="16"/>
      <c r="BR27" s="16"/>
      <c r="BS27" s="16"/>
      <c r="BT27" s="16"/>
      <c r="BU27" s="16"/>
      <c r="BV27" s="16"/>
      <c r="BW27" s="16"/>
      <c r="BX27" s="16"/>
      <c r="BY27" s="16"/>
      <c r="BZ27" s="16"/>
      <c r="CA27" s="16"/>
      <c r="CB27" s="16"/>
      <c r="CC27" s="16"/>
      <c r="CD27" s="16"/>
      <c r="CE27" s="16"/>
      <c r="CF27" s="16"/>
      <c r="CG27" s="16"/>
      <c r="CH27" s="16"/>
      <c r="CI27" s="16"/>
      <c r="CJ27" s="16"/>
      <c r="CK27" s="16"/>
      <c r="CL27" s="16"/>
      <c r="CM27" s="16"/>
      <c r="CN27" s="16"/>
      <c r="CO27" s="16"/>
      <c r="CP27" s="16"/>
      <c r="CQ27" s="16"/>
      <c r="CR27" s="16"/>
      <c r="CS27" s="16"/>
      <c r="CT27" s="16"/>
      <c r="CU27" s="16"/>
      <c r="CV27" s="16"/>
      <c r="CW27" s="16"/>
      <c r="CX27" s="16"/>
      <c r="CY27" s="16"/>
      <c r="CZ27" s="16"/>
      <c r="DA27" s="16"/>
      <c r="DB27" s="16"/>
      <c r="DC27" s="16"/>
      <c r="DD27" s="16"/>
      <c r="DE27" s="16"/>
      <c r="DF27" s="16"/>
      <c r="DG27" s="16"/>
      <c r="DH27" s="16"/>
      <c r="DI27" s="16"/>
      <c r="DJ27" s="16"/>
      <c r="DK27" s="16"/>
      <c r="DL27" s="16"/>
      <c r="DM27" s="16"/>
      <c r="DN27" s="16"/>
      <c r="DO27" s="16"/>
      <c r="DP27" s="16"/>
      <c r="DQ27" s="16"/>
      <c r="DR27" s="16"/>
      <c r="DS27" s="16"/>
      <c r="DT27" s="16"/>
      <c r="DU27" s="16"/>
      <c r="DV27" s="16"/>
      <c r="DW27" s="16"/>
      <c r="DX27" s="16"/>
      <c r="DY27" s="16"/>
      <c r="DZ27" s="16"/>
      <c r="EA27" s="16"/>
      <c r="EB27" s="16"/>
      <c r="EC27" s="16"/>
      <c r="ED27" s="16"/>
      <c r="EE27" s="16"/>
      <c r="EF27" s="16"/>
      <c r="EG27" s="16"/>
      <c r="EH27" s="16"/>
      <c r="EI27" s="16"/>
      <c r="EJ27" s="16"/>
      <c r="EK27" s="16"/>
      <c r="EL27" s="16"/>
      <c r="EM27" s="16"/>
      <c r="EN27" s="16"/>
      <c r="EO27" s="16"/>
      <c r="EP27" s="16"/>
      <c r="EQ27" s="16"/>
      <c r="ER27" s="16"/>
      <c r="ES27" s="16"/>
      <c r="ET27" s="16"/>
      <c r="EU27" s="16"/>
      <c r="EV27" s="16"/>
      <c r="EW27" s="16"/>
      <c r="EX27" s="16"/>
      <c r="EY27" s="16"/>
      <c r="EZ27" s="16"/>
      <c r="FA27" s="16"/>
      <c r="FB27" s="16"/>
      <c r="FC27" s="16"/>
      <c r="FD27" s="16"/>
      <c r="FE27" s="16"/>
    </row>
    <row r="28" spans="1:161" s="9" customFormat="1" ht="39.75" customHeight="1" x14ac:dyDescent="0.2">
      <c r="A28" s="10"/>
      <c r="B28" s="17"/>
      <c r="C28" s="17"/>
      <c r="D28" s="17"/>
      <c r="E28" s="17"/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8"/>
      <c r="R28" s="10"/>
      <c r="S28" s="19" t="s">
        <v>14</v>
      </c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20"/>
      <c r="AJ28" s="16"/>
      <c r="AK28" s="16"/>
      <c r="AL28" s="16"/>
      <c r="AM28" s="16"/>
      <c r="AN28" s="16"/>
      <c r="AO28" s="16"/>
      <c r="AP28" s="16"/>
      <c r="AQ28" s="16"/>
      <c r="AR28" s="16"/>
      <c r="AS28" s="16"/>
      <c r="AT28" s="16"/>
      <c r="AU28" s="16"/>
      <c r="AV28" s="16"/>
      <c r="AW28" s="16"/>
      <c r="AX28" s="16"/>
      <c r="AY28" s="16"/>
      <c r="AZ28" s="16"/>
      <c r="BA28" s="16"/>
      <c r="BB28" s="16"/>
      <c r="BC28" s="16"/>
      <c r="BD28" s="16"/>
      <c r="BE28" s="16"/>
      <c r="BF28" s="16"/>
      <c r="BG28" s="16"/>
      <c r="BH28" s="16"/>
      <c r="BI28" s="16"/>
      <c r="BJ28" s="16"/>
      <c r="BK28" s="16"/>
      <c r="BL28" s="16"/>
      <c r="BM28" s="16"/>
      <c r="BN28" s="16"/>
      <c r="BO28" s="16"/>
      <c r="BP28" s="16"/>
      <c r="BQ28" s="16"/>
      <c r="BR28" s="16"/>
      <c r="BS28" s="16"/>
      <c r="BT28" s="16"/>
      <c r="BU28" s="16"/>
      <c r="BV28" s="16"/>
      <c r="BW28" s="16"/>
      <c r="BX28" s="16"/>
      <c r="BY28" s="16"/>
      <c r="BZ28" s="16"/>
      <c r="CA28" s="16"/>
      <c r="CB28" s="16"/>
      <c r="CC28" s="16"/>
      <c r="CD28" s="16"/>
      <c r="CE28" s="16"/>
      <c r="CF28" s="16"/>
      <c r="CG28" s="16"/>
      <c r="CH28" s="16"/>
      <c r="CI28" s="16"/>
      <c r="CJ28" s="16"/>
      <c r="CK28" s="16"/>
      <c r="CL28" s="16"/>
      <c r="CM28" s="16"/>
      <c r="CN28" s="16"/>
      <c r="CO28" s="16"/>
      <c r="CP28" s="16"/>
      <c r="CQ28" s="16"/>
      <c r="CR28" s="16"/>
      <c r="CS28" s="16"/>
      <c r="CT28" s="16"/>
      <c r="CU28" s="16"/>
      <c r="CV28" s="16"/>
      <c r="CW28" s="16"/>
      <c r="CX28" s="16"/>
      <c r="CY28" s="16"/>
      <c r="CZ28" s="16"/>
      <c r="DA28" s="16"/>
      <c r="DB28" s="16"/>
      <c r="DC28" s="16"/>
      <c r="DD28" s="16"/>
      <c r="DE28" s="16"/>
      <c r="DF28" s="16"/>
      <c r="DG28" s="16"/>
      <c r="DH28" s="16"/>
      <c r="DI28" s="16"/>
      <c r="DJ28" s="16"/>
      <c r="DK28" s="16"/>
      <c r="DL28" s="16"/>
      <c r="DM28" s="16"/>
      <c r="DN28" s="16"/>
      <c r="DO28" s="16"/>
      <c r="DP28" s="16"/>
      <c r="DQ28" s="16"/>
      <c r="DR28" s="16"/>
      <c r="DS28" s="16"/>
      <c r="DT28" s="16"/>
      <c r="DU28" s="16"/>
      <c r="DV28" s="16"/>
      <c r="DW28" s="16"/>
      <c r="DX28" s="16"/>
      <c r="DY28" s="16"/>
      <c r="DZ28" s="16"/>
      <c r="EA28" s="16"/>
      <c r="EB28" s="16"/>
      <c r="EC28" s="16"/>
      <c r="ED28" s="16"/>
      <c r="EE28" s="16"/>
      <c r="EF28" s="16"/>
      <c r="EG28" s="16"/>
      <c r="EH28" s="16"/>
      <c r="EI28" s="16"/>
      <c r="EJ28" s="16"/>
      <c r="EK28" s="16"/>
      <c r="EL28" s="16"/>
      <c r="EM28" s="16"/>
      <c r="EN28" s="16"/>
      <c r="EO28" s="16"/>
      <c r="EP28" s="16"/>
      <c r="EQ28" s="16"/>
      <c r="ER28" s="16"/>
      <c r="ES28" s="16"/>
      <c r="ET28" s="16"/>
      <c r="EU28" s="16"/>
      <c r="EV28" s="16"/>
      <c r="EW28" s="16"/>
      <c r="EX28" s="16"/>
      <c r="EY28" s="16"/>
      <c r="EZ28" s="16"/>
      <c r="FA28" s="16"/>
      <c r="FB28" s="16"/>
      <c r="FC28" s="16"/>
      <c r="FD28" s="16"/>
      <c r="FE28" s="16"/>
    </row>
    <row r="29" spans="1:161" s="9" customFormat="1" ht="53.25" customHeight="1" x14ac:dyDescent="0.2">
      <c r="A29" s="10"/>
      <c r="B29" s="17"/>
      <c r="C29" s="17"/>
      <c r="D29" s="17"/>
      <c r="E29" s="17"/>
      <c r="F29" s="17"/>
      <c r="G29" s="17"/>
      <c r="H29" s="17"/>
      <c r="I29" s="17"/>
      <c r="J29" s="17"/>
      <c r="K29" s="17"/>
      <c r="L29" s="17"/>
      <c r="M29" s="17"/>
      <c r="N29" s="17"/>
      <c r="O29" s="17"/>
      <c r="P29" s="17"/>
      <c r="Q29" s="18"/>
      <c r="R29" s="10"/>
      <c r="S29" s="19" t="s">
        <v>25</v>
      </c>
      <c r="T29" s="19"/>
      <c r="U29" s="19"/>
      <c r="V29" s="19"/>
      <c r="W29" s="19"/>
      <c r="X29" s="19"/>
      <c r="Y29" s="19"/>
      <c r="Z29" s="19"/>
      <c r="AA29" s="19"/>
      <c r="AB29" s="19"/>
      <c r="AC29" s="19"/>
      <c r="AD29" s="19"/>
      <c r="AE29" s="19"/>
      <c r="AF29" s="19"/>
      <c r="AG29" s="19"/>
      <c r="AH29" s="19"/>
      <c r="AI29" s="20"/>
      <c r="AJ29" s="16"/>
      <c r="AK29" s="16"/>
      <c r="AL29" s="16"/>
      <c r="AM29" s="16"/>
      <c r="AN29" s="16"/>
      <c r="AO29" s="16"/>
      <c r="AP29" s="16"/>
      <c r="AQ29" s="16"/>
      <c r="AR29" s="16"/>
      <c r="AS29" s="16"/>
      <c r="AT29" s="16"/>
      <c r="AU29" s="16"/>
      <c r="AV29" s="16"/>
      <c r="AW29" s="16"/>
      <c r="AX29" s="16"/>
      <c r="AY29" s="16"/>
      <c r="AZ29" s="16"/>
      <c r="BA29" s="16"/>
      <c r="BB29" s="16"/>
      <c r="BC29" s="16"/>
      <c r="BD29" s="16"/>
      <c r="BE29" s="16"/>
      <c r="BF29" s="16"/>
      <c r="BG29" s="16"/>
      <c r="BH29" s="16"/>
      <c r="BI29" s="16"/>
      <c r="BJ29" s="16"/>
      <c r="BK29" s="16"/>
      <c r="BL29" s="16"/>
      <c r="BM29" s="16"/>
      <c r="BN29" s="16"/>
      <c r="BO29" s="16"/>
      <c r="BP29" s="16"/>
      <c r="BQ29" s="16"/>
      <c r="BR29" s="16"/>
      <c r="BS29" s="16"/>
      <c r="BT29" s="16"/>
      <c r="BU29" s="16"/>
      <c r="BV29" s="16"/>
      <c r="BW29" s="16"/>
      <c r="BX29" s="16"/>
      <c r="BY29" s="16"/>
      <c r="BZ29" s="16"/>
      <c r="CA29" s="16"/>
      <c r="CB29" s="16"/>
      <c r="CC29" s="16"/>
      <c r="CD29" s="16"/>
      <c r="CE29" s="16"/>
      <c r="CF29" s="16"/>
      <c r="CG29" s="16"/>
      <c r="CH29" s="16"/>
      <c r="CI29" s="16"/>
      <c r="CJ29" s="16"/>
      <c r="CK29" s="16"/>
      <c r="CL29" s="16"/>
      <c r="CM29" s="16"/>
      <c r="CN29" s="16"/>
      <c r="CO29" s="16"/>
      <c r="CP29" s="16"/>
      <c r="CQ29" s="16"/>
      <c r="CR29" s="16"/>
      <c r="CS29" s="16"/>
      <c r="CT29" s="16"/>
      <c r="CU29" s="16"/>
      <c r="CV29" s="16"/>
      <c r="CW29" s="16"/>
      <c r="CX29" s="16"/>
      <c r="CY29" s="16"/>
      <c r="CZ29" s="16"/>
      <c r="DA29" s="16"/>
      <c r="DB29" s="16"/>
      <c r="DC29" s="16"/>
      <c r="DD29" s="16"/>
      <c r="DE29" s="16"/>
      <c r="DF29" s="16"/>
      <c r="DG29" s="16"/>
      <c r="DH29" s="16"/>
      <c r="DI29" s="16"/>
      <c r="DJ29" s="16"/>
      <c r="DK29" s="16"/>
      <c r="DL29" s="16"/>
      <c r="DM29" s="16"/>
      <c r="DN29" s="16"/>
      <c r="DO29" s="16"/>
      <c r="DP29" s="16"/>
      <c r="DQ29" s="16"/>
      <c r="DR29" s="16"/>
      <c r="DS29" s="16"/>
      <c r="DT29" s="16"/>
      <c r="DU29" s="16"/>
      <c r="DV29" s="16"/>
      <c r="DW29" s="16"/>
      <c r="DX29" s="16"/>
      <c r="DY29" s="16"/>
      <c r="DZ29" s="16"/>
      <c r="EA29" s="16"/>
      <c r="EB29" s="16"/>
      <c r="EC29" s="16"/>
      <c r="ED29" s="16"/>
      <c r="EE29" s="16"/>
      <c r="EF29" s="16"/>
      <c r="EG29" s="16"/>
      <c r="EH29" s="16"/>
      <c r="EI29" s="16"/>
      <c r="EJ29" s="16"/>
      <c r="EK29" s="16"/>
      <c r="EL29" s="16"/>
      <c r="EM29" s="16"/>
      <c r="EN29" s="16"/>
      <c r="EO29" s="16"/>
      <c r="EP29" s="16"/>
      <c r="EQ29" s="16"/>
      <c r="ER29" s="16"/>
      <c r="ES29" s="16"/>
      <c r="ET29" s="16"/>
      <c r="EU29" s="16"/>
      <c r="EV29" s="16"/>
      <c r="EW29" s="16"/>
      <c r="EX29" s="16"/>
      <c r="EY29" s="16"/>
      <c r="EZ29" s="16"/>
      <c r="FA29" s="16"/>
      <c r="FB29" s="16"/>
      <c r="FC29" s="16"/>
      <c r="FD29" s="16"/>
      <c r="FE29" s="16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4" t="s">
        <v>27</v>
      </c>
      <c r="B32" s="15"/>
      <c r="C32" s="15"/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/>
      <c r="BA32" s="15"/>
      <c r="BB32" s="15"/>
      <c r="BC32" s="15"/>
      <c r="BD32" s="15"/>
      <c r="BE32" s="15"/>
      <c r="BF32" s="15"/>
      <c r="BG32" s="15"/>
      <c r="BH32" s="15"/>
      <c r="BI32" s="15"/>
      <c r="BJ32" s="15"/>
      <c r="BK32" s="15"/>
      <c r="BL32" s="15"/>
      <c r="BM32" s="15"/>
      <c r="BN32" s="15"/>
      <c r="BO32" s="15"/>
      <c r="BP32" s="15"/>
      <c r="BQ32" s="15"/>
      <c r="BR32" s="15"/>
      <c r="BS32" s="15"/>
      <c r="BT32" s="15"/>
      <c r="BU32" s="15"/>
      <c r="BV32" s="15"/>
      <c r="BW32" s="15"/>
      <c r="BX32" s="15"/>
      <c r="BY32" s="15"/>
      <c r="BZ32" s="15"/>
      <c r="CA32" s="15"/>
      <c r="CB32" s="15"/>
      <c r="CC32" s="15"/>
      <c r="CD32" s="15"/>
      <c r="CE32" s="15"/>
      <c r="CF32" s="15"/>
      <c r="CG32" s="15"/>
      <c r="CH32" s="15"/>
      <c r="CI32" s="15"/>
      <c r="CJ32" s="15"/>
      <c r="CK32" s="15"/>
      <c r="CL32" s="15"/>
      <c r="CM32" s="15"/>
      <c r="CN32" s="15"/>
      <c r="CO32" s="15"/>
      <c r="CP32" s="15"/>
      <c r="CQ32" s="15"/>
      <c r="CR32" s="15"/>
      <c r="CS32" s="15"/>
      <c r="CT32" s="15"/>
      <c r="CU32" s="15"/>
      <c r="CV32" s="15"/>
      <c r="CW32" s="15"/>
      <c r="CX32" s="15"/>
      <c r="CY32" s="15"/>
      <c r="CZ32" s="15"/>
      <c r="DA32" s="15"/>
      <c r="DB32" s="15"/>
      <c r="DC32" s="15"/>
      <c r="DD32" s="15"/>
      <c r="DE32" s="15"/>
      <c r="DF32" s="15"/>
      <c r="DG32" s="15"/>
      <c r="DH32" s="15"/>
      <c r="DI32" s="15"/>
      <c r="DJ32" s="15"/>
      <c r="DK32" s="15"/>
      <c r="DL32" s="15"/>
      <c r="DM32" s="15"/>
      <c r="DN32" s="15"/>
      <c r="DO32" s="15"/>
      <c r="DP32" s="15"/>
      <c r="DQ32" s="15"/>
      <c r="DR32" s="15"/>
      <c r="DS32" s="15"/>
      <c r="DT32" s="15"/>
      <c r="DU32" s="15"/>
      <c r="DV32" s="15"/>
      <c r="DW32" s="15"/>
      <c r="DX32" s="15"/>
      <c r="DY32" s="15"/>
      <c r="DZ32" s="15"/>
      <c r="EA32" s="15"/>
      <c r="EB32" s="15"/>
      <c r="EC32" s="15"/>
      <c r="ED32" s="15"/>
      <c r="EE32" s="15"/>
      <c r="EF32" s="15"/>
      <c r="EG32" s="15"/>
      <c r="EH32" s="15"/>
      <c r="EI32" s="15"/>
      <c r="EJ32" s="15"/>
      <c r="EK32" s="15"/>
      <c r="EL32" s="15"/>
      <c r="EM32" s="15"/>
      <c r="EN32" s="15"/>
      <c r="EO32" s="15"/>
      <c r="EP32" s="15"/>
      <c r="EQ32" s="15"/>
      <c r="ER32" s="15"/>
      <c r="ES32" s="15"/>
      <c r="ET32" s="15"/>
      <c r="EU32" s="15"/>
      <c r="EV32" s="15"/>
      <c r="EW32" s="15"/>
      <c r="EX32" s="15"/>
      <c r="EY32" s="15"/>
      <c r="EZ32" s="15"/>
      <c r="FA32" s="15"/>
      <c r="FB32" s="15"/>
      <c r="FC32" s="15"/>
      <c r="FD32" s="15"/>
      <c r="FE32" s="15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</mergeCells>
  <pageMargins left="0.7" right="0.7" top="0.75" bottom="0.75" header="0.3" footer="0.3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workbookViewId="0">
      <selection activeCell="CH22" sqref="CH22:DB22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58" t="s">
        <v>7</v>
      </c>
      <c r="B6" s="58"/>
      <c r="C6" s="58"/>
      <c r="D6" s="58"/>
      <c r="E6" s="58"/>
      <c r="F6" s="58"/>
      <c r="G6" s="58"/>
      <c r="H6" s="58"/>
      <c r="I6" s="58"/>
      <c r="J6" s="58"/>
      <c r="K6" s="58"/>
      <c r="L6" s="58"/>
      <c r="M6" s="58"/>
      <c r="N6" s="58"/>
      <c r="O6" s="58"/>
      <c r="P6" s="58"/>
      <c r="Q6" s="58"/>
      <c r="R6" s="58"/>
      <c r="S6" s="58"/>
      <c r="T6" s="58"/>
      <c r="U6" s="58"/>
      <c r="V6" s="58"/>
      <c r="W6" s="58"/>
      <c r="X6" s="58"/>
      <c r="Y6" s="58"/>
      <c r="Z6" s="58"/>
      <c r="AA6" s="58"/>
      <c r="AB6" s="58"/>
      <c r="AC6" s="58"/>
      <c r="AD6" s="58"/>
      <c r="AE6" s="58"/>
      <c r="AF6" s="58"/>
      <c r="AG6" s="58"/>
      <c r="AH6" s="58"/>
      <c r="AI6" s="58"/>
      <c r="AJ6" s="58"/>
      <c r="AK6" s="58"/>
      <c r="AL6" s="58"/>
      <c r="AM6" s="58"/>
      <c r="AN6" s="58"/>
      <c r="AO6" s="58"/>
      <c r="AP6" s="58"/>
      <c r="AQ6" s="58"/>
      <c r="AR6" s="58"/>
      <c r="AS6" s="58"/>
      <c r="AT6" s="58"/>
      <c r="AU6" s="58"/>
      <c r="AV6" s="58"/>
      <c r="AW6" s="58"/>
      <c r="AX6" s="58"/>
      <c r="AY6" s="58"/>
      <c r="AZ6" s="58"/>
      <c r="BA6" s="58"/>
      <c r="BB6" s="58"/>
      <c r="BC6" s="58"/>
      <c r="BD6" s="58"/>
      <c r="BE6" s="58"/>
      <c r="BF6" s="58"/>
      <c r="BG6" s="58"/>
      <c r="BH6" s="58"/>
      <c r="BI6" s="58"/>
      <c r="BJ6" s="58"/>
      <c r="BK6" s="58"/>
      <c r="BL6" s="58"/>
      <c r="BM6" s="58"/>
      <c r="BN6" s="58"/>
      <c r="BO6" s="58"/>
      <c r="BP6" s="58"/>
      <c r="BQ6" s="58"/>
      <c r="BR6" s="58"/>
      <c r="BS6" s="58"/>
      <c r="BT6" s="58"/>
      <c r="BU6" s="58"/>
      <c r="BV6" s="58"/>
      <c r="BW6" s="58"/>
      <c r="BX6" s="58"/>
      <c r="BY6" s="58"/>
      <c r="BZ6" s="58"/>
      <c r="CA6" s="58"/>
      <c r="CB6" s="58"/>
      <c r="CC6" s="58"/>
      <c r="CD6" s="58"/>
      <c r="CE6" s="58"/>
      <c r="CF6" s="58"/>
      <c r="CG6" s="58"/>
      <c r="CH6" s="58"/>
      <c r="CI6" s="58"/>
      <c r="CJ6" s="58"/>
      <c r="CK6" s="58"/>
      <c r="CL6" s="58"/>
      <c r="CM6" s="58"/>
      <c r="CN6" s="58"/>
      <c r="CO6" s="58"/>
      <c r="CP6" s="58"/>
      <c r="CQ6" s="58"/>
      <c r="CR6" s="58"/>
      <c r="CS6" s="58"/>
      <c r="CT6" s="58"/>
      <c r="CU6" s="58"/>
      <c r="CV6" s="58"/>
      <c r="CW6" s="58"/>
      <c r="CX6" s="58"/>
      <c r="CY6" s="58"/>
      <c r="CZ6" s="58"/>
      <c r="DA6" s="58"/>
      <c r="DB6" s="58"/>
      <c r="DC6" s="58"/>
      <c r="DD6" s="58"/>
      <c r="DE6" s="58"/>
      <c r="DF6" s="58"/>
      <c r="DG6" s="58"/>
      <c r="DH6" s="58"/>
      <c r="DI6" s="58"/>
      <c r="DJ6" s="58"/>
      <c r="DK6" s="58"/>
      <c r="DL6" s="58"/>
      <c r="DM6" s="58"/>
      <c r="DN6" s="58"/>
      <c r="DO6" s="58"/>
      <c r="DP6" s="58"/>
      <c r="DQ6" s="58"/>
      <c r="DR6" s="58"/>
      <c r="DS6" s="58"/>
      <c r="DT6" s="58"/>
      <c r="DU6" s="58"/>
      <c r="DV6" s="58"/>
      <c r="DW6" s="58"/>
      <c r="DX6" s="58"/>
      <c r="DY6" s="58"/>
      <c r="DZ6" s="58"/>
      <c r="EA6" s="58"/>
      <c r="EB6" s="58"/>
      <c r="EC6" s="58"/>
      <c r="ED6" s="58"/>
      <c r="EE6" s="58"/>
      <c r="EF6" s="58"/>
      <c r="EG6" s="58"/>
      <c r="EH6" s="58"/>
      <c r="EI6" s="58"/>
      <c r="EJ6" s="58"/>
      <c r="EK6" s="58"/>
      <c r="EL6" s="58"/>
      <c r="EM6" s="58"/>
      <c r="EN6" s="58"/>
      <c r="EO6" s="58"/>
      <c r="EP6" s="58"/>
      <c r="EQ6" s="58"/>
      <c r="ER6" s="58"/>
      <c r="ES6" s="58"/>
      <c r="ET6" s="58"/>
      <c r="EU6" s="58"/>
      <c r="EV6" s="58"/>
      <c r="EW6" s="58"/>
      <c r="EX6" s="58"/>
      <c r="EY6" s="58"/>
      <c r="EZ6" s="58"/>
      <c r="FA6" s="58"/>
      <c r="FB6" s="58"/>
      <c r="FC6" s="58"/>
      <c r="FD6" s="58"/>
      <c r="FE6" s="58"/>
    </row>
    <row r="7" spans="1:161" s="2" customFormat="1" ht="15.75" customHeight="1" x14ac:dyDescent="0.25">
      <c r="A7" s="58" t="s">
        <v>8</v>
      </c>
      <c r="B7" s="58"/>
      <c r="C7" s="58"/>
      <c r="D7" s="58"/>
      <c r="E7" s="58"/>
      <c r="F7" s="58"/>
      <c r="G7" s="58"/>
      <c r="H7" s="58"/>
      <c r="I7" s="58"/>
      <c r="J7" s="58"/>
      <c r="K7" s="58"/>
      <c r="L7" s="58"/>
      <c r="M7" s="58"/>
      <c r="N7" s="58"/>
      <c r="O7" s="58"/>
      <c r="P7" s="58"/>
      <c r="Q7" s="58"/>
      <c r="R7" s="58"/>
      <c r="S7" s="58"/>
      <c r="T7" s="58"/>
      <c r="U7" s="58"/>
      <c r="V7" s="58"/>
      <c r="W7" s="58"/>
      <c r="X7" s="58"/>
      <c r="Y7" s="58"/>
      <c r="Z7" s="58"/>
      <c r="AA7" s="58"/>
      <c r="AB7" s="58"/>
      <c r="AC7" s="58"/>
      <c r="AD7" s="58"/>
      <c r="AE7" s="58"/>
      <c r="AF7" s="58"/>
      <c r="AG7" s="58"/>
      <c r="AH7" s="58"/>
      <c r="AI7" s="58"/>
      <c r="AJ7" s="58"/>
      <c r="AK7" s="58"/>
      <c r="AL7" s="58"/>
      <c r="AM7" s="58"/>
      <c r="AN7" s="58"/>
      <c r="AO7" s="58"/>
      <c r="AP7" s="58"/>
      <c r="AQ7" s="58"/>
      <c r="AR7" s="58"/>
      <c r="AS7" s="58"/>
      <c r="AT7" s="58"/>
      <c r="AU7" s="58"/>
      <c r="AV7" s="58"/>
      <c r="AW7" s="58"/>
      <c r="AX7" s="58"/>
      <c r="AY7" s="58"/>
      <c r="AZ7" s="58"/>
      <c r="BA7" s="58"/>
      <c r="BB7" s="58"/>
      <c r="BC7" s="58"/>
      <c r="BD7" s="58"/>
      <c r="BE7" s="58"/>
      <c r="BF7" s="58"/>
      <c r="BG7" s="58"/>
      <c r="BH7" s="58"/>
      <c r="BI7" s="58"/>
      <c r="BJ7" s="58"/>
      <c r="BK7" s="58"/>
      <c r="BL7" s="58"/>
      <c r="BM7" s="58"/>
      <c r="BN7" s="58"/>
      <c r="BO7" s="58"/>
      <c r="BP7" s="58"/>
      <c r="BQ7" s="58"/>
      <c r="BR7" s="58"/>
      <c r="BS7" s="58"/>
      <c r="BT7" s="58"/>
      <c r="BU7" s="58"/>
      <c r="BV7" s="58"/>
      <c r="BW7" s="58"/>
      <c r="BX7" s="58"/>
      <c r="BY7" s="58"/>
      <c r="BZ7" s="58"/>
      <c r="CA7" s="58"/>
      <c r="CB7" s="58"/>
      <c r="CC7" s="58"/>
      <c r="CD7" s="58"/>
      <c r="CE7" s="58"/>
      <c r="CF7" s="58"/>
      <c r="CG7" s="58"/>
      <c r="CH7" s="58"/>
      <c r="CI7" s="58"/>
      <c r="CJ7" s="58"/>
      <c r="CK7" s="58"/>
      <c r="CL7" s="58"/>
      <c r="CM7" s="58"/>
      <c r="CN7" s="58"/>
      <c r="CO7" s="58"/>
      <c r="CP7" s="58"/>
      <c r="CQ7" s="58"/>
      <c r="CR7" s="58"/>
      <c r="CS7" s="58"/>
      <c r="CT7" s="58"/>
      <c r="CU7" s="58"/>
      <c r="CV7" s="58"/>
      <c r="CW7" s="58"/>
      <c r="CX7" s="58"/>
      <c r="CY7" s="58"/>
      <c r="CZ7" s="58"/>
      <c r="DA7" s="58"/>
      <c r="DB7" s="58"/>
      <c r="DC7" s="58"/>
      <c r="DD7" s="58"/>
      <c r="DE7" s="58"/>
      <c r="DF7" s="58"/>
      <c r="DG7" s="58"/>
      <c r="DH7" s="58"/>
      <c r="DI7" s="58"/>
      <c r="DJ7" s="58"/>
      <c r="DK7" s="58"/>
      <c r="DL7" s="58"/>
      <c r="DM7" s="58"/>
      <c r="DN7" s="58"/>
      <c r="DO7" s="58"/>
      <c r="DP7" s="58"/>
      <c r="DQ7" s="58"/>
      <c r="DR7" s="58"/>
      <c r="DS7" s="58"/>
      <c r="DT7" s="58"/>
      <c r="DU7" s="58"/>
      <c r="DV7" s="58"/>
      <c r="DW7" s="58"/>
      <c r="DX7" s="58"/>
      <c r="DY7" s="58"/>
      <c r="DZ7" s="58"/>
      <c r="EA7" s="58"/>
      <c r="EB7" s="58"/>
      <c r="EC7" s="58"/>
      <c r="ED7" s="58"/>
      <c r="EE7" s="58"/>
      <c r="EF7" s="58"/>
      <c r="EG7" s="58"/>
      <c r="EH7" s="58"/>
      <c r="EI7" s="58"/>
      <c r="EJ7" s="58"/>
      <c r="EK7" s="58"/>
      <c r="EL7" s="58"/>
      <c r="EM7" s="58"/>
      <c r="EN7" s="58"/>
      <c r="EO7" s="58"/>
      <c r="EP7" s="58"/>
      <c r="EQ7" s="58"/>
      <c r="ER7" s="58"/>
      <c r="ES7" s="58"/>
      <c r="ET7" s="58"/>
      <c r="EU7" s="58"/>
      <c r="EV7" s="58"/>
      <c r="EW7" s="58"/>
      <c r="EX7" s="58"/>
      <c r="EY7" s="58"/>
      <c r="EZ7" s="58"/>
      <c r="FA7" s="58"/>
      <c r="FB7" s="58"/>
      <c r="FC7" s="58"/>
      <c r="FD7" s="58"/>
      <c r="FE7" s="58"/>
    </row>
    <row r="8" spans="1:161" s="2" customFormat="1" ht="15.75" customHeight="1" x14ac:dyDescent="0.25">
      <c r="A8" s="58" t="s">
        <v>9</v>
      </c>
      <c r="B8" s="58"/>
      <c r="C8" s="58"/>
      <c r="D8" s="58"/>
      <c r="E8" s="58"/>
      <c r="F8" s="58"/>
      <c r="G8" s="58"/>
      <c r="H8" s="58"/>
      <c r="I8" s="58"/>
      <c r="J8" s="58"/>
      <c r="K8" s="58"/>
      <c r="L8" s="58"/>
      <c r="M8" s="58"/>
      <c r="N8" s="58"/>
      <c r="O8" s="58"/>
      <c r="P8" s="58"/>
      <c r="Q8" s="58"/>
      <c r="R8" s="58"/>
      <c r="S8" s="58"/>
      <c r="T8" s="58"/>
      <c r="U8" s="58"/>
      <c r="V8" s="58"/>
      <c r="W8" s="58"/>
      <c r="X8" s="58"/>
      <c r="Y8" s="58"/>
      <c r="Z8" s="58"/>
      <c r="AA8" s="58"/>
      <c r="AB8" s="58"/>
      <c r="AC8" s="58"/>
      <c r="AD8" s="58"/>
      <c r="AE8" s="58"/>
      <c r="AF8" s="58"/>
      <c r="AG8" s="58"/>
      <c r="AH8" s="58"/>
      <c r="AI8" s="58"/>
      <c r="AJ8" s="58"/>
      <c r="AK8" s="58"/>
      <c r="AL8" s="58"/>
      <c r="AM8" s="58"/>
      <c r="AN8" s="58"/>
      <c r="AO8" s="58"/>
      <c r="AP8" s="58"/>
      <c r="AQ8" s="58"/>
      <c r="AR8" s="58"/>
      <c r="AS8" s="58"/>
      <c r="AT8" s="58"/>
      <c r="AU8" s="58"/>
      <c r="AV8" s="58"/>
      <c r="AW8" s="58"/>
      <c r="AX8" s="58"/>
      <c r="AY8" s="58"/>
      <c r="AZ8" s="58"/>
      <c r="BA8" s="58"/>
      <c r="BB8" s="58"/>
      <c r="BC8" s="58"/>
      <c r="BD8" s="58"/>
      <c r="BE8" s="58"/>
      <c r="BF8" s="58"/>
      <c r="BG8" s="58"/>
      <c r="BH8" s="58"/>
      <c r="BI8" s="58"/>
      <c r="BJ8" s="58"/>
      <c r="BK8" s="58"/>
      <c r="BL8" s="58"/>
      <c r="BM8" s="58"/>
      <c r="BN8" s="58"/>
      <c r="BO8" s="58"/>
      <c r="BP8" s="58"/>
      <c r="BQ8" s="58"/>
      <c r="BR8" s="58"/>
      <c r="BS8" s="58"/>
      <c r="BT8" s="58"/>
      <c r="BU8" s="58"/>
      <c r="BV8" s="58"/>
      <c r="BW8" s="58"/>
      <c r="BX8" s="58"/>
      <c r="BY8" s="58"/>
      <c r="BZ8" s="58"/>
      <c r="CA8" s="58"/>
      <c r="CB8" s="58"/>
      <c r="CC8" s="58"/>
      <c r="CD8" s="58"/>
      <c r="CE8" s="58"/>
      <c r="CF8" s="58"/>
      <c r="CG8" s="58"/>
      <c r="CH8" s="58"/>
      <c r="CI8" s="58"/>
      <c r="CJ8" s="58"/>
      <c r="CK8" s="58"/>
      <c r="CL8" s="58"/>
      <c r="CM8" s="58"/>
      <c r="CN8" s="58"/>
      <c r="CO8" s="58"/>
      <c r="CP8" s="58"/>
      <c r="CQ8" s="58"/>
      <c r="CR8" s="58"/>
      <c r="CS8" s="58"/>
      <c r="CT8" s="58"/>
      <c r="CU8" s="58"/>
      <c r="CV8" s="58"/>
      <c r="CW8" s="58"/>
      <c r="CX8" s="58"/>
      <c r="CY8" s="58"/>
      <c r="CZ8" s="58"/>
      <c r="DA8" s="58"/>
      <c r="DB8" s="58"/>
      <c r="DC8" s="58"/>
      <c r="DD8" s="58"/>
      <c r="DE8" s="58"/>
      <c r="DF8" s="58"/>
      <c r="DG8" s="58"/>
      <c r="DH8" s="58"/>
      <c r="DI8" s="58"/>
      <c r="DJ8" s="58"/>
      <c r="DK8" s="58"/>
      <c r="DL8" s="58"/>
      <c r="DM8" s="58"/>
      <c r="DN8" s="58"/>
      <c r="DO8" s="58"/>
      <c r="DP8" s="58"/>
      <c r="DQ8" s="58"/>
      <c r="DR8" s="58"/>
      <c r="DS8" s="58"/>
      <c r="DT8" s="58"/>
      <c r="DU8" s="58"/>
      <c r="DV8" s="58"/>
      <c r="DW8" s="58"/>
      <c r="DX8" s="58"/>
      <c r="DY8" s="58"/>
      <c r="DZ8" s="58"/>
      <c r="EA8" s="58"/>
      <c r="EB8" s="58"/>
      <c r="EC8" s="58"/>
      <c r="ED8" s="58"/>
      <c r="EE8" s="58"/>
      <c r="EF8" s="58"/>
      <c r="EG8" s="58"/>
      <c r="EH8" s="58"/>
      <c r="EI8" s="58"/>
      <c r="EJ8" s="58"/>
      <c r="EK8" s="58"/>
      <c r="EL8" s="58"/>
      <c r="EM8" s="58"/>
      <c r="EN8" s="58"/>
      <c r="EO8" s="58"/>
      <c r="EP8" s="58"/>
      <c r="EQ8" s="58"/>
      <c r="ER8" s="58"/>
      <c r="ES8" s="58"/>
      <c r="ET8" s="58"/>
      <c r="EU8" s="58"/>
      <c r="EV8" s="58"/>
      <c r="EW8" s="58"/>
      <c r="EX8" s="58"/>
      <c r="EY8" s="58"/>
      <c r="EZ8" s="58"/>
      <c r="FA8" s="58"/>
      <c r="FB8" s="58"/>
      <c r="FC8" s="58"/>
      <c r="FD8" s="58"/>
      <c r="FE8" s="58"/>
    </row>
    <row r="10" spans="1:161" s="2" customFormat="1" ht="15.75" x14ac:dyDescent="0.25">
      <c r="A10" s="59" t="s">
        <v>10</v>
      </c>
      <c r="B10" s="59"/>
      <c r="C10" s="59"/>
      <c r="D10" s="59"/>
      <c r="E10" s="59"/>
      <c r="F10" s="59"/>
      <c r="G10" s="59"/>
      <c r="H10" s="59"/>
      <c r="I10" s="59"/>
      <c r="J10" s="59"/>
      <c r="K10" s="59"/>
      <c r="L10" s="59"/>
      <c r="M10" s="59"/>
      <c r="N10" s="59"/>
      <c r="O10" s="59"/>
      <c r="P10" s="59"/>
      <c r="Q10" s="59"/>
      <c r="R10" s="59"/>
      <c r="S10" s="59"/>
      <c r="T10" s="59"/>
      <c r="U10" s="59"/>
      <c r="V10" s="59"/>
      <c r="W10" s="59"/>
      <c r="X10" s="59"/>
      <c r="Y10" s="59"/>
      <c r="Z10" s="59"/>
      <c r="AA10" s="59"/>
      <c r="AB10" s="59"/>
      <c r="AC10" s="59"/>
      <c r="AD10" s="59"/>
      <c r="AE10" s="59"/>
      <c r="AF10" s="59"/>
      <c r="AG10" s="59"/>
      <c r="AH10" s="59"/>
      <c r="AI10" s="59"/>
      <c r="AJ10" s="59"/>
      <c r="AK10" s="59"/>
      <c r="AL10" s="59"/>
      <c r="AM10" s="59"/>
      <c r="AN10" s="59"/>
      <c r="AO10" s="59"/>
      <c r="AP10" s="59"/>
      <c r="AQ10" s="59"/>
      <c r="AR10" s="59"/>
      <c r="AS10" s="59"/>
      <c r="AT10" s="59"/>
      <c r="AU10" s="59"/>
      <c r="AV10" s="59"/>
      <c r="AW10" s="59"/>
      <c r="AX10" s="59"/>
      <c r="AY10" s="59"/>
      <c r="AZ10" s="59"/>
      <c r="BA10" s="59"/>
      <c r="BB10" s="59"/>
      <c r="BC10" s="59"/>
      <c r="BD10" s="59"/>
      <c r="BE10" s="59"/>
      <c r="BF10" s="59"/>
      <c r="BG10" s="59"/>
      <c r="BH10" s="59"/>
      <c r="BI10" s="59"/>
      <c r="BJ10" s="59"/>
      <c r="BK10" s="59"/>
      <c r="BL10" s="59"/>
      <c r="BM10" s="59"/>
      <c r="BN10" s="59"/>
      <c r="BO10" s="59"/>
      <c r="BP10" s="59"/>
      <c r="BQ10" s="59"/>
      <c r="BR10" s="59"/>
      <c r="BS10" s="59"/>
      <c r="BT10" s="59"/>
      <c r="BU10" s="59"/>
      <c r="BV10" s="59"/>
      <c r="BW10" s="59"/>
      <c r="BX10" s="59"/>
      <c r="BY10" s="59"/>
      <c r="BZ10" s="59"/>
      <c r="CA10" s="59"/>
      <c r="CB10" s="59"/>
      <c r="CC10" s="59"/>
      <c r="CD10" s="59"/>
      <c r="CE10" s="59"/>
      <c r="CF10" s="59"/>
      <c r="CG10" s="59"/>
      <c r="CH10" s="59"/>
      <c r="CI10" s="59"/>
      <c r="CJ10" s="59"/>
      <c r="CK10" s="59"/>
      <c r="CL10" s="59"/>
      <c r="CM10" s="59"/>
      <c r="CN10" s="59"/>
      <c r="CO10" s="59"/>
      <c r="CP10" s="59"/>
      <c r="CQ10" s="59"/>
      <c r="CR10" s="59"/>
      <c r="CS10" s="59"/>
      <c r="CT10" s="59"/>
      <c r="CU10" s="59"/>
      <c r="CV10" s="59"/>
      <c r="CW10" s="59"/>
      <c r="CX10" s="59"/>
      <c r="CY10" s="59"/>
      <c r="CZ10" s="59"/>
      <c r="DA10" s="59"/>
      <c r="DB10" s="59"/>
      <c r="DC10" s="59"/>
      <c r="DD10" s="59"/>
      <c r="DE10" s="59"/>
      <c r="DF10" s="59"/>
      <c r="DG10" s="59"/>
      <c r="DH10" s="59"/>
      <c r="DI10" s="59"/>
      <c r="DJ10" s="59"/>
      <c r="DK10" s="59"/>
      <c r="DL10" s="59"/>
      <c r="DM10" s="59"/>
      <c r="DN10" s="59"/>
      <c r="DO10" s="59"/>
      <c r="DP10" s="59"/>
      <c r="DQ10" s="59"/>
      <c r="DR10" s="59"/>
      <c r="DS10" s="59"/>
      <c r="DT10" s="59"/>
      <c r="DU10" s="59"/>
      <c r="DV10" s="59"/>
      <c r="DW10" s="59"/>
      <c r="DX10" s="59"/>
      <c r="DY10" s="59"/>
      <c r="DZ10" s="59"/>
      <c r="EA10" s="59"/>
      <c r="EB10" s="59"/>
      <c r="EC10" s="59"/>
      <c r="ED10" s="59"/>
      <c r="EE10" s="59"/>
      <c r="EF10" s="59"/>
      <c r="EG10" s="59"/>
      <c r="EH10" s="59"/>
      <c r="EI10" s="59"/>
      <c r="EJ10" s="59"/>
      <c r="EK10" s="59"/>
      <c r="EL10" s="59"/>
      <c r="EM10" s="59"/>
      <c r="EN10" s="59"/>
      <c r="EO10" s="59"/>
      <c r="EP10" s="59"/>
      <c r="EQ10" s="59"/>
      <c r="ER10" s="59"/>
      <c r="ES10" s="59"/>
      <c r="ET10" s="59"/>
      <c r="EU10" s="59"/>
      <c r="EV10" s="59"/>
      <c r="EW10" s="59"/>
      <c r="EX10" s="59"/>
      <c r="EY10" s="59"/>
      <c r="EZ10" s="59"/>
      <c r="FA10" s="59"/>
      <c r="FB10" s="59"/>
      <c r="FC10" s="59"/>
      <c r="FD10" s="59"/>
      <c r="FE10" s="59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60" t="s">
        <v>69</v>
      </c>
      <c r="AC12" s="60"/>
      <c r="AD12" s="60"/>
      <c r="AE12" s="60"/>
      <c r="AF12" s="60"/>
      <c r="AG12" s="60"/>
      <c r="AH12" s="60"/>
      <c r="AI12" s="60"/>
      <c r="AJ12" s="60"/>
      <c r="AK12" s="60"/>
      <c r="AL12" s="60"/>
      <c r="AM12" s="60"/>
      <c r="AN12" s="60"/>
      <c r="AO12" s="60"/>
      <c r="AP12" s="60"/>
      <c r="AQ12" s="60"/>
      <c r="AR12" s="60"/>
      <c r="AS12" s="60"/>
      <c r="AT12" s="60"/>
      <c r="AU12" s="60"/>
      <c r="AV12" s="60"/>
      <c r="AW12" s="60"/>
      <c r="AX12" s="60"/>
      <c r="AY12" s="60"/>
      <c r="AZ12" s="60"/>
      <c r="BA12" s="60"/>
      <c r="BB12" s="60"/>
      <c r="BC12" s="60"/>
      <c r="BD12" s="60"/>
      <c r="BE12" s="60"/>
      <c r="BF12" s="60"/>
      <c r="BG12" s="60"/>
      <c r="BH12" s="60"/>
      <c r="BI12" s="60"/>
      <c r="BJ12" s="60"/>
      <c r="BK12" s="60"/>
      <c r="BL12" s="60"/>
      <c r="BM12" s="60"/>
      <c r="BN12" s="60"/>
      <c r="BO12" s="60"/>
      <c r="BP12" s="60"/>
      <c r="BQ12" s="60"/>
      <c r="BR12" s="60"/>
      <c r="BS12" s="60"/>
      <c r="BT12" s="60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60" t="s">
        <v>31</v>
      </c>
      <c r="Z14" s="60"/>
      <c r="AA14" s="60"/>
      <c r="AB14" s="60"/>
      <c r="AC14" s="60"/>
      <c r="AD14" s="60"/>
      <c r="AE14" s="60"/>
      <c r="AF14" s="60"/>
      <c r="AG14" s="60"/>
      <c r="AH14" s="60"/>
      <c r="AI14" s="60"/>
      <c r="AJ14" s="60"/>
      <c r="AK14" s="60"/>
      <c r="AL14" s="60"/>
      <c r="AM14" s="60"/>
      <c r="AN14" s="60"/>
      <c r="AO14" s="60"/>
      <c r="AP14" s="60"/>
      <c r="AQ14" s="60"/>
      <c r="AR14" s="60"/>
      <c r="AS14" s="60"/>
      <c r="AT14" s="60"/>
      <c r="AU14" s="60"/>
      <c r="AV14" s="60"/>
      <c r="AW14" s="60"/>
      <c r="AX14" s="60"/>
      <c r="AY14" s="60"/>
      <c r="AZ14" s="60"/>
      <c r="BA14" s="60"/>
      <c r="BB14" s="60"/>
      <c r="BC14" s="60"/>
      <c r="BD14" s="60"/>
      <c r="BE14" s="60"/>
      <c r="BF14" s="60"/>
      <c r="BG14" s="60"/>
      <c r="BH14" s="60"/>
      <c r="BI14" s="60"/>
      <c r="BJ14" s="60"/>
      <c r="BK14" s="60"/>
      <c r="BL14" s="60"/>
      <c r="BM14" s="60"/>
      <c r="BN14" s="60"/>
      <c r="BO14" s="60"/>
      <c r="BP14" s="60"/>
      <c r="BQ14" s="60"/>
      <c r="BR14" s="60"/>
      <c r="BS14" s="60"/>
      <c r="BT14" s="60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48" t="s">
        <v>125</v>
      </c>
      <c r="U16" s="48"/>
      <c r="V16" s="48"/>
      <c r="W16" s="48"/>
      <c r="X16" s="48"/>
      <c r="Y16" s="48"/>
      <c r="Z16" s="48"/>
      <c r="AA16" s="48"/>
      <c r="AB16" s="48"/>
      <c r="AC16" s="48"/>
      <c r="AD16" s="48"/>
      <c r="AE16" s="48"/>
      <c r="AF16" s="48"/>
      <c r="AG16" s="48"/>
      <c r="AH16" s="48"/>
      <c r="AI16" s="48"/>
      <c r="AJ16" s="48"/>
      <c r="AK16" s="48"/>
      <c r="AL16" s="48"/>
      <c r="AM16" s="48"/>
      <c r="AN16" s="48"/>
      <c r="AO16" s="48"/>
      <c r="AP16" s="48"/>
      <c r="AQ16" s="48"/>
      <c r="AR16" s="48"/>
      <c r="AS16" s="48"/>
      <c r="AT16" s="48"/>
      <c r="AU16" s="48"/>
      <c r="AV16" s="48"/>
      <c r="AW16" s="48"/>
      <c r="AX16" s="48"/>
      <c r="AY16" s="48"/>
      <c r="AZ16" s="48"/>
      <c r="BA16" s="48"/>
      <c r="BB16" s="48"/>
      <c r="BC16" s="48"/>
      <c r="BD16" s="48"/>
      <c r="BE16" s="48"/>
      <c r="BF16" s="48"/>
      <c r="BG16" s="48"/>
      <c r="BH16" s="48"/>
      <c r="BI16" s="48"/>
      <c r="BJ16" s="48"/>
      <c r="BK16" s="48"/>
      <c r="BL16" s="48"/>
      <c r="BM16" s="48"/>
      <c r="BN16" s="48"/>
      <c r="BO16" s="48"/>
      <c r="BP16" s="48"/>
      <c r="BQ16" s="48"/>
      <c r="BR16" s="48"/>
      <c r="BS16" s="48"/>
      <c r="BT16" s="48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49"/>
      <c r="B18" s="50"/>
      <c r="C18" s="50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1"/>
      <c r="R18" s="26"/>
      <c r="S18" s="27"/>
      <c r="T18" s="27"/>
      <c r="U18" s="27"/>
      <c r="V18" s="27"/>
      <c r="W18" s="27"/>
      <c r="X18" s="27"/>
      <c r="Y18" s="27"/>
      <c r="Z18" s="27"/>
      <c r="AA18" s="27"/>
      <c r="AB18" s="27"/>
      <c r="AC18" s="27"/>
      <c r="AD18" s="27"/>
      <c r="AE18" s="27"/>
      <c r="AF18" s="27"/>
      <c r="AG18" s="27"/>
      <c r="AH18" s="27"/>
      <c r="AI18" s="28"/>
      <c r="AJ18" s="26" t="s">
        <v>15</v>
      </c>
      <c r="AK18" s="27"/>
      <c r="AL18" s="27"/>
      <c r="AM18" s="27"/>
      <c r="AN18" s="27"/>
      <c r="AO18" s="27"/>
      <c r="AP18" s="27"/>
      <c r="AQ18" s="27"/>
      <c r="AR18" s="27"/>
      <c r="AS18" s="27"/>
      <c r="AT18" s="27"/>
      <c r="AU18" s="27"/>
      <c r="AV18" s="27"/>
      <c r="AW18" s="27"/>
      <c r="AX18" s="27"/>
      <c r="AY18" s="27"/>
      <c r="AZ18" s="27"/>
      <c r="BA18" s="28"/>
      <c r="BB18" s="35" t="s">
        <v>20</v>
      </c>
      <c r="BC18" s="36"/>
      <c r="BD18" s="36"/>
      <c r="BE18" s="36"/>
      <c r="BF18" s="36"/>
      <c r="BG18" s="36"/>
      <c r="BH18" s="36"/>
      <c r="BI18" s="36"/>
      <c r="BJ18" s="36"/>
      <c r="BK18" s="36"/>
      <c r="BL18" s="36"/>
      <c r="BM18" s="36"/>
      <c r="BN18" s="36"/>
      <c r="BO18" s="36"/>
      <c r="BP18" s="36"/>
      <c r="BQ18" s="36"/>
      <c r="BR18" s="36"/>
      <c r="BS18" s="36"/>
      <c r="BT18" s="36"/>
      <c r="BU18" s="36"/>
      <c r="BV18" s="36"/>
      <c r="BW18" s="36"/>
      <c r="BX18" s="36"/>
      <c r="BY18" s="36"/>
      <c r="BZ18" s="36"/>
      <c r="CA18" s="36"/>
      <c r="CB18" s="36"/>
      <c r="CC18" s="36"/>
      <c r="CD18" s="36"/>
      <c r="CE18" s="36"/>
      <c r="CF18" s="36"/>
      <c r="CG18" s="37"/>
      <c r="CH18" s="26" t="s">
        <v>21</v>
      </c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27"/>
      <c r="CW18" s="27"/>
      <c r="CX18" s="27"/>
      <c r="CY18" s="27"/>
      <c r="CZ18" s="27"/>
      <c r="DA18" s="27"/>
      <c r="DB18" s="28"/>
      <c r="DC18" s="26" t="s">
        <v>22</v>
      </c>
      <c r="DD18" s="27"/>
      <c r="DE18" s="27"/>
      <c r="DF18" s="27"/>
      <c r="DG18" s="27"/>
      <c r="DH18" s="27"/>
      <c r="DI18" s="27"/>
      <c r="DJ18" s="27"/>
      <c r="DK18" s="27"/>
      <c r="DL18" s="27"/>
      <c r="DM18" s="27"/>
      <c r="DN18" s="27"/>
      <c r="DO18" s="27"/>
      <c r="DP18" s="27"/>
      <c r="DQ18" s="27"/>
      <c r="DR18" s="27"/>
      <c r="DS18" s="27"/>
      <c r="DT18" s="28"/>
      <c r="DU18" s="35" t="s">
        <v>23</v>
      </c>
      <c r="DV18" s="36"/>
      <c r="DW18" s="36"/>
      <c r="DX18" s="36"/>
      <c r="DY18" s="36"/>
      <c r="DZ18" s="36"/>
      <c r="EA18" s="36"/>
      <c r="EB18" s="36"/>
      <c r="EC18" s="36"/>
      <c r="ED18" s="36"/>
      <c r="EE18" s="36"/>
      <c r="EF18" s="36"/>
      <c r="EG18" s="36"/>
      <c r="EH18" s="36"/>
      <c r="EI18" s="36"/>
      <c r="EJ18" s="36"/>
      <c r="EK18" s="36"/>
      <c r="EL18" s="36"/>
      <c r="EM18" s="36"/>
      <c r="EN18" s="37"/>
      <c r="EO18" s="26" t="s">
        <v>24</v>
      </c>
      <c r="EP18" s="27"/>
      <c r="EQ18" s="27"/>
      <c r="ER18" s="27"/>
      <c r="ES18" s="27"/>
      <c r="ET18" s="27"/>
      <c r="EU18" s="27"/>
      <c r="EV18" s="27"/>
      <c r="EW18" s="27"/>
      <c r="EX18" s="27"/>
      <c r="EY18" s="27"/>
      <c r="EZ18" s="27"/>
      <c r="FA18" s="27"/>
      <c r="FB18" s="27"/>
      <c r="FC18" s="27"/>
      <c r="FD18" s="27"/>
      <c r="FE18" s="28"/>
    </row>
    <row r="19" spans="1:161" s="9" customFormat="1" ht="15" customHeight="1" x14ac:dyDescent="0.2">
      <c r="A19" s="52"/>
      <c r="B19" s="53"/>
      <c r="C19" s="53"/>
      <c r="D19" s="53"/>
      <c r="E19" s="53"/>
      <c r="F19" s="53"/>
      <c r="G19" s="53"/>
      <c r="H19" s="53"/>
      <c r="I19" s="53"/>
      <c r="J19" s="53"/>
      <c r="K19" s="53"/>
      <c r="L19" s="53"/>
      <c r="M19" s="53"/>
      <c r="N19" s="53"/>
      <c r="O19" s="53"/>
      <c r="P19" s="53"/>
      <c r="Q19" s="54"/>
      <c r="R19" s="29"/>
      <c r="S19" s="30"/>
      <c r="T19" s="30"/>
      <c r="U19" s="30"/>
      <c r="V19" s="30"/>
      <c r="W19" s="30"/>
      <c r="X19" s="30"/>
      <c r="Y19" s="30"/>
      <c r="Z19" s="30"/>
      <c r="AA19" s="30"/>
      <c r="AB19" s="30"/>
      <c r="AC19" s="30"/>
      <c r="AD19" s="30"/>
      <c r="AE19" s="30"/>
      <c r="AF19" s="30"/>
      <c r="AG19" s="30"/>
      <c r="AH19" s="30"/>
      <c r="AI19" s="31"/>
      <c r="AJ19" s="29"/>
      <c r="AK19" s="30"/>
      <c r="AL19" s="30"/>
      <c r="AM19" s="30"/>
      <c r="AN19" s="30"/>
      <c r="AO19" s="30"/>
      <c r="AP19" s="30"/>
      <c r="AQ19" s="30"/>
      <c r="AR19" s="30"/>
      <c r="AS19" s="30"/>
      <c r="AT19" s="30"/>
      <c r="AU19" s="30"/>
      <c r="AV19" s="30"/>
      <c r="AW19" s="30"/>
      <c r="AX19" s="30"/>
      <c r="AY19" s="30"/>
      <c r="AZ19" s="30"/>
      <c r="BA19" s="31"/>
      <c r="BB19" s="38" t="s">
        <v>16</v>
      </c>
      <c r="BC19" s="39"/>
      <c r="BD19" s="39"/>
      <c r="BE19" s="39"/>
      <c r="BF19" s="39"/>
      <c r="BG19" s="39"/>
      <c r="BH19" s="39"/>
      <c r="BI19" s="39"/>
      <c r="BJ19" s="39"/>
      <c r="BK19" s="39"/>
      <c r="BL19" s="39"/>
      <c r="BM19" s="39"/>
      <c r="BN19" s="39"/>
      <c r="BO19" s="39"/>
      <c r="BP19" s="39"/>
      <c r="BQ19" s="40"/>
      <c r="BR19" s="38" t="s">
        <v>17</v>
      </c>
      <c r="BS19" s="39"/>
      <c r="BT19" s="39"/>
      <c r="BU19" s="39"/>
      <c r="BV19" s="39"/>
      <c r="BW19" s="39"/>
      <c r="BX19" s="39"/>
      <c r="BY19" s="39"/>
      <c r="BZ19" s="39"/>
      <c r="CA19" s="39"/>
      <c r="CB19" s="39"/>
      <c r="CC19" s="39"/>
      <c r="CD19" s="39"/>
      <c r="CE19" s="39"/>
      <c r="CF19" s="39"/>
      <c r="CG19" s="40"/>
      <c r="CH19" s="29"/>
      <c r="CI19" s="30"/>
      <c r="CJ19" s="30"/>
      <c r="CK19" s="30"/>
      <c r="CL19" s="30"/>
      <c r="CM19" s="30"/>
      <c r="CN19" s="30"/>
      <c r="CO19" s="30"/>
      <c r="CP19" s="30"/>
      <c r="CQ19" s="30"/>
      <c r="CR19" s="30"/>
      <c r="CS19" s="30"/>
      <c r="CT19" s="30"/>
      <c r="CU19" s="30"/>
      <c r="CV19" s="30"/>
      <c r="CW19" s="30"/>
      <c r="CX19" s="30"/>
      <c r="CY19" s="30"/>
      <c r="CZ19" s="30"/>
      <c r="DA19" s="30"/>
      <c r="DB19" s="31"/>
      <c r="DC19" s="29"/>
      <c r="DD19" s="30"/>
      <c r="DE19" s="30"/>
      <c r="DF19" s="30"/>
      <c r="DG19" s="30"/>
      <c r="DH19" s="30"/>
      <c r="DI19" s="30"/>
      <c r="DJ19" s="30"/>
      <c r="DK19" s="30"/>
      <c r="DL19" s="30"/>
      <c r="DM19" s="30"/>
      <c r="DN19" s="30"/>
      <c r="DO19" s="30"/>
      <c r="DP19" s="30"/>
      <c r="DQ19" s="30"/>
      <c r="DR19" s="30"/>
      <c r="DS19" s="30"/>
      <c r="DT19" s="31"/>
      <c r="DU19" s="41" t="s">
        <v>18</v>
      </c>
      <c r="DV19" s="42"/>
      <c r="DW19" s="42"/>
      <c r="DX19" s="42"/>
      <c r="DY19" s="42"/>
      <c r="DZ19" s="42"/>
      <c r="EA19" s="42"/>
      <c r="EB19" s="42"/>
      <c r="EC19" s="42"/>
      <c r="ED19" s="43"/>
      <c r="EE19" s="41" t="s">
        <v>19</v>
      </c>
      <c r="EF19" s="42"/>
      <c r="EG19" s="42"/>
      <c r="EH19" s="42"/>
      <c r="EI19" s="42"/>
      <c r="EJ19" s="42"/>
      <c r="EK19" s="42"/>
      <c r="EL19" s="42"/>
      <c r="EM19" s="42"/>
      <c r="EN19" s="43"/>
      <c r="EO19" s="29"/>
      <c r="EP19" s="30"/>
      <c r="EQ19" s="30"/>
      <c r="ER19" s="30"/>
      <c r="ES19" s="30"/>
      <c r="ET19" s="30"/>
      <c r="EU19" s="30"/>
      <c r="EV19" s="30"/>
      <c r="EW19" s="30"/>
      <c r="EX19" s="30"/>
      <c r="EY19" s="30"/>
      <c r="EZ19" s="30"/>
      <c r="FA19" s="30"/>
      <c r="FB19" s="30"/>
      <c r="FC19" s="30"/>
      <c r="FD19" s="30"/>
      <c r="FE19" s="31"/>
    </row>
    <row r="20" spans="1:161" s="9" customFormat="1" ht="19.5" customHeight="1" x14ac:dyDescent="0.2">
      <c r="A20" s="55"/>
      <c r="B20" s="56"/>
      <c r="C20" s="56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7"/>
      <c r="R20" s="32"/>
      <c r="S20" s="33"/>
      <c r="T20" s="33"/>
      <c r="U20" s="33"/>
      <c r="V20" s="33"/>
      <c r="W20" s="33"/>
      <c r="X20" s="33"/>
      <c r="Y20" s="33"/>
      <c r="Z20" s="33"/>
      <c r="AA20" s="33"/>
      <c r="AB20" s="33"/>
      <c r="AC20" s="33"/>
      <c r="AD20" s="33"/>
      <c r="AE20" s="33"/>
      <c r="AF20" s="33"/>
      <c r="AG20" s="33"/>
      <c r="AH20" s="33"/>
      <c r="AI20" s="34"/>
      <c r="AJ20" s="32"/>
      <c r="AK20" s="33"/>
      <c r="AL20" s="33"/>
      <c r="AM20" s="33"/>
      <c r="AN20" s="33"/>
      <c r="AO20" s="33"/>
      <c r="AP20" s="33"/>
      <c r="AQ20" s="33"/>
      <c r="AR20" s="33"/>
      <c r="AS20" s="33"/>
      <c r="AT20" s="33"/>
      <c r="AU20" s="33"/>
      <c r="AV20" s="33"/>
      <c r="AW20" s="33"/>
      <c r="AX20" s="33"/>
      <c r="AY20" s="33"/>
      <c r="AZ20" s="33"/>
      <c r="BA20" s="34"/>
      <c r="BB20" s="47" t="s">
        <v>18</v>
      </c>
      <c r="BC20" s="47"/>
      <c r="BD20" s="47"/>
      <c r="BE20" s="47"/>
      <c r="BF20" s="47"/>
      <c r="BG20" s="47"/>
      <c r="BH20" s="47"/>
      <c r="BI20" s="47"/>
      <c r="BJ20" s="47" t="s">
        <v>19</v>
      </c>
      <c r="BK20" s="47"/>
      <c r="BL20" s="47"/>
      <c r="BM20" s="47"/>
      <c r="BN20" s="47"/>
      <c r="BO20" s="47"/>
      <c r="BP20" s="47"/>
      <c r="BQ20" s="47"/>
      <c r="BR20" s="47" t="s">
        <v>18</v>
      </c>
      <c r="BS20" s="47"/>
      <c r="BT20" s="47"/>
      <c r="BU20" s="47"/>
      <c r="BV20" s="47"/>
      <c r="BW20" s="47"/>
      <c r="BX20" s="47"/>
      <c r="BY20" s="47"/>
      <c r="BZ20" s="47" t="s">
        <v>19</v>
      </c>
      <c r="CA20" s="47"/>
      <c r="CB20" s="47"/>
      <c r="CC20" s="47"/>
      <c r="CD20" s="47"/>
      <c r="CE20" s="47"/>
      <c r="CF20" s="47"/>
      <c r="CG20" s="47"/>
      <c r="CH20" s="32"/>
      <c r="CI20" s="33"/>
      <c r="CJ20" s="33"/>
      <c r="CK20" s="33"/>
      <c r="CL20" s="33"/>
      <c r="CM20" s="33"/>
      <c r="CN20" s="33"/>
      <c r="CO20" s="33"/>
      <c r="CP20" s="33"/>
      <c r="CQ20" s="33"/>
      <c r="CR20" s="33"/>
      <c r="CS20" s="33"/>
      <c r="CT20" s="33"/>
      <c r="CU20" s="33"/>
      <c r="CV20" s="33"/>
      <c r="CW20" s="33"/>
      <c r="CX20" s="33"/>
      <c r="CY20" s="33"/>
      <c r="CZ20" s="33"/>
      <c r="DA20" s="33"/>
      <c r="DB20" s="34"/>
      <c r="DC20" s="32"/>
      <c r="DD20" s="33"/>
      <c r="DE20" s="33"/>
      <c r="DF20" s="33"/>
      <c r="DG20" s="33"/>
      <c r="DH20" s="33"/>
      <c r="DI20" s="33"/>
      <c r="DJ20" s="33"/>
      <c r="DK20" s="33"/>
      <c r="DL20" s="33"/>
      <c r="DM20" s="33"/>
      <c r="DN20" s="33"/>
      <c r="DO20" s="33"/>
      <c r="DP20" s="33"/>
      <c r="DQ20" s="33"/>
      <c r="DR20" s="33"/>
      <c r="DS20" s="33"/>
      <c r="DT20" s="34"/>
      <c r="DU20" s="44"/>
      <c r="DV20" s="45"/>
      <c r="DW20" s="45"/>
      <c r="DX20" s="45"/>
      <c r="DY20" s="45"/>
      <c r="DZ20" s="45"/>
      <c r="EA20" s="45"/>
      <c r="EB20" s="45"/>
      <c r="EC20" s="45"/>
      <c r="ED20" s="46"/>
      <c r="EE20" s="44"/>
      <c r="EF20" s="45"/>
      <c r="EG20" s="45"/>
      <c r="EH20" s="45"/>
      <c r="EI20" s="45"/>
      <c r="EJ20" s="45"/>
      <c r="EK20" s="45"/>
      <c r="EL20" s="45"/>
      <c r="EM20" s="45"/>
      <c r="EN20" s="46"/>
      <c r="EO20" s="32"/>
      <c r="EP20" s="33"/>
      <c r="EQ20" s="33"/>
      <c r="ER20" s="33"/>
      <c r="ES20" s="33"/>
      <c r="ET20" s="33"/>
      <c r="EU20" s="33"/>
      <c r="EV20" s="33"/>
      <c r="EW20" s="33"/>
      <c r="EX20" s="33"/>
      <c r="EY20" s="33"/>
      <c r="EZ20" s="33"/>
      <c r="FA20" s="33"/>
      <c r="FB20" s="33"/>
      <c r="FC20" s="33"/>
      <c r="FD20" s="33"/>
      <c r="FE20" s="34"/>
    </row>
    <row r="21" spans="1:161" s="9" customFormat="1" ht="14.25" customHeight="1" x14ac:dyDescent="0.2">
      <c r="A21" s="23">
        <v>1</v>
      </c>
      <c r="B21" s="24"/>
      <c r="C21" s="24"/>
      <c r="D21" s="24"/>
      <c r="E21" s="24"/>
      <c r="F21" s="24"/>
      <c r="G21" s="24"/>
      <c r="H21" s="24"/>
      <c r="I21" s="24"/>
      <c r="J21" s="24"/>
      <c r="K21" s="24"/>
      <c r="L21" s="24"/>
      <c r="M21" s="24"/>
      <c r="N21" s="24"/>
      <c r="O21" s="24"/>
      <c r="P21" s="24"/>
      <c r="Q21" s="25"/>
      <c r="R21" s="23">
        <v>2</v>
      </c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5"/>
      <c r="AJ21" s="16">
        <v>3</v>
      </c>
      <c r="AK21" s="16"/>
      <c r="AL21" s="16"/>
      <c r="AM21" s="16"/>
      <c r="AN21" s="16"/>
      <c r="AO21" s="16"/>
      <c r="AP21" s="16"/>
      <c r="AQ21" s="16"/>
      <c r="AR21" s="16"/>
      <c r="AS21" s="16"/>
      <c r="AT21" s="16"/>
      <c r="AU21" s="16"/>
      <c r="AV21" s="16"/>
      <c r="AW21" s="16"/>
      <c r="AX21" s="16"/>
      <c r="AY21" s="16"/>
      <c r="AZ21" s="16"/>
      <c r="BA21" s="16"/>
      <c r="BB21" s="16">
        <v>4</v>
      </c>
      <c r="BC21" s="16"/>
      <c r="BD21" s="16"/>
      <c r="BE21" s="16"/>
      <c r="BF21" s="16"/>
      <c r="BG21" s="16"/>
      <c r="BH21" s="16"/>
      <c r="BI21" s="16"/>
      <c r="BJ21" s="16">
        <v>5</v>
      </c>
      <c r="BK21" s="16"/>
      <c r="BL21" s="16"/>
      <c r="BM21" s="16"/>
      <c r="BN21" s="16"/>
      <c r="BO21" s="16"/>
      <c r="BP21" s="16"/>
      <c r="BQ21" s="16"/>
      <c r="BR21" s="16">
        <v>6</v>
      </c>
      <c r="BS21" s="16"/>
      <c r="BT21" s="16"/>
      <c r="BU21" s="16"/>
      <c r="BV21" s="16"/>
      <c r="BW21" s="16"/>
      <c r="BX21" s="16"/>
      <c r="BY21" s="16"/>
      <c r="BZ21" s="16">
        <v>7</v>
      </c>
      <c r="CA21" s="16"/>
      <c r="CB21" s="16"/>
      <c r="CC21" s="16"/>
      <c r="CD21" s="16"/>
      <c r="CE21" s="16"/>
      <c r="CF21" s="16"/>
      <c r="CG21" s="16"/>
      <c r="CH21" s="16">
        <v>8</v>
      </c>
      <c r="CI21" s="16"/>
      <c r="CJ21" s="16"/>
      <c r="CK21" s="16"/>
      <c r="CL21" s="16"/>
      <c r="CM21" s="16"/>
      <c r="CN21" s="16"/>
      <c r="CO21" s="16"/>
      <c r="CP21" s="16"/>
      <c r="CQ21" s="16"/>
      <c r="CR21" s="16"/>
      <c r="CS21" s="16"/>
      <c r="CT21" s="16"/>
      <c r="CU21" s="16"/>
      <c r="CV21" s="16"/>
      <c r="CW21" s="16"/>
      <c r="CX21" s="16"/>
      <c r="CY21" s="16"/>
      <c r="CZ21" s="16"/>
      <c r="DA21" s="16"/>
      <c r="DB21" s="16"/>
      <c r="DC21" s="16">
        <v>9</v>
      </c>
      <c r="DD21" s="16"/>
      <c r="DE21" s="16"/>
      <c r="DF21" s="16"/>
      <c r="DG21" s="16"/>
      <c r="DH21" s="16"/>
      <c r="DI21" s="16"/>
      <c r="DJ21" s="16"/>
      <c r="DK21" s="16"/>
      <c r="DL21" s="16"/>
      <c r="DM21" s="16"/>
      <c r="DN21" s="16"/>
      <c r="DO21" s="16"/>
      <c r="DP21" s="16"/>
      <c r="DQ21" s="16"/>
      <c r="DR21" s="16"/>
      <c r="DS21" s="16"/>
      <c r="DT21" s="16"/>
      <c r="DU21" s="16">
        <v>10</v>
      </c>
      <c r="DV21" s="16"/>
      <c r="DW21" s="16"/>
      <c r="DX21" s="16"/>
      <c r="DY21" s="16"/>
      <c r="DZ21" s="16"/>
      <c r="EA21" s="16"/>
      <c r="EB21" s="16"/>
      <c r="EC21" s="16"/>
      <c r="ED21" s="16"/>
      <c r="EE21" s="16">
        <v>11</v>
      </c>
      <c r="EF21" s="16"/>
      <c r="EG21" s="16"/>
      <c r="EH21" s="16"/>
      <c r="EI21" s="16"/>
      <c r="EJ21" s="16"/>
      <c r="EK21" s="16"/>
      <c r="EL21" s="16"/>
      <c r="EM21" s="16"/>
      <c r="EN21" s="16"/>
      <c r="EO21" s="16">
        <v>12</v>
      </c>
      <c r="EP21" s="16"/>
      <c r="EQ21" s="16"/>
      <c r="ER21" s="16"/>
      <c r="ES21" s="16"/>
      <c r="ET21" s="16"/>
      <c r="EU21" s="16"/>
      <c r="EV21" s="16"/>
      <c r="EW21" s="16"/>
      <c r="EX21" s="16"/>
      <c r="EY21" s="16"/>
      <c r="EZ21" s="16"/>
      <c r="FA21" s="16"/>
      <c r="FB21" s="16"/>
      <c r="FC21" s="16"/>
      <c r="FD21" s="16"/>
      <c r="FE21" s="16"/>
    </row>
    <row r="22" spans="1:161" s="9" customFormat="1" ht="13.5" customHeight="1" x14ac:dyDescent="0.2">
      <c r="A22" s="10"/>
      <c r="B22" s="17" t="s">
        <v>11</v>
      </c>
      <c r="C22" s="17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  <c r="O22" s="17"/>
      <c r="P22" s="17"/>
      <c r="Q22" s="18"/>
      <c r="R22" s="10"/>
      <c r="S22" s="19" t="s">
        <v>12</v>
      </c>
      <c r="T22" s="19"/>
      <c r="U22" s="19"/>
      <c r="V22" s="19"/>
      <c r="W22" s="19"/>
      <c r="X22" s="19"/>
      <c r="Y22" s="19"/>
      <c r="Z22" s="19"/>
      <c r="AA22" s="19"/>
      <c r="AB22" s="19"/>
      <c r="AC22" s="19"/>
      <c r="AD22" s="19"/>
      <c r="AE22" s="19"/>
      <c r="AF22" s="19"/>
      <c r="AG22" s="19"/>
      <c r="AH22" s="19"/>
      <c r="AI22" s="20"/>
      <c r="AJ22" s="61">
        <v>7.1</v>
      </c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16"/>
      <c r="BC22" s="16"/>
      <c r="BD22" s="16"/>
      <c r="BE22" s="16"/>
      <c r="BF22" s="16"/>
      <c r="BG22" s="16"/>
      <c r="BH22" s="16"/>
      <c r="BI22" s="16"/>
      <c r="BJ22" s="16"/>
      <c r="BK22" s="16"/>
      <c r="BL22" s="16"/>
      <c r="BM22" s="16"/>
      <c r="BN22" s="16"/>
      <c r="BO22" s="16"/>
      <c r="BP22" s="16"/>
      <c r="BQ22" s="16"/>
      <c r="BR22" s="61">
        <v>22.7</v>
      </c>
      <c r="BS22" s="61"/>
      <c r="BT22" s="61"/>
      <c r="BU22" s="61"/>
      <c r="BV22" s="61"/>
      <c r="BW22" s="61"/>
      <c r="BX22" s="61"/>
      <c r="BY22" s="61"/>
      <c r="BZ22" s="61">
        <v>22.7</v>
      </c>
      <c r="CA22" s="61"/>
      <c r="CB22" s="61"/>
      <c r="CC22" s="61"/>
      <c r="CD22" s="61"/>
      <c r="CE22" s="61"/>
      <c r="CF22" s="61"/>
      <c r="CG22" s="61"/>
      <c r="CH22" s="61">
        <v>7.1</v>
      </c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>
        <v>22.7</v>
      </c>
      <c r="DD22" s="61"/>
      <c r="DE22" s="61"/>
      <c r="DF22" s="61"/>
      <c r="DG22" s="61"/>
      <c r="DH22" s="61"/>
      <c r="DI22" s="61"/>
      <c r="DJ22" s="61"/>
      <c r="DK22" s="61"/>
      <c r="DL22" s="61"/>
      <c r="DM22" s="61"/>
      <c r="DN22" s="61"/>
      <c r="DO22" s="61"/>
      <c r="DP22" s="61"/>
      <c r="DQ22" s="61"/>
      <c r="DR22" s="61"/>
      <c r="DS22" s="61"/>
      <c r="DT22" s="61"/>
      <c r="DU22" s="16">
        <v>3</v>
      </c>
      <c r="DV22" s="16"/>
      <c r="DW22" s="16"/>
      <c r="DX22" s="16"/>
      <c r="DY22" s="16"/>
      <c r="DZ22" s="16"/>
      <c r="EA22" s="16"/>
      <c r="EB22" s="16"/>
      <c r="EC22" s="16"/>
      <c r="ED22" s="16"/>
      <c r="EE22" s="61">
        <f>3643/744</f>
        <v>4.896505376344086</v>
      </c>
      <c r="EF22" s="61"/>
      <c r="EG22" s="61"/>
      <c r="EH22" s="61"/>
      <c r="EI22" s="61"/>
      <c r="EJ22" s="61"/>
      <c r="EK22" s="61"/>
      <c r="EL22" s="61"/>
      <c r="EM22" s="61"/>
      <c r="EN22" s="61"/>
      <c r="EO22" s="61">
        <f>AJ22+EE22</f>
        <v>11.996505376344086</v>
      </c>
      <c r="EP22" s="16"/>
      <c r="EQ22" s="16"/>
      <c r="ER22" s="16"/>
      <c r="ES22" s="16"/>
      <c r="ET22" s="16"/>
      <c r="EU22" s="16"/>
      <c r="EV22" s="16"/>
      <c r="EW22" s="16"/>
      <c r="EX22" s="16"/>
      <c r="EY22" s="16"/>
      <c r="EZ22" s="16"/>
      <c r="FA22" s="16"/>
      <c r="FB22" s="16"/>
      <c r="FC22" s="16"/>
      <c r="FD22" s="16"/>
      <c r="FE22" s="16"/>
    </row>
    <row r="23" spans="1:161" s="9" customFormat="1" ht="39.75" customHeight="1" x14ac:dyDescent="0.2">
      <c r="A23" s="10"/>
      <c r="B23" s="17" t="s">
        <v>33</v>
      </c>
      <c r="C23" s="17"/>
      <c r="D23" s="17"/>
      <c r="E23" s="17"/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8"/>
      <c r="R23" s="10"/>
      <c r="S23" s="19" t="s">
        <v>13</v>
      </c>
      <c r="T23" s="19"/>
      <c r="U23" s="19"/>
      <c r="V23" s="19"/>
      <c r="W23" s="19"/>
      <c r="X23" s="19"/>
      <c r="Y23" s="19"/>
      <c r="Z23" s="19"/>
      <c r="AA23" s="19"/>
      <c r="AB23" s="19"/>
      <c r="AC23" s="19"/>
      <c r="AD23" s="19"/>
      <c r="AE23" s="19"/>
      <c r="AF23" s="19"/>
      <c r="AG23" s="19"/>
      <c r="AH23" s="19"/>
      <c r="AI23" s="20"/>
      <c r="AJ23" s="62">
        <f>3070/744</f>
        <v>4.126344086021505</v>
      </c>
      <c r="AK23" s="62"/>
      <c r="AL23" s="62"/>
      <c r="AM23" s="62"/>
      <c r="AN23" s="62"/>
      <c r="AO23" s="62"/>
      <c r="AP23" s="62"/>
      <c r="AQ23" s="62"/>
      <c r="AR23" s="62"/>
      <c r="AS23" s="62"/>
      <c r="AT23" s="62"/>
      <c r="AU23" s="62"/>
      <c r="AV23" s="62"/>
      <c r="AW23" s="62"/>
      <c r="AX23" s="62"/>
      <c r="AY23" s="62"/>
      <c r="AZ23" s="62"/>
      <c r="BA23" s="62"/>
      <c r="BB23" s="16"/>
      <c r="BC23" s="16"/>
      <c r="BD23" s="16"/>
      <c r="BE23" s="16"/>
      <c r="BF23" s="16"/>
      <c r="BG23" s="16"/>
      <c r="BH23" s="16"/>
      <c r="BI23" s="16"/>
      <c r="BJ23" s="16"/>
      <c r="BK23" s="16"/>
      <c r="BL23" s="16"/>
      <c r="BM23" s="16"/>
      <c r="BN23" s="16"/>
      <c r="BO23" s="16"/>
      <c r="BP23" s="16"/>
      <c r="BQ23" s="16"/>
      <c r="BR23" s="16"/>
      <c r="BS23" s="16"/>
      <c r="BT23" s="16"/>
      <c r="BU23" s="16"/>
      <c r="BV23" s="16"/>
      <c r="BW23" s="16"/>
      <c r="BX23" s="16"/>
      <c r="BY23" s="16"/>
      <c r="BZ23" s="16"/>
      <c r="CA23" s="16"/>
      <c r="CB23" s="16"/>
      <c r="CC23" s="16"/>
      <c r="CD23" s="16"/>
      <c r="CE23" s="16"/>
      <c r="CF23" s="16"/>
      <c r="CG23" s="16"/>
      <c r="CH23" s="16"/>
      <c r="CI23" s="16"/>
      <c r="CJ23" s="16"/>
      <c r="CK23" s="16"/>
      <c r="CL23" s="16"/>
      <c r="CM23" s="16"/>
      <c r="CN23" s="16"/>
      <c r="CO23" s="16"/>
      <c r="CP23" s="16"/>
      <c r="CQ23" s="16"/>
      <c r="CR23" s="16"/>
      <c r="CS23" s="16"/>
      <c r="CT23" s="16"/>
      <c r="CU23" s="16"/>
      <c r="CV23" s="16"/>
      <c r="CW23" s="16"/>
      <c r="CX23" s="16"/>
      <c r="CY23" s="16"/>
      <c r="CZ23" s="16"/>
      <c r="DA23" s="16"/>
      <c r="DB23" s="16"/>
      <c r="DC23" s="16"/>
      <c r="DD23" s="16"/>
      <c r="DE23" s="16"/>
      <c r="DF23" s="16"/>
      <c r="DG23" s="16"/>
      <c r="DH23" s="16"/>
      <c r="DI23" s="16"/>
      <c r="DJ23" s="16"/>
      <c r="DK23" s="16"/>
      <c r="DL23" s="16"/>
      <c r="DM23" s="16"/>
      <c r="DN23" s="16"/>
      <c r="DO23" s="16"/>
      <c r="DP23" s="16"/>
      <c r="DQ23" s="16"/>
      <c r="DR23" s="16"/>
      <c r="DS23" s="16"/>
      <c r="DT23" s="16"/>
      <c r="DU23" s="63">
        <f>694/744</f>
        <v>0.93279569892473113</v>
      </c>
      <c r="DV23" s="64"/>
      <c r="DW23" s="64"/>
      <c r="DX23" s="64"/>
      <c r="DY23" s="64"/>
      <c r="DZ23" s="64"/>
      <c r="EA23" s="64"/>
      <c r="EB23" s="64"/>
      <c r="EC23" s="64"/>
      <c r="ED23" s="65"/>
      <c r="EE23" s="63">
        <f>694/744</f>
        <v>0.93279569892473113</v>
      </c>
      <c r="EF23" s="64"/>
      <c r="EG23" s="64"/>
      <c r="EH23" s="64"/>
      <c r="EI23" s="64"/>
      <c r="EJ23" s="64"/>
      <c r="EK23" s="64"/>
      <c r="EL23" s="64"/>
      <c r="EM23" s="64"/>
      <c r="EN23" s="65"/>
      <c r="EO23" s="61">
        <f>AJ23+EE23</f>
        <v>5.0591397849462361</v>
      </c>
      <c r="EP23" s="61"/>
      <c r="EQ23" s="61"/>
      <c r="ER23" s="61"/>
      <c r="ES23" s="61"/>
      <c r="ET23" s="61"/>
      <c r="EU23" s="61"/>
      <c r="EV23" s="61"/>
      <c r="EW23" s="61"/>
      <c r="EX23" s="61"/>
      <c r="EY23" s="61"/>
      <c r="EZ23" s="61"/>
      <c r="FA23" s="61"/>
      <c r="FB23" s="61"/>
      <c r="FC23" s="61"/>
      <c r="FD23" s="61"/>
      <c r="FE23" s="61"/>
    </row>
    <row r="24" spans="1:161" s="9" customFormat="1" ht="39.75" customHeight="1" x14ac:dyDescent="0.2">
      <c r="A24" s="10"/>
      <c r="B24" s="17"/>
      <c r="C24" s="17"/>
      <c r="D24" s="17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8"/>
      <c r="R24" s="10"/>
      <c r="S24" s="19" t="s">
        <v>14</v>
      </c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  <c r="AE24" s="19"/>
      <c r="AF24" s="19"/>
      <c r="AG24" s="19"/>
      <c r="AH24" s="19"/>
      <c r="AI24" s="20"/>
      <c r="AJ24" s="16"/>
      <c r="AK24" s="16"/>
      <c r="AL24" s="16"/>
      <c r="AM24" s="16"/>
      <c r="AN24" s="16"/>
      <c r="AO24" s="16"/>
      <c r="AP24" s="16"/>
      <c r="AQ24" s="16"/>
      <c r="AR24" s="16"/>
      <c r="AS24" s="16"/>
      <c r="AT24" s="16"/>
      <c r="AU24" s="16"/>
      <c r="AV24" s="16"/>
      <c r="AW24" s="16"/>
      <c r="AX24" s="16"/>
      <c r="AY24" s="16"/>
      <c r="AZ24" s="16"/>
      <c r="BA24" s="16"/>
      <c r="BB24" s="16"/>
      <c r="BC24" s="16"/>
      <c r="BD24" s="16"/>
      <c r="BE24" s="16"/>
      <c r="BF24" s="16"/>
      <c r="BG24" s="16"/>
      <c r="BH24" s="16"/>
      <c r="BI24" s="16"/>
      <c r="BJ24" s="16"/>
      <c r="BK24" s="16"/>
      <c r="BL24" s="16"/>
      <c r="BM24" s="16"/>
      <c r="BN24" s="16"/>
      <c r="BO24" s="16"/>
      <c r="BP24" s="16"/>
      <c r="BQ24" s="16"/>
      <c r="BR24" s="16"/>
      <c r="BS24" s="16"/>
      <c r="BT24" s="16"/>
      <c r="BU24" s="16"/>
      <c r="BV24" s="16"/>
      <c r="BW24" s="16"/>
      <c r="BX24" s="16"/>
      <c r="BY24" s="16"/>
      <c r="BZ24" s="16"/>
      <c r="CA24" s="16"/>
      <c r="CB24" s="16"/>
      <c r="CC24" s="16"/>
      <c r="CD24" s="16"/>
      <c r="CE24" s="16"/>
      <c r="CF24" s="16"/>
      <c r="CG24" s="16"/>
      <c r="CH24" s="16"/>
      <c r="CI24" s="16"/>
      <c r="CJ24" s="16"/>
      <c r="CK24" s="16"/>
      <c r="CL24" s="16"/>
      <c r="CM24" s="16"/>
      <c r="CN24" s="16"/>
      <c r="CO24" s="16"/>
      <c r="CP24" s="16"/>
      <c r="CQ24" s="16"/>
      <c r="CR24" s="16"/>
      <c r="CS24" s="16"/>
      <c r="CT24" s="16"/>
      <c r="CU24" s="16"/>
      <c r="CV24" s="16"/>
      <c r="CW24" s="16"/>
      <c r="CX24" s="16"/>
      <c r="CY24" s="16"/>
      <c r="CZ24" s="16"/>
      <c r="DA24" s="16"/>
      <c r="DB24" s="16"/>
      <c r="DC24" s="16"/>
      <c r="DD24" s="16"/>
      <c r="DE24" s="16"/>
      <c r="DF24" s="16"/>
      <c r="DG24" s="16"/>
      <c r="DH24" s="16"/>
      <c r="DI24" s="16"/>
      <c r="DJ24" s="16"/>
      <c r="DK24" s="16"/>
      <c r="DL24" s="16"/>
      <c r="DM24" s="16"/>
      <c r="DN24" s="16"/>
      <c r="DO24" s="16"/>
      <c r="DP24" s="16"/>
      <c r="DQ24" s="16"/>
      <c r="DR24" s="16"/>
      <c r="DS24" s="16"/>
      <c r="DT24" s="16"/>
      <c r="DU24" s="16"/>
      <c r="DV24" s="16"/>
      <c r="DW24" s="16"/>
      <c r="DX24" s="16"/>
      <c r="DY24" s="16"/>
      <c r="DZ24" s="16"/>
      <c r="EA24" s="16"/>
      <c r="EB24" s="16"/>
      <c r="EC24" s="16"/>
      <c r="ED24" s="16"/>
      <c r="EE24" s="16"/>
      <c r="EF24" s="16"/>
      <c r="EG24" s="16"/>
      <c r="EH24" s="16"/>
      <c r="EI24" s="16"/>
      <c r="EJ24" s="16"/>
      <c r="EK24" s="16"/>
      <c r="EL24" s="16"/>
      <c r="EM24" s="16"/>
      <c r="EN24" s="16"/>
      <c r="EO24" s="16"/>
      <c r="EP24" s="16"/>
      <c r="EQ24" s="16"/>
      <c r="ER24" s="16"/>
      <c r="ES24" s="16"/>
      <c r="ET24" s="16"/>
      <c r="EU24" s="16"/>
      <c r="EV24" s="16"/>
      <c r="EW24" s="16"/>
      <c r="EX24" s="16"/>
      <c r="EY24" s="16"/>
      <c r="EZ24" s="16"/>
      <c r="FA24" s="16"/>
      <c r="FB24" s="16"/>
      <c r="FC24" s="16"/>
      <c r="FD24" s="16"/>
      <c r="FE24" s="16"/>
    </row>
    <row r="25" spans="1:161" s="9" customFormat="1" ht="53.25" customHeight="1" x14ac:dyDescent="0.2">
      <c r="A25" s="10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8"/>
      <c r="R25" s="10"/>
      <c r="S25" s="19" t="s">
        <v>25</v>
      </c>
      <c r="T25" s="19"/>
      <c r="U25" s="19"/>
      <c r="V25" s="19"/>
      <c r="W25" s="19"/>
      <c r="X25" s="19"/>
      <c r="Y25" s="19"/>
      <c r="Z25" s="19"/>
      <c r="AA25" s="19"/>
      <c r="AB25" s="19"/>
      <c r="AC25" s="19"/>
      <c r="AD25" s="19"/>
      <c r="AE25" s="19"/>
      <c r="AF25" s="19"/>
      <c r="AG25" s="19"/>
      <c r="AH25" s="19"/>
      <c r="AI25" s="20"/>
      <c r="AJ25" s="16"/>
      <c r="AK25" s="16"/>
      <c r="AL25" s="16"/>
      <c r="AM25" s="16"/>
      <c r="AN25" s="16"/>
      <c r="AO25" s="16"/>
      <c r="AP25" s="16"/>
      <c r="AQ25" s="16"/>
      <c r="AR25" s="16"/>
      <c r="AS25" s="16"/>
      <c r="AT25" s="16"/>
      <c r="AU25" s="16"/>
      <c r="AV25" s="16"/>
      <c r="AW25" s="16"/>
      <c r="AX25" s="16"/>
      <c r="AY25" s="16"/>
      <c r="AZ25" s="16"/>
      <c r="BA25" s="16"/>
      <c r="BB25" s="16"/>
      <c r="BC25" s="16"/>
      <c r="BD25" s="16"/>
      <c r="BE25" s="16"/>
      <c r="BF25" s="16"/>
      <c r="BG25" s="16"/>
      <c r="BH25" s="16"/>
      <c r="BI25" s="16"/>
      <c r="BJ25" s="16"/>
      <c r="BK25" s="16"/>
      <c r="BL25" s="16"/>
      <c r="BM25" s="16"/>
      <c r="BN25" s="16"/>
      <c r="BO25" s="16"/>
      <c r="BP25" s="16"/>
      <c r="BQ25" s="16"/>
      <c r="BR25" s="16"/>
      <c r="BS25" s="16"/>
      <c r="BT25" s="16"/>
      <c r="BU25" s="16"/>
      <c r="BV25" s="16"/>
      <c r="BW25" s="16"/>
      <c r="BX25" s="16"/>
      <c r="BY25" s="16"/>
      <c r="BZ25" s="16"/>
      <c r="CA25" s="16"/>
      <c r="CB25" s="16"/>
      <c r="CC25" s="16"/>
      <c r="CD25" s="16"/>
      <c r="CE25" s="16"/>
      <c r="CF25" s="16"/>
      <c r="CG25" s="16"/>
      <c r="CH25" s="16"/>
      <c r="CI25" s="16"/>
      <c r="CJ25" s="16"/>
      <c r="CK25" s="16"/>
      <c r="CL25" s="16"/>
      <c r="CM25" s="16"/>
      <c r="CN25" s="16"/>
      <c r="CO25" s="16"/>
      <c r="CP25" s="16"/>
      <c r="CQ25" s="16"/>
      <c r="CR25" s="16"/>
      <c r="CS25" s="16"/>
      <c r="CT25" s="16"/>
      <c r="CU25" s="16"/>
      <c r="CV25" s="16"/>
      <c r="CW25" s="16"/>
      <c r="CX25" s="16"/>
      <c r="CY25" s="16"/>
      <c r="CZ25" s="16"/>
      <c r="DA25" s="16"/>
      <c r="DB25" s="16"/>
      <c r="DC25" s="16"/>
      <c r="DD25" s="16"/>
      <c r="DE25" s="16"/>
      <c r="DF25" s="16"/>
      <c r="DG25" s="16"/>
      <c r="DH25" s="16"/>
      <c r="DI25" s="16"/>
      <c r="DJ25" s="16"/>
      <c r="DK25" s="16"/>
      <c r="DL25" s="16"/>
      <c r="DM25" s="16"/>
      <c r="DN25" s="16"/>
      <c r="DO25" s="16"/>
      <c r="DP25" s="16"/>
      <c r="DQ25" s="16"/>
      <c r="DR25" s="16"/>
      <c r="DS25" s="16"/>
      <c r="DT25" s="16"/>
      <c r="DU25" s="16"/>
      <c r="DV25" s="16"/>
      <c r="DW25" s="16"/>
      <c r="DX25" s="16"/>
      <c r="DY25" s="16"/>
      <c r="DZ25" s="16"/>
      <c r="EA25" s="16"/>
      <c r="EB25" s="16"/>
      <c r="EC25" s="16"/>
      <c r="ED25" s="16"/>
      <c r="EE25" s="16"/>
      <c r="EF25" s="16"/>
      <c r="EG25" s="16"/>
      <c r="EH25" s="16"/>
      <c r="EI25" s="16"/>
      <c r="EJ25" s="16"/>
      <c r="EK25" s="16"/>
      <c r="EL25" s="16"/>
      <c r="EM25" s="16"/>
      <c r="EN25" s="16"/>
      <c r="EO25" s="16"/>
      <c r="EP25" s="16"/>
      <c r="EQ25" s="16"/>
      <c r="ER25" s="16"/>
      <c r="ES25" s="16"/>
      <c r="ET25" s="16"/>
      <c r="EU25" s="16"/>
      <c r="EV25" s="16"/>
      <c r="EW25" s="16"/>
      <c r="EX25" s="16"/>
      <c r="EY25" s="16"/>
      <c r="EZ25" s="16"/>
      <c r="FA25" s="16"/>
      <c r="FB25" s="16"/>
      <c r="FC25" s="16"/>
      <c r="FD25" s="16"/>
      <c r="FE25" s="16"/>
    </row>
    <row r="26" spans="1:161" s="9" customFormat="1" ht="57" customHeight="1" x14ac:dyDescent="0.2">
      <c r="A26" s="10"/>
      <c r="B26" s="21" t="s">
        <v>26</v>
      </c>
      <c r="C26" s="21"/>
      <c r="D26" s="21"/>
      <c r="E26" s="21"/>
      <c r="F26" s="21"/>
      <c r="G26" s="21"/>
      <c r="H26" s="21"/>
      <c r="I26" s="21"/>
      <c r="J26" s="21"/>
      <c r="K26" s="21"/>
      <c r="L26" s="21"/>
      <c r="M26" s="21"/>
      <c r="N26" s="21"/>
      <c r="O26" s="21"/>
      <c r="P26" s="21"/>
      <c r="Q26" s="22"/>
      <c r="R26" s="10"/>
      <c r="S26" s="19" t="s">
        <v>12</v>
      </c>
      <c r="T26" s="19"/>
      <c r="U26" s="19"/>
      <c r="V26" s="19"/>
      <c r="W26" s="19"/>
      <c r="X26" s="19"/>
      <c r="Y26" s="19"/>
      <c r="Z26" s="19"/>
      <c r="AA26" s="19"/>
      <c r="AB26" s="19"/>
      <c r="AC26" s="19"/>
      <c r="AD26" s="19"/>
      <c r="AE26" s="19"/>
      <c r="AF26" s="19"/>
      <c r="AG26" s="19"/>
      <c r="AH26" s="19"/>
      <c r="AI26" s="20"/>
      <c r="AJ26" s="16"/>
      <c r="AK26" s="16"/>
      <c r="AL26" s="16"/>
      <c r="AM26" s="16"/>
      <c r="AN26" s="16"/>
      <c r="AO26" s="16"/>
      <c r="AP26" s="16"/>
      <c r="AQ26" s="16"/>
      <c r="AR26" s="16"/>
      <c r="AS26" s="16"/>
      <c r="AT26" s="16"/>
      <c r="AU26" s="16"/>
      <c r="AV26" s="16"/>
      <c r="AW26" s="16"/>
      <c r="AX26" s="16"/>
      <c r="AY26" s="16"/>
      <c r="AZ26" s="16"/>
      <c r="BA26" s="16"/>
      <c r="BB26" s="16"/>
      <c r="BC26" s="16"/>
      <c r="BD26" s="16"/>
      <c r="BE26" s="16"/>
      <c r="BF26" s="16"/>
      <c r="BG26" s="16"/>
      <c r="BH26" s="16"/>
      <c r="BI26" s="16"/>
      <c r="BJ26" s="16"/>
      <c r="BK26" s="16"/>
      <c r="BL26" s="16"/>
      <c r="BM26" s="16"/>
      <c r="BN26" s="16"/>
      <c r="BO26" s="16"/>
      <c r="BP26" s="16"/>
      <c r="BQ26" s="16"/>
      <c r="BR26" s="16"/>
      <c r="BS26" s="16"/>
      <c r="BT26" s="16"/>
      <c r="BU26" s="16"/>
      <c r="BV26" s="16"/>
      <c r="BW26" s="16"/>
      <c r="BX26" s="16"/>
      <c r="BY26" s="16"/>
      <c r="BZ26" s="16"/>
      <c r="CA26" s="16"/>
      <c r="CB26" s="16"/>
      <c r="CC26" s="16"/>
      <c r="CD26" s="16"/>
      <c r="CE26" s="16"/>
      <c r="CF26" s="16"/>
      <c r="CG26" s="16"/>
      <c r="CH26" s="16"/>
      <c r="CI26" s="16"/>
      <c r="CJ26" s="16"/>
      <c r="CK26" s="16"/>
      <c r="CL26" s="16"/>
      <c r="CM26" s="16"/>
      <c r="CN26" s="16"/>
      <c r="CO26" s="16"/>
      <c r="CP26" s="16"/>
      <c r="CQ26" s="16"/>
      <c r="CR26" s="16"/>
      <c r="CS26" s="16"/>
      <c r="CT26" s="16"/>
      <c r="CU26" s="16"/>
      <c r="CV26" s="16"/>
      <c r="CW26" s="16"/>
      <c r="CX26" s="16"/>
      <c r="CY26" s="16"/>
      <c r="CZ26" s="16"/>
      <c r="DA26" s="16"/>
      <c r="DB26" s="16"/>
      <c r="DC26" s="16"/>
      <c r="DD26" s="16"/>
      <c r="DE26" s="16"/>
      <c r="DF26" s="16"/>
      <c r="DG26" s="16"/>
      <c r="DH26" s="16"/>
      <c r="DI26" s="16"/>
      <c r="DJ26" s="16"/>
      <c r="DK26" s="16"/>
      <c r="DL26" s="16"/>
      <c r="DM26" s="16"/>
      <c r="DN26" s="16"/>
      <c r="DO26" s="16"/>
      <c r="DP26" s="16"/>
      <c r="DQ26" s="16"/>
      <c r="DR26" s="16"/>
      <c r="DS26" s="16"/>
      <c r="DT26" s="16"/>
      <c r="DU26" s="16"/>
      <c r="DV26" s="16"/>
      <c r="DW26" s="16"/>
      <c r="DX26" s="16"/>
      <c r="DY26" s="16"/>
      <c r="DZ26" s="16"/>
      <c r="EA26" s="16"/>
      <c r="EB26" s="16"/>
      <c r="EC26" s="16"/>
      <c r="ED26" s="16"/>
      <c r="EE26" s="16"/>
      <c r="EF26" s="16"/>
      <c r="EG26" s="16"/>
      <c r="EH26" s="16"/>
      <c r="EI26" s="16"/>
      <c r="EJ26" s="16"/>
      <c r="EK26" s="16"/>
      <c r="EL26" s="16"/>
      <c r="EM26" s="16"/>
      <c r="EN26" s="16"/>
      <c r="EO26" s="16"/>
      <c r="EP26" s="16"/>
      <c r="EQ26" s="16"/>
      <c r="ER26" s="16"/>
      <c r="ES26" s="16"/>
      <c r="ET26" s="16"/>
      <c r="EU26" s="16"/>
      <c r="EV26" s="16"/>
      <c r="EW26" s="16"/>
      <c r="EX26" s="16"/>
      <c r="EY26" s="16"/>
      <c r="EZ26" s="16"/>
      <c r="FA26" s="16"/>
      <c r="FB26" s="16"/>
      <c r="FC26" s="16"/>
      <c r="FD26" s="16"/>
      <c r="FE26" s="16"/>
    </row>
    <row r="27" spans="1:161" s="9" customFormat="1" ht="39.75" customHeight="1" x14ac:dyDescent="0.2">
      <c r="A27" s="10"/>
      <c r="B27" s="17"/>
      <c r="C27" s="17"/>
      <c r="D27" s="17"/>
      <c r="E27" s="17"/>
      <c r="F27" s="17"/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8"/>
      <c r="R27" s="10"/>
      <c r="S27" s="19" t="s">
        <v>13</v>
      </c>
      <c r="T27" s="19"/>
      <c r="U27" s="19"/>
      <c r="V27" s="19"/>
      <c r="W27" s="19"/>
      <c r="X27" s="19"/>
      <c r="Y27" s="19"/>
      <c r="Z27" s="19"/>
      <c r="AA27" s="19"/>
      <c r="AB27" s="19"/>
      <c r="AC27" s="19"/>
      <c r="AD27" s="19"/>
      <c r="AE27" s="19"/>
      <c r="AF27" s="19"/>
      <c r="AG27" s="19"/>
      <c r="AH27" s="19"/>
      <c r="AI27" s="20"/>
      <c r="AJ27" s="16"/>
      <c r="AK27" s="16"/>
      <c r="AL27" s="16"/>
      <c r="AM27" s="16"/>
      <c r="AN27" s="16"/>
      <c r="AO27" s="16"/>
      <c r="AP27" s="16"/>
      <c r="AQ27" s="16"/>
      <c r="AR27" s="16"/>
      <c r="AS27" s="16"/>
      <c r="AT27" s="16"/>
      <c r="AU27" s="16"/>
      <c r="AV27" s="16"/>
      <c r="AW27" s="16"/>
      <c r="AX27" s="16"/>
      <c r="AY27" s="16"/>
      <c r="AZ27" s="16"/>
      <c r="BA27" s="16"/>
      <c r="BB27" s="16"/>
      <c r="BC27" s="16"/>
      <c r="BD27" s="16"/>
      <c r="BE27" s="16"/>
      <c r="BF27" s="16"/>
      <c r="BG27" s="16"/>
      <c r="BH27" s="16"/>
      <c r="BI27" s="16"/>
      <c r="BJ27" s="16"/>
      <c r="BK27" s="16"/>
      <c r="BL27" s="16"/>
      <c r="BM27" s="16"/>
      <c r="BN27" s="16"/>
      <c r="BO27" s="16"/>
      <c r="BP27" s="16"/>
      <c r="BQ27" s="16"/>
      <c r="BR27" s="16"/>
      <c r="BS27" s="16"/>
      <c r="BT27" s="16"/>
      <c r="BU27" s="16"/>
      <c r="BV27" s="16"/>
      <c r="BW27" s="16"/>
      <c r="BX27" s="16"/>
      <c r="BY27" s="16"/>
      <c r="BZ27" s="16"/>
      <c r="CA27" s="16"/>
      <c r="CB27" s="16"/>
      <c r="CC27" s="16"/>
      <c r="CD27" s="16"/>
      <c r="CE27" s="16"/>
      <c r="CF27" s="16"/>
      <c r="CG27" s="16"/>
      <c r="CH27" s="16"/>
      <c r="CI27" s="16"/>
      <c r="CJ27" s="16"/>
      <c r="CK27" s="16"/>
      <c r="CL27" s="16"/>
      <c r="CM27" s="16"/>
      <c r="CN27" s="16"/>
      <c r="CO27" s="16"/>
      <c r="CP27" s="16"/>
      <c r="CQ27" s="16"/>
      <c r="CR27" s="16"/>
      <c r="CS27" s="16"/>
      <c r="CT27" s="16"/>
      <c r="CU27" s="16"/>
      <c r="CV27" s="16"/>
      <c r="CW27" s="16"/>
      <c r="CX27" s="16"/>
      <c r="CY27" s="16"/>
      <c r="CZ27" s="16"/>
      <c r="DA27" s="16"/>
      <c r="DB27" s="16"/>
      <c r="DC27" s="16"/>
      <c r="DD27" s="16"/>
      <c r="DE27" s="16"/>
      <c r="DF27" s="16"/>
      <c r="DG27" s="16"/>
      <c r="DH27" s="16"/>
      <c r="DI27" s="16"/>
      <c r="DJ27" s="16"/>
      <c r="DK27" s="16"/>
      <c r="DL27" s="16"/>
      <c r="DM27" s="16"/>
      <c r="DN27" s="16"/>
      <c r="DO27" s="16"/>
      <c r="DP27" s="16"/>
      <c r="DQ27" s="16"/>
      <c r="DR27" s="16"/>
      <c r="DS27" s="16"/>
      <c r="DT27" s="16"/>
      <c r="DU27" s="16"/>
      <c r="DV27" s="16"/>
      <c r="DW27" s="16"/>
      <c r="DX27" s="16"/>
      <c r="DY27" s="16"/>
      <c r="DZ27" s="16"/>
      <c r="EA27" s="16"/>
      <c r="EB27" s="16"/>
      <c r="EC27" s="16"/>
      <c r="ED27" s="16"/>
      <c r="EE27" s="16"/>
      <c r="EF27" s="16"/>
      <c r="EG27" s="16"/>
      <c r="EH27" s="16"/>
      <c r="EI27" s="16"/>
      <c r="EJ27" s="16"/>
      <c r="EK27" s="16"/>
      <c r="EL27" s="16"/>
      <c r="EM27" s="16"/>
      <c r="EN27" s="16"/>
      <c r="EO27" s="16"/>
      <c r="EP27" s="16"/>
      <c r="EQ27" s="16"/>
      <c r="ER27" s="16"/>
      <c r="ES27" s="16"/>
      <c r="ET27" s="16"/>
      <c r="EU27" s="16"/>
      <c r="EV27" s="16"/>
      <c r="EW27" s="16"/>
      <c r="EX27" s="16"/>
      <c r="EY27" s="16"/>
      <c r="EZ27" s="16"/>
      <c r="FA27" s="16"/>
      <c r="FB27" s="16"/>
      <c r="FC27" s="16"/>
      <c r="FD27" s="16"/>
      <c r="FE27" s="16"/>
    </row>
    <row r="28" spans="1:161" s="9" customFormat="1" ht="39.75" customHeight="1" x14ac:dyDescent="0.2">
      <c r="A28" s="10"/>
      <c r="B28" s="17"/>
      <c r="C28" s="17"/>
      <c r="D28" s="17"/>
      <c r="E28" s="17"/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8"/>
      <c r="R28" s="10"/>
      <c r="S28" s="19" t="s">
        <v>14</v>
      </c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20"/>
      <c r="AJ28" s="16"/>
      <c r="AK28" s="16"/>
      <c r="AL28" s="16"/>
      <c r="AM28" s="16"/>
      <c r="AN28" s="16"/>
      <c r="AO28" s="16"/>
      <c r="AP28" s="16"/>
      <c r="AQ28" s="16"/>
      <c r="AR28" s="16"/>
      <c r="AS28" s="16"/>
      <c r="AT28" s="16"/>
      <c r="AU28" s="16"/>
      <c r="AV28" s="16"/>
      <c r="AW28" s="16"/>
      <c r="AX28" s="16"/>
      <c r="AY28" s="16"/>
      <c r="AZ28" s="16"/>
      <c r="BA28" s="16"/>
      <c r="BB28" s="16"/>
      <c r="BC28" s="16"/>
      <c r="BD28" s="16"/>
      <c r="BE28" s="16"/>
      <c r="BF28" s="16"/>
      <c r="BG28" s="16"/>
      <c r="BH28" s="16"/>
      <c r="BI28" s="16"/>
      <c r="BJ28" s="16"/>
      <c r="BK28" s="16"/>
      <c r="BL28" s="16"/>
      <c r="BM28" s="16"/>
      <c r="BN28" s="16"/>
      <c r="BO28" s="16"/>
      <c r="BP28" s="16"/>
      <c r="BQ28" s="16"/>
      <c r="BR28" s="16"/>
      <c r="BS28" s="16"/>
      <c r="BT28" s="16"/>
      <c r="BU28" s="16"/>
      <c r="BV28" s="16"/>
      <c r="BW28" s="16"/>
      <c r="BX28" s="16"/>
      <c r="BY28" s="16"/>
      <c r="BZ28" s="16"/>
      <c r="CA28" s="16"/>
      <c r="CB28" s="16"/>
      <c r="CC28" s="16"/>
      <c r="CD28" s="16"/>
      <c r="CE28" s="16"/>
      <c r="CF28" s="16"/>
      <c r="CG28" s="16"/>
      <c r="CH28" s="16"/>
      <c r="CI28" s="16"/>
      <c r="CJ28" s="16"/>
      <c r="CK28" s="16"/>
      <c r="CL28" s="16"/>
      <c r="CM28" s="16"/>
      <c r="CN28" s="16"/>
      <c r="CO28" s="16"/>
      <c r="CP28" s="16"/>
      <c r="CQ28" s="16"/>
      <c r="CR28" s="16"/>
      <c r="CS28" s="16"/>
      <c r="CT28" s="16"/>
      <c r="CU28" s="16"/>
      <c r="CV28" s="16"/>
      <c r="CW28" s="16"/>
      <c r="CX28" s="16"/>
      <c r="CY28" s="16"/>
      <c r="CZ28" s="16"/>
      <c r="DA28" s="16"/>
      <c r="DB28" s="16"/>
      <c r="DC28" s="16"/>
      <c r="DD28" s="16"/>
      <c r="DE28" s="16"/>
      <c r="DF28" s="16"/>
      <c r="DG28" s="16"/>
      <c r="DH28" s="16"/>
      <c r="DI28" s="16"/>
      <c r="DJ28" s="16"/>
      <c r="DK28" s="16"/>
      <c r="DL28" s="16"/>
      <c r="DM28" s="16"/>
      <c r="DN28" s="16"/>
      <c r="DO28" s="16"/>
      <c r="DP28" s="16"/>
      <c r="DQ28" s="16"/>
      <c r="DR28" s="16"/>
      <c r="DS28" s="16"/>
      <c r="DT28" s="16"/>
      <c r="DU28" s="16"/>
      <c r="DV28" s="16"/>
      <c r="DW28" s="16"/>
      <c r="DX28" s="16"/>
      <c r="DY28" s="16"/>
      <c r="DZ28" s="16"/>
      <c r="EA28" s="16"/>
      <c r="EB28" s="16"/>
      <c r="EC28" s="16"/>
      <c r="ED28" s="16"/>
      <c r="EE28" s="16"/>
      <c r="EF28" s="16"/>
      <c r="EG28" s="16"/>
      <c r="EH28" s="16"/>
      <c r="EI28" s="16"/>
      <c r="EJ28" s="16"/>
      <c r="EK28" s="16"/>
      <c r="EL28" s="16"/>
      <c r="EM28" s="16"/>
      <c r="EN28" s="16"/>
      <c r="EO28" s="16"/>
      <c r="EP28" s="16"/>
      <c r="EQ28" s="16"/>
      <c r="ER28" s="16"/>
      <c r="ES28" s="16"/>
      <c r="ET28" s="16"/>
      <c r="EU28" s="16"/>
      <c r="EV28" s="16"/>
      <c r="EW28" s="16"/>
      <c r="EX28" s="16"/>
      <c r="EY28" s="16"/>
      <c r="EZ28" s="16"/>
      <c r="FA28" s="16"/>
      <c r="FB28" s="16"/>
      <c r="FC28" s="16"/>
      <c r="FD28" s="16"/>
      <c r="FE28" s="16"/>
    </row>
    <row r="29" spans="1:161" s="9" customFormat="1" ht="53.25" customHeight="1" x14ac:dyDescent="0.2">
      <c r="A29" s="10"/>
      <c r="B29" s="17"/>
      <c r="C29" s="17"/>
      <c r="D29" s="17"/>
      <c r="E29" s="17"/>
      <c r="F29" s="17"/>
      <c r="G29" s="17"/>
      <c r="H29" s="17"/>
      <c r="I29" s="17"/>
      <c r="J29" s="17"/>
      <c r="K29" s="17"/>
      <c r="L29" s="17"/>
      <c r="M29" s="17"/>
      <c r="N29" s="17"/>
      <c r="O29" s="17"/>
      <c r="P29" s="17"/>
      <c r="Q29" s="18"/>
      <c r="R29" s="10"/>
      <c r="S29" s="19" t="s">
        <v>25</v>
      </c>
      <c r="T29" s="19"/>
      <c r="U29" s="19"/>
      <c r="V29" s="19"/>
      <c r="W29" s="19"/>
      <c r="X29" s="19"/>
      <c r="Y29" s="19"/>
      <c r="Z29" s="19"/>
      <c r="AA29" s="19"/>
      <c r="AB29" s="19"/>
      <c r="AC29" s="19"/>
      <c r="AD29" s="19"/>
      <c r="AE29" s="19"/>
      <c r="AF29" s="19"/>
      <c r="AG29" s="19"/>
      <c r="AH29" s="19"/>
      <c r="AI29" s="20"/>
      <c r="AJ29" s="16"/>
      <c r="AK29" s="16"/>
      <c r="AL29" s="16"/>
      <c r="AM29" s="16"/>
      <c r="AN29" s="16"/>
      <c r="AO29" s="16"/>
      <c r="AP29" s="16"/>
      <c r="AQ29" s="16"/>
      <c r="AR29" s="16"/>
      <c r="AS29" s="16"/>
      <c r="AT29" s="16"/>
      <c r="AU29" s="16"/>
      <c r="AV29" s="16"/>
      <c r="AW29" s="16"/>
      <c r="AX29" s="16"/>
      <c r="AY29" s="16"/>
      <c r="AZ29" s="16"/>
      <c r="BA29" s="16"/>
      <c r="BB29" s="16"/>
      <c r="BC29" s="16"/>
      <c r="BD29" s="16"/>
      <c r="BE29" s="16"/>
      <c r="BF29" s="16"/>
      <c r="BG29" s="16"/>
      <c r="BH29" s="16"/>
      <c r="BI29" s="16"/>
      <c r="BJ29" s="16"/>
      <c r="BK29" s="16"/>
      <c r="BL29" s="16"/>
      <c r="BM29" s="16"/>
      <c r="BN29" s="16"/>
      <c r="BO29" s="16"/>
      <c r="BP29" s="16"/>
      <c r="BQ29" s="16"/>
      <c r="BR29" s="16"/>
      <c r="BS29" s="16"/>
      <c r="BT29" s="16"/>
      <c r="BU29" s="16"/>
      <c r="BV29" s="16"/>
      <c r="BW29" s="16"/>
      <c r="BX29" s="16"/>
      <c r="BY29" s="16"/>
      <c r="BZ29" s="16"/>
      <c r="CA29" s="16"/>
      <c r="CB29" s="16"/>
      <c r="CC29" s="16"/>
      <c r="CD29" s="16"/>
      <c r="CE29" s="16"/>
      <c r="CF29" s="16"/>
      <c r="CG29" s="16"/>
      <c r="CH29" s="16"/>
      <c r="CI29" s="16"/>
      <c r="CJ29" s="16"/>
      <c r="CK29" s="16"/>
      <c r="CL29" s="16"/>
      <c r="CM29" s="16"/>
      <c r="CN29" s="16"/>
      <c r="CO29" s="16"/>
      <c r="CP29" s="16"/>
      <c r="CQ29" s="16"/>
      <c r="CR29" s="16"/>
      <c r="CS29" s="16"/>
      <c r="CT29" s="16"/>
      <c r="CU29" s="16"/>
      <c r="CV29" s="16"/>
      <c r="CW29" s="16"/>
      <c r="CX29" s="16"/>
      <c r="CY29" s="16"/>
      <c r="CZ29" s="16"/>
      <c r="DA29" s="16"/>
      <c r="DB29" s="16"/>
      <c r="DC29" s="16"/>
      <c r="DD29" s="16"/>
      <c r="DE29" s="16"/>
      <c r="DF29" s="16"/>
      <c r="DG29" s="16"/>
      <c r="DH29" s="16"/>
      <c r="DI29" s="16"/>
      <c r="DJ29" s="16"/>
      <c r="DK29" s="16"/>
      <c r="DL29" s="16"/>
      <c r="DM29" s="16"/>
      <c r="DN29" s="16"/>
      <c r="DO29" s="16"/>
      <c r="DP29" s="16"/>
      <c r="DQ29" s="16"/>
      <c r="DR29" s="16"/>
      <c r="DS29" s="16"/>
      <c r="DT29" s="16"/>
      <c r="DU29" s="16"/>
      <c r="DV29" s="16"/>
      <c r="DW29" s="16"/>
      <c r="DX29" s="16"/>
      <c r="DY29" s="16"/>
      <c r="DZ29" s="16"/>
      <c r="EA29" s="16"/>
      <c r="EB29" s="16"/>
      <c r="EC29" s="16"/>
      <c r="ED29" s="16"/>
      <c r="EE29" s="16"/>
      <c r="EF29" s="16"/>
      <c r="EG29" s="16"/>
      <c r="EH29" s="16"/>
      <c r="EI29" s="16"/>
      <c r="EJ29" s="16"/>
      <c r="EK29" s="16"/>
      <c r="EL29" s="16"/>
      <c r="EM29" s="16"/>
      <c r="EN29" s="16"/>
      <c r="EO29" s="16"/>
      <c r="EP29" s="16"/>
      <c r="EQ29" s="16"/>
      <c r="ER29" s="16"/>
      <c r="ES29" s="16"/>
      <c r="ET29" s="16"/>
      <c r="EU29" s="16"/>
      <c r="EV29" s="16"/>
      <c r="EW29" s="16"/>
      <c r="EX29" s="16"/>
      <c r="EY29" s="16"/>
      <c r="EZ29" s="16"/>
      <c r="FA29" s="16"/>
      <c r="FB29" s="16"/>
      <c r="FC29" s="16"/>
      <c r="FD29" s="16"/>
      <c r="FE29" s="16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4" t="s">
        <v>27</v>
      </c>
      <c r="B32" s="15"/>
      <c r="C32" s="15"/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/>
      <c r="BA32" s="15"/>
      <c r="BB32" s="15"/>
      <c r="BC32" s="15"/>
      <c r="BD32" s="15"/>
      <c r="BE32" s="15"/>
      <c r="BF32" s="15"/>
      <c r="BG32" s="15"/>
      <c r="BH32" s="15"/>
      <c r="BI32" s="15"/>
      <c r="BJ32" s="15"/>
      <c r="BK32" s="15"/>
      <c r="BL32" s="15"/>
      <c r="BM32" s="15"/>
      <c r="BN32" s="15"/>
      <c r="BO32" s="15"/>
      <c r="BP32" s="15"/>
      <c r="BQ32" s="15"/>
      <c r="BR32" s="15"/>
      <c r="BS32" s="15"/>
      <c r="BT32" s="15"/>
      <c r="BU32" s="15"/>
      <c r="BV32" s="15"/>
      <c r="BW32" s="15"/>
      <c r="BX32" s="15"/>
      <c r="BY32" s="15"/>
      <c r="BZ32" s="15"/>
      <c r="CA32" s="15"/>
      <c r="CB32" s="15"/>
      <c r="CC32" s="15"/>
      <c r="CD32" s="15"/>
      <c r="CE32" s="15"/>
      <c r="CF32" s="15"/>
      <c r="CG32" s="15"/>
      <c r="CH32" s="15"/>
      <c r="CI32" s="15"/>
      <c r="CJ32" s="15"/>
      <c r="CK32" s="15"/>
      <c r="CL32" s="15"/>
      <c r="CM32" s="15"/>
      <c r="CN32" s="15"/>
      <c r="CO32" s="15"/>
      <c r="CP32" s="15"/>
      <c r="CQ32" s="15"/>
      <c r="CR32" s="15"/>
      <c r="CS32" s="15"/>
      <c r="CT32" s="15"/>
      <c r="CU32" s="15"/>
      <c r="CV32" s="15"/>
      <c r="CW32" s="15"/>
      <c r="CX32" s="15"/>
      <c r="CY32" s="15"/>
      <c r="CZ32" s="15"/>
      <c r="DA32" s="15"/>
      <c r="DB32" s="15"/>
      <c r="DC32" s="15"/>
      <c r="DD32" s="15"/>
      <c r="DE32" s="15"/>
      <c r="DF32" s="15"/>
      <c r="DG32" s="15"/>
      <c r="DH32" s="15"/>
      <c r="DI32" s="15"/>
      <c r="DJ32" s="15"/>
      <c r="DK32" s="15"/>
      <c r="DL32" s="15"/>
      <c r="DM32" s="15"/>
      <c r="DN32" s="15"/>
      <c r="DO32" s="15"/>
      <c r="DP32" s="15"/>
      <c r="DQ32" s="15"/>
      <c r="DR32" s="15"/>
      <c r="DS32" s="15"/>
      <c r="DT32" s="15"/>
      <c r="DU32" s="15"/>
      <c r="DV32" s="15"/>
      <c r="DW32" s="15"/>
      <c r="DX32" s="15"/>
      <c r="DY32" s="15"/>
      <c r="DZ32" s="15"/>
      <c r="EA32" s="15"/>
      <c r="EB32" s="15"/>
      <c r="EC32" s="15"/>
      <c r="ED32" s="15"/>
      <c r="EE32" s="15"/>
      <c r="EF32" s="15"/>
      <c r="EG32" s="15"/>
      <c r="EH32" s="15"/>
      <c r="EI32" s="15"/>
      <c r="EJ32" s="15"/>
      <c r="EK32" s="15"/>
      <c r="EL32" s="15"/>
      <c r="EM32" s="15"/>
      <c r="EN32" s="15"/>
      <c r="EO32" s="15"/>
      <c r="EP32" s="15"/>
      <c r="EQ32" s="15"/>
      <c r="ER32" s="15"/>
      <c r="ES32" s="15"/>
      <c r="ET32" s="15"/>
      <c r="EU32" s="15"/>
      <c r="EV32" s="15"/>
      <c r="EW32" s="15"/>
      <c r="EX32" s="15"/>
      <c r="EY32" s="15"/>
      <c r="EZ32" s="15"/>
      <c r="FA32" s="15"/>
      <c r="FB32" s="15"/>
      <c r="FC32" s="15"/>
      <c r="FD32" s="15"/>
      <c r="FE32" s="15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workbookViewId="0">
      <selection activeCell="T16" sqref="T16:BT16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58" t="s">
        <v>7</v>
      </c>
      <c r="B6" s="58"/>
      <c r="C6" s="58"/>
      <c r="D6" s="58"/>
      <c r="E6" s="58"/>
      <c r="F6" s="58"/>
      <c r="G6" s="58"/>
      <c r="H6" s="58"/>
      <c r="I6" s="58"/>
      <c r="J6" s="58"/>
      <c r="K6" s="58"/>
      <c r="L6" s="58"/>
      <c r="M6" s="58"/>
      <c r="N6" s="58"/>
      <c r="O6" s="58"/>
      <c r="P6" s="58"/>
      <c r="Q6" s="58"/>
      <c r="R6" s="58"/>
      <c r="S6" s="58"/>
      <c r="T6" s="58"/>
      <c r="U6" s="58"/>
      <c r="V6" s="58"/>
      <c r="W6" s="58"/>
      <c r="X6" s="58"/>
      <c r="Y6" s="58"/>
      <c r="Z6" s="58"/>
      <c r="AA6" s="58"/>
      <c r="AB6" s="58"/>
      <c r="AC6" s="58"/>
      <c r="AD6" s="58"/>
      <c r="AE6" s="58"/>
      <c r="AF6" s="58"/>
      <c r="AG6" s="58"/>
      <c r="AH6" s="58"/>
      <c r="AI6" s="58"/>
      <c r="AJ6" s="58"/>
      <c r="AK6" s="58"/>
      <c r="AL6" s="58"/>
      <c r="AM6" s="58"/>
      <c r="AN6" s="58"/>
      <c r="AO6" s="58"/>
      <c r="AP6" s="58"/>
      <c r="AQ6" s="58"/>
      <c r="AR6" s="58"/>
      <c r="AS6" s="58"/>
      <c r="AT6" s="58"/>
      <c r="AU6" s="58"/>
      <c r="AV6" s="58"/>
      <c r="AW6" s="58"/>
      <c r="AX6" s="58"/>
      <c r="AY6" s="58"/>
      <c r="AZ6" s="58"/>
      <c r="BA6" s="58"/>
      <c r="BB6" s="58"/>
      <c r="BC6" s="58"/>
      <c r="BD6" s="58"/>
      <c r="BE6" s="58"/>
      <c r="BF6" s="58"/>
      <c r="BG6" s="58"/>
      <c r="BH6" s="58"/>
      <c r="BI6" s="58"/>
      <c r="BJ6" s="58"/>
      <c r="BK6" s="58"/>
      <c r="BL6" s="58"/>
      <c r="BM6" s="58"/>
      <c r="BN6" s="58"/>
      <c r="BO6" s="58"/>
      <c r="BP6" s="58"/>
      <c r="BQ6" s="58"/>
      <c r="BR6" s="58"/>
      <c r="BS6" s="58"/>
      <c r="BT6" s="58"/>
      <c r="BU6" s="58"/>
      <c r="BV6" s="58"/>
      <c r="BW6" s="58"/>
      <c r="BX6" s="58"/>
      <c r="BY6" s="58"/>
      <c r="BZ6" s="58"/>
      <c r="CA6" s="58"/>
      <c r="CB6" s="58"/>
      <c r="CC6" s="58"/>
      <c r="CD6" s="58"/>
      <c r="CE6" s="58"/>
      <c r="CF6" s="58"/>
      <c r="CG6" s="58"/>
      <c r="CH6" s="58"/>
      <c r="CI6" s="58"/>
      <c r="CJ6" s="58"/>
      <c r="CK6" s="58"/>
      <c r="CL6" s="58"/>
      <c r="CM6" s="58"/>
      <c r="CN6" s="58"/>
      <c r="CO6" s="58"/>
      <c r="CP6" s="58"/>
      <c r="CQ6" s="58"/>
      <c r="CR6" s="58"/>
      <c r="CS6" s="58"/>
      <c r="CT6" s="58"/>
      <c r="CU6" s="58"/>
      <c r="CV6" s="58"/>
      <c r="CW6" s="58"/>
      <c r="CX6" s="58"/>
      <c r="CY6" s="58"/>
      <c r="CZ6" s="58"/>
      <c r="DA6" s="58"/>
      <c r="DB6" s="58"/>
      <c r="DC6" s="58"/>
      <c r="DD6" s="58"/>
      <c r="DE6" s="58"/>
      <c r="DF6" s="58"/>
      <c r="DG6" s="58"/>
      <c r="DH6" s="58"/>
      <c r="DI6" s="58"/>
      <c r="DJ6" s="58"/>
      <c r="DK6" s="58"/>
      <c r="DL6" s="58"/>
      <c r="DM6" s="58"/>
      <c r="DN6" s="58"/>
      <c r="DO6" s="58"/>
      <c r="DP6" s="58"/>
      <c r="DQ6" s="58"/>
      <c r="DR6" s="58"/>
      <c r="DS6" s="58"/>
      <c r="DT6" s="58"/>
      <c r="DU6" s="58"/>
      <c r="DV6" s="58"/>
      <c r="DW6" s="58"/>
      <c r="DX6" s="58"/>
      <c r="DY6" s="58"/>
      <c r="DZ6" s="58"/>
      <c r="EA6" s="58"/>
      <c r="EB6" s="58"/>
      <c r="EC6" s="58"/>
      <c r="ED6" s="58"/>
      <c r="EE6" s="58"/>
      <c r="EF6" s="58"/>
      <c r="EG6" s="58"/>
      <c r="EH6" s="58"/>
      <c r="EI6" s="58"/>
      <c r="EJ6" s="58"/>
      <c r="EK6" s="58"/>
      <c r="EL6" s="58"/>
      <c r="EM6" s="58"/>
      <c r="EN6" s="58"/>
      <c r="EO6" s="58"/>
      <c r="EP6" s="58"/>
      <c r="EQ6" s="58"/>
      <c r="ER6" s="58"/>
      <c r="ES6" s="58"/>
      <c r="ET6" s="58"/>
      <c r="EU6" s="58"/>
      <c r="EV6" s="58"/>
      <c r="EW6" s="58"/>
      <c r="EX6" s="58"/>
      <c r="EY6" s="58"/>
      <c r="EZ6" s="58"/>
      <c r="FA6" s="58"/>
      <c r="FB6" s="58"/>
      <c r="FC6" s="58"/>
      <c r="FD6" s="58"/>
      <c r="FE6" s="58"/>
    </row>
    <row r="7" spans="1:161" s="2" customFormat="1" ht="15.75" customHeight="1" x14ac:dyDescent="0.25">
      <c r="A7" s="58" t="s">
        <v>8</v>
      </c>
      <c r="B7" s="58"/>
      <c r="C7" s="58"/>
      <c r="D7" s="58"/>
      <c r="E7" s="58"/>
      <c r="F7" s="58"/>
      <c r="G7" s="58"/>
      <c r="H7" s="58"/>
      <c r="I7" s="58"/>
      <c r="J7" s="58"/>
      <c r="K7" s="58"/>
      <c r="L7" s="58"/>
      <c r="M7" s="58"/>
      <c r="N7" s="58"/>
      <c r="O7" s="58"/>
      <c r="P7" s="58"/>
      <c r="Q7" s="58"/>
      <c r="R7" s="58"/>
      <c r="S7" s="58"/>
      <c r="T7" s="58"/>
      <c r="U7" s="58"/>
      <c r="V7" s="58"/>
      <c r="W7" s="58"/>
      <c r="X7" s="58"/>
      <c r="Y7" s="58"/>
      <c r="Z7" s="58"/>
      <c r="AA7" s="58"/>
      <c r="AB7" s="58"/>
      <c r="AC7" s="58"/>
      <c r="AD7" s="58"/>
      <c r="AE7" s="58"/>
      <c r="AF7" s="58"/>
      <c r="AG7" s="58"/>
      <c r="AH7" s="58"/>
      <c r="AI7" s="58"/>
      <c r="AJ7" s="58"/>
      <c r="AK7" s="58"/>
      <c r="AL7" s="58"/>
      <c r="AM7" s="58"/>
      <c r="AN7" s="58"/>
      <c r="AO7" s="58"/>
      <c r="AP7" s="58"/>
      <c r="AQ7" s="58"/>
      <c r="AR7" s="58"/>
      <c r="AS7" s="58"/>
      <c r="AT7" s="58"/>
      <c r="AU7" s="58"/>
      <c r="AV7" s="58"/>
      <c r="AW7" s="58"/>
      <c r="AX7" s="58"/>
      <c r="AY7" s="58"/>
      <c r="AZ7" s="58"/>
      <c r="BA7" s="58"/>
      <c r="BB7" s="58"/>
      <c r="BC7" s="58"/>
      <c r="BD7" s="58"/>
      <c r="BE7" s="58"/>
      <c r="BF7" s="58"/>
      <c r="BG7" s="58"/>
      <c r="BH7" s="58"/>
      <c r="BI7" s="58"/>
      <c r="BJ7" s="58"/>
      <c r="BK7" s="58"/>
      <c r="BL7" s="58"/>
      <c r="BM7" s="58"/>
      <c r="BN7" s="58"/>
      <c r="BO7" s="58"/>
      <c r="BP7" s="58"/>
      <c r="BQ7" s="58"/>
      <c r="BR7" s="58"/>
      <c r="BS7" s="58"/>
      <c r="BT7" s="58"/>
      <c r="BU7" s="58"/>
      <c r="BV7" s="58"/>
      <c r="BW7" s="58"/>
      <c r="BX7" s="58"/>
      <c r="BY7" s="58"/>
      <c r="BZ7" s="58"/>
      <c r="CA7" s="58"/>
      <c r="CB7" s="58"/>
      <c r="CC7" s="58"/>
      <c r="CD7" s="58"/>
      <c r="CE7" s="58"/>
      <c r="CF7" s="58"/>
      <c r="CG7" s="58"/>
      <c r="CH7" s="58"/>
      <c r="CI7" s="58"/>
      <c r="CJ7" s="58"/>
      <c r="CK7" s="58"/>
      <c r="CL7" s="58"/>
      <c r="CM7" s="58"/>
      <c r="CN7" s="58"/>
      <c r="CO7" s="58"/>
      <c r="CP7" s="58"/>
      <c r="CQ7" s="58"/>
      <c r="CR7" s="58"/>
      <c r="CS7" s="58"/>
      <c r="CT7" s="58"/>
      <c r="CU7" s="58"/>
      <c r="CV7" s="58"/>
      <c r="CW7" s="58"/>
      <c r="CX7" s="58"/>
      <c r="CY7" s="58"/>
      <c r="CZ7" s="58"/>
      <c r="DA7" s="58"/>
      <c r="DB7" s="58"/>
      <c r="DC7" s="58"/>
      <c r="DD7" s="58"/>
      <c r="DE7" s="58"/>
      <c r="DF7" s="58"/>
      <c r="DG7" s="58"/>
      <c r="DH7" s="58"/>
      <c r="DI7" s="58"/>
      <c r="DJ7" s="58"/>
      <c r="DK7" s="58"/>
      <c r="DL7" s="58"/>
      <c r="DM7" s="58"/>
      <c r="DN7" s="58"/>
      <c r="DO7" s="58"/>
      <c r="DP7" s="58"/>
      <c r="DQ7" s="58"/>
      <c r="DR7" s="58"/>
      <c r="DS7" s="58"/>
      <c r="DT7" s="58"/>
      <c r="DU7" s="58"/>
      <c r="DV7" s="58"/>
      <c r="DW7" s="58"/>
      <c r="DX7" s="58"/>
      <c r="DY7" s="58"/>
      <c r="DZ7" s="58"/>
      <c r="EA7" s="58"/>
      <c r="EB7" s="58"/>
      <c r="EC7" s="58"/>
      <c r="ED7" s="58"/>
      <c r="EE7" s="58"/>
      <c r="EF7" s="58"/>
      <c r="EG7" s="58"/>
      <c r="EH7" s="58"/>
      <c r="EI7" s="58"/>
      <c r="EJ7" s="58"/>
      <c r="EK7" s="58"/>
      <c r="EL7" s="58"/>
      <c r="EM7" s="58"/>
      <c r="EN7" s="58"/>
      <c r="EO7" s="58"/>
      <c r="EP7" s="58"/>
      <c r="EQ7" s="58"/>
      <c r="ER7" s="58"/>
      <c r="ES7" s="58"/>
      <c r="ET7" s="58"/>
      <c r="EU7" s="58"/>
      <c r="EV7" s="58"/>
      <c r="EW7" s="58"/>
      <c r="EX7" s="58"/>
      <c r="EY7" s="58"/>
      <c r="EZ7" s="58"/>
      <c r="FA7" s="58"/>
      <c r="FB7" s="58"/>
      <c r="FC7" s="58"/>
      <c r="FD7" s="58"/>
      <c r="FE7" s="58"/>
    </row>
    <row r="8" spans="1:161" s="2" customFormat="1" ht="15.75" customHeight="1" x14ac:dyDescent="0.25">
      <c r="A8" s="58" t="s">
        <v>9</v>
      </c>
      <c r="B8" s="58"/>
      <c r="C8" s="58"/>
      <c r="D8" s="58"/>
      <c r="E8" s="58"/>
      <c r="F8" s="58"/>
      <c r="G8" s="58"/>
      <c r="H8" s="58"/>
      <c r="I8" s="58"/>
      <c r="J8" s="58"/>
      <c r="K8" s="58"/>
      <c r="L8" s="58"/>
      <c r="M8" s="58"/>
      <c r="N8" s="58"/>
      <c r="O8" s="58"/>
      <c r="P8" s="58"/>
      <c r="Q8" s="58"/>
      <c r="R8" s="58"/>
      <c r="S8" s="58"/>
      <c r="T8" s="58"/>
      <c r="U8" s="58"/>
      <c r="V8" s="58"/>
      <c r="W8" s="58"/>
      <c r="X8" s="58"/>
      <c r="Y8" s="58"/>
      <c r="Z8" s="58"/>
      <c r="AA8" s="58"/>
      <c r="AB8" s="58"/>
      <c r="AC8" s="58"/>
      <c r="AD8" s="58"/>
      <c r="AE8" s="58"/>
      <c r="AF8" s="58"/>
      <c r="AG8" s="58"/>
      <c r="AH8" s="58"/>
      <c r="AI8" s="58"/>
      <c r="AJ8" s="58"/>
      <c r="AK8" s="58"/>
      <c r="AL8" s="58"/>
      <c r="AM8" s="58"/>
      <c r="AN8" s="58"/>
      <c r="AO8" s="58"/>
      <c r="AP8" s="58"/>
      <c r="AQ8" s="58"/>
      <c r="AR8" s="58"/>
      <c r="AS8" s="58"/>
      <c r="AT8" s="58"/>
      <c r="AU8" s="58"/>
      <c r="AV8" s="58"/>
      <c r="AW8" s="58"/>
      <c r="AX8" s="58"/>
      <c r="AY8" s="58"/>
      <c r="AZ8" s="58"/>
      <c r="BA8" s="58"/>
      <c r="BB8" s="58"/>
      <c r="BC8" s="58"/>
      <c r="BD8" s="58"/>
      <c r="BE8" s="58"/>
      <c r="BF8" s="58"/>
      <c r="BG8" s="58"/>
      <c r="BH8" s="58"/>
      <c r="BI8" s="58"/>
      <c r="BJ8" s="58"/>
      <c r="BK8" s="58"/>
      <c r="BL8" s="58"/>
      <c r="BM8" s="58"/>
      <c r="BN8" s="58"/>
      <c r="BO8" s="58"/>
      <c r="BP8" s="58"/>
      <c r="BQ8" s="58"/>
      <c r="BR8" s="58"/>
      <c r="BS8" s="58"/>
      <c r="BT8" s="58"/>
      <c r="BU8" s="58"/>
      <c r="BV8" s="58"/>
      <c r="BW8" s="58"/>
      <c r="BX8" s="58"/>
      <c r="BY8" s="58"/>
      <c r="BZ8" s="58"/>
      <c r="CA8" s="58"/>
      <c r="CB8" s="58"/>
      <c r="CC8" s="58"/>
      <c r="CD8" s="58"/>
      <c r="CE8" s="58"/>
      <c r="CF8" s="58"/>
      <c r="CG8" s="58"/>
      <c r="CH8" s="58"/>
      <c r="CI8" s="58"/>
      <c r="CJ8" s="58"/>
      <c r="CK8" s="58"/>
      <c r="CL8" s="58"/>
      <c r="CM8" s="58"/>
      <c r="CN8" s="58"/>
      <c r="CO8" s="58"/>
      <c r="CP8" s="58"/>
      <c r="CQ8" s="58"/>
      <c r="CR8" s="58"/>
      <c r="CS8" s="58"/>
      <c r="CT8" s="58"/>
      <c r="CU8" s="58"/>
      <c r="CV8" s="58"/>
      <c r="CW8" s="58"/>
      <c r="CX8" s="58"/>
      <c r="CY8" s="58"/>
      <c r="CZ8" s="58"/>
      <c r="DA8" s="58"/>
      <c r="DB8" s="58"/>
      <c r="DC8" s="58"/>
      <c r="DD8" s="58"/>
      <c r="DE8" s="58"/>
      <c r="DF8" s="58"/>
      <c r="DG8" s="58"/>
      <c r="DH8" s="58"/>
      <c r="DI8" s="58"/>
      <c r="DJ8" s="58"/>
      <c r="DK8" s="58"/>
      <c r="DL8" s="58"/>
      <c r="DM8" s="58"/>
      <c r="DN8" s="58"/>
      <c r="DO8" s="58"/>
      <c r="DP8" s="58"/>
      <c r="DQ8" s="58"/>
      <c r="DR8" s="58"/>
      <c r="DS8" s="58"/>
      <c r="DT8" s="58"/>
      <c r="DU8" s="58"/>
      <c r="DV8" s="58"/>
      <c r="DW8" s="58"/>
      <c r="DX8" s="58"/>
      <c r="DY8" s="58"/>
      <c r="DZ8" s="58"/>
      <c r="EA8" s="58"/>
      <c r="EB8" s="58"/>
      <c r="EC8" s="58"/>
      <c r="ED8" s="58"/>
      <c r="EE8" s="58"/>
      <c r="EF8" s="58"/>
      <c r="EG8" s="58"/>
      <c r="EH8" s="58"/>
      <c r="EI8" s="58"/>
      <c r="EJ8" s="58"/>
      <c r="EK8" s="58"/>
      <c r="EL8" s="58"/>
      <c r="EM8" s="58"/>
      <c r="EN8" s="58"/>
      <c r="EO8" s="58"/>
      <c r="EP8" s="58"/>
      <c r="EQ8" s="58"/>
      <c r="ER8" s="58"/>
      <c r="ES8" s="58"/>
      <c r="ET8" s="58"/>
      <c r="EU8" s="58"/>
      <c r="EV8" s="58"/>
      <c r="EW8" s="58"/>
      <c r="EX8" s="58"/>
      <c r="EY8" s="58"/>
      <c r="EZ8" s="58"/>
      <c r="FA8" s="58"/>
      <c r="FB8" s="58"/>
      <c r="FC8" s="58"/>
      <c r="FD8" s="58"/>
      <c r="FE8" s="58"/>
    </row>
    <row r="10" spans="1:161" s="2" customFormat="1" ht="15.75" x14ac:dyDescent="0.25">
      <c r="A10" s="59" t="s">
        <v>10</v>
      </c>
      <c r="B10" s="59"/>
      <c r="C10" s="59"/>
      <c r="D10" s="59"/>
      <c r="E10" s="59"/>
      <c r="F10" s="59"/>
      <c r="G10" s="59"/>
      <c r="H10" s="59"/>
      <c r="I10" s="59"/>
      <c r="J10" s="59"/>
      <c r="K10" s="59"/>
      <c r="L10" s="59"/>
      <c r="M10" s="59"/>
      <c r="N10" s="59"/>
      <c r="O10" s="59"/>
      <c r="P10" s="59"/>
      <c r="Q10" s="59"/>
      <c r="R10" s="59"/>
      <c r="S10" s="59"/>
      <c r="T10" s="59"/>
      <c r="U10" s="59"/>
      <c r="V10" s="59"/>
      <c r="W10" s="59"/>
      <c r="X10" s="59"/>
      <c r="Y10" s="59"/>
      <c r="Z10" s="59"/>
      <c r="AA10" s="59"/>
      <c r="AB10" s="59"/>
      <c r="AC10" s="59"/>
      <c r="AD10" s="59"/>
      <c r="AE10" s="59"/>
      <c r="AF10" s="59"/>
      <c r="AG10" s="59"/>
      <c r="AH10" s="59"/>
      <c r="AI10" s="59"/>
      <c r="AJ10" s="59"/>
      <c r="AK10" s="59"/>
      <c r="AL10" s="59"/>
      <c r="AM10" s="59"/>
      <c r="AN10" s="59"/>
      <c r="AO10" s="59"/>
      <c r="AP10" s="59"/>
      <c r="AQ10" s="59"/>
      <c r="AR10" s="59"/>
      <c r="AS10" s="59"/>
      <c r="AT10" s="59"/>
      <c r="AU10" s="59"/>
      <c r="AV10" s="59"/>
      <c r="AW10" s="59"/>
      <c r="AX10" s="59"/>
      <c r="AY10" s="59"/>
      <c r="AZ10" s="59"/>
      <c r="BA10" s="59"/>
      <c r="BB10" s="59"/>
      <c r="BC10" s="59"/>
      <c r="BD10" s="59"/>
      <c r="BE10" s="59"/>
      <c r="BF10" s="59"/>
      <c r="BG10" s="59"/>
      <c r="BH10" s="59"/>
      <c r="BI10" s="59"/>
      <c r="BJ10" s="59"/>
      <c r="BK10" s="59"/>
      <c r="BL10" s="59"/>
      <c r="BM10" s="59"/>
      <c r="BN10" s="59"/>
      <c r="BO10" s="59"/>
      <c r="BP10" s="59"/>
      <c r="BQ10" s="59"/>
      <c r="BR10" s="59"/>
      <c r="BS10" s="59"/>
      <c r="BT10" s="59"/>
      <c r="BU10" s="59"/>
      <c r="BV10" s="59"/>
      <c r="BW10" s="59"/>
      <c r="BX10" s="59"/>
      <c r="BY10" s="59"/>
      <c r="BZ10" s="59"/>
      <c r="CA10" s="59"/>
      <c r="CB10" s="59"/>
      <c r="CC10" s="59"/>
      <c r="CD10" s="59"/>
      <c r="CE10" s="59"/>
      <c r="CF10" s="59"/>
      <c r="CG10" s="59"/>
      <c r="CH10" s="59"/>
      <c r="CI10" s="59"/>
      <c r="CJ10" s="59"/>
      <c r="CK10" s="59"/>
      <c r="CL10" s="59"/>
      <c r="CM10" s="59"/>
      <c r="CN10" s="59"/>
      <c r="CO10" s="59"/>
      <c r="CP10" s="59"/>
      <c r="CQ10" s="59"/>
      <c r="CR10" s="59"/>
      <c r="CS10" s="59"/>
      <c r="CT10" s="59"/>
      <c r="CU10" s="59"/>
      <c r="CV10" s="59"/>
      <c r="CW10" s="59"/>
      <c r="CX10" s="59"/>
      <c r="CY10" s="59"/>
      <c r="CZ10" s="59"/>
      <c r="DA10" s="59"/>
      <c r="DB10" s="59"/>
      <c r="DC10" s="59"/>
      <c r="DD10" s="59"/>
      <c r="DE10" s="59"/>
      <c r="DF10" s="59"/>
      <c r="DG10" s="59"/>
      <c r="DH10" s="59"/>
      <c r="DI10" s="59"/>
      <c r="DJ10" s="59"/>
      <c r="DK10" s="59"/>
      <c r="DL10" s="59"/>
      <c r="DM10" s="59"/>
      <c r="DN10" s="59"/>
      <c r="DO10" s="59"/>
      <c r="DP10" s="59"/>
      <c r="DQ10" s="59"/>
      <c r="DR10" s="59"/>
      <c r="DS10" s="59"/>
      <c r="DT10" s="59"/>
      <c r="DU10" s="59"/>
      <c r="DV10" s="59"/>
      <c r="DW10" s="59"/>
      <c r="DX10" s="59"/>
      <c r="DY10" s="59"/>
      <c r="DZ10" s="59"/>
      <c r="EA10" s="59"/>
      <c r="EB10" s="59"/>
      <c r="EC10" s="59"/>
      <c r="ED10" s="59"/>
      <c r="EE10" s="59"/>
      <c r="EF10" s="59"/>
      <c r="EG10" s="59"/>
      <c r="EH10" s="59"/>
      <c r="EI10" s="59"/>
      <c r="EJ10" s="59"/>
      <c r="EK10" s="59"/>
      <c r="EL10" s="59"/>
      <c r="EM10" s="59"/>
      <c r="EN10" s="59"/>
      <c r="EO10" s="59"/>
      <c r="EP10" s="59"/>
      <c r="EQ10" s="59"/>
      <c r="ER10" s="59"/>
      <c r="ES10" s="59"/>
      <c r="ET10" s="59"/>
      <c r="EU10" s="59"/>
      <c r="EV10" s="59"/>
      <c r="EW10" s="59"/>
      <c r="EX10" s="59"/>
      <c r="EY10" s="59"/>
      <c r="EZ10" s="59"/>
      <c r="FA10" s="59"/>
      <c r="FB10" s="59"/>
      <c r="FC10" s="59"/>
      <c r="FD10" s="59"/>
      <c r="FE10" s="59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60" t="s">
        <v>69</v>
      </c>
      <c r="AC12" s="60"/>
      <c r="AD12" s="60"/>
      <c r="AE12" s="60"/>
      <c r="AF12" s="60"/>
      <c r="AG12" s="60"/>
      <c r="AH12" s="60"/>
      <c r="AI12" s="60"/>
      <c r="AJ12" s="60"/>
      <c r="AK12" s="60"/>
      <c r="AL12" s="60"/>
      <c r="AM12" s="60"/>
      <c r="AN12" s="60"/>
      <c r="AO12" s="60"/>
      <c r="AP12" s="60"/>
      <c r="AQ12" s="60"/>
      <c r="AR12" s="60"/>
      <c r="AS12" s="60"/>
      <c r="AT12" s="60"/>
      <c r="AU12" s="60"/>
      <c r="AV12" s="60"/>
      <c r="AW12" s="60"/>
      <c r="AX12" s="60"/>
      <c r="AY12" s="60"/>
      <c r="AZ12" s="60"/>
      <c r="BA12" s="60"/>
      <c r="BB12" s="60"/>
      <c r="BC12" s="60"/>
      <c r="BD12" s="60"/>
      <c r="BE12" s="60"/>
      <c r="BF12" s="60"/>
      <c r="BG12" s="60"/>
      <c r="BH12" s="60"/>
      <c r="BI12" s="60"/>
      <c r="BJ12" s="60"/>
      <c r="BK12" s="60"/>
      <c r="BL12" s="60"/>
      <c r="BM12" s="60"/>
      <c r="BN12" s="60"/>
      <c r="BO12" s="60"/>
      <c r="BP12" s="60"/>
      <c r="BQ12" s="60"/>
      <c r="BR12" s="60"/>
      <c r="BS12" s="60"/>
      <c r="BT12" s="60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60" t="s">
        <v>31</v>
      </c>
      <c r="Z14" s="60"/>
      <c r="AA14" s="60"/>
      <c r="AB14" s="60"/>
      <c r="AC14" s="60"/>
      <c r="AD14" s="60"/>
      <c r="AE14" s="60"/>
      <c r="AF14" s="60"/>
      <c r="AG14" s="60"/>
      <c r="AH14" s="60"/>
      <c r="AI14" s="60"/>
      <c r="AJ14" s="60"/>
      <c r="AK14" s="60"/>
      <c r="AL14" s="60"/>
      <c r="AM14" s="60"/>
      <c r="AN14" s="60"/>
      <c r="AO14" s="60"/>
      <c r="AP14" s="60"/>
      <c r="AQ14" s="60"/>
      <c r="AR14" s="60"/>
      <c r="AS14" s="60"/>
      <c r="AT14" s="60"/>
      <c r="AU14" s="60"/>
      <c r="AV14" s="60"/>
      <c r="AW14" s="60"/>
      <c r="AX14" s="60"/>
      <c r="AY14" s="60"/>
      <c r="AZ14" s="60"/>
      <c r="BA14" s="60"/>
      <c r="BB14" s="60"/>
      <c r="BC14" s="60"/>
      <c r="BD14" s="60"/>
      <c r="BE14" s="60"/>
      <c r="BF14" s="60"/>
      <c r="BG14" s="60"/>
      <c r="BH14" s="60"/>
      <c r="BI14" s="60"/>
      <c r="BJ14" s="60"/>
      <c r="BK14" s="60"/>
      <c r="BL14" s="60"/>
      <c r="BM14" s="60"/>
      <c r="BN14" s="60"/>
      <c r="BO14" s="60"/>
      <c r="BP14" s="60"/>
      <c r="BQ14" s="60"/>
      <c r="BR14" s="60"/>
      <c r="BS14" s="60"/>
      <c r="BT14" s="60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48" t="s">
        <v>126</v>
      </c>
      <c r="U16" s="48"/>
      <c r="V16" s="48"/>
      <c r="W16" s="48"/>
      <c r="X16" s="48"/>
      <c r="Y16" s="48"/>
      <c r="Z16" s="48"/>
      <c r="AA16" s="48"/>
      <c r="AB16" s="48"/>
      <c r="AC16" s="48"/>
      <c r="AD16" s="48"/>
      <c r="AE16" s="48"/>
      <c r="AF16" s="48"/>
      <c r="AG16" s="48"/>
      <c r="AH16" s="48"/>
      <c r="AI16" s="48"/>
      <c r="AJ16" s="48"/>
      <c r="AK16" s="48"/>
      <c r="AL16" s="48"/>
      <c r="AM16" s="48"/>
      <c r="AN16" s="48"/>
      <c r="AO16" s="48"/>
      <c r="AP16" s="48"/>
      <c r="AQ16" s="48"/>
      <c r="AR16" s="48"/>
      <c r="AS16" s="48"/>
      <c r="AT16" s="48"/>
      <c r="AU16" s="48"/>
      <c r="AV16" s="48"/>
      <c r="AW16" s="48"/>
      <c r="AX16" s="48"/>
      <c r="AY16" s="48"/>
      <c r="AZ16" s="48"/>
      <c r="BA16" s="48"/>
      <c r="BB16" s="48"/>
      <c r="BC16" s="48"/>
      <c r="BD16" s="48"/>
      <c r="BE16" s="48"/>
      <c r="BF16" s="48"/>
      <c r="BG16" s="48"/>
      <c r="BH16" s="48"/>
      <c r="BI16" s="48"/>
      <c r="BJ16" s="48"/>
      <c r="BK16" s="48"/>
      <c r="BL16" s="48"/>
      <c r="BM16" s="48"/>
      <c r="BN16" s="48"/>
      <c r="BO16" s="48"/>
      <c r="BP16" s="48"/>
      <c r="BQ16" s="48"/>
      <c r="BR16" s="48"/>
      <c r="BS16" s="48"/>
      <c r="BT16" s="48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49"/>
      <c r="B18" s="50"/>
      <c r="C18" s="50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1"/>
      <c r="R18" s="26"/>
      <c r="S18" s="27"/>
      <c r="T18" s="27"/>
      <c r="U18" s="27"/>
      <c r="V18" s="27"/>
      <c r="W18" s="27"/>
      <c r="X18" s="27"/>
      <c r="Y18" s="27"/>
      <c r="Z18" s="27"/>
      <c r="AA18" s="27"/>
      <c r="AB18" s="27"/>
      <c r="AC18" s="27"/>
      <c r="AD18" s="27"/>
      <c r="AE18" s="27"/>
      <c r="AF18" s="27"/>
      <c r="AG18" s="27"/>
      <c r="AH18" s="27"/>
      <c r="AI18" s="28"/>
      <c r="AJ18" s="26" t="s">
        <v>15</v>
      </c>
      <c r="AK18" s="27"/>
      <c r="AL18" s="27"/>
      <c r="AM18" s="27"/>
      <c r="AN18" s="27"/>
      <c r="AO18" s="27"/>
      <c r="AP18" s="27"/>
      <c r="AQ18" s="27"/>
      <c r="AR18" s="27"/>
      <c r="AS18" s="27"/>
      <c r="AT18" s="27"/>
      <c r="AU18" s="27"/>
      <c r="AV18" s="27"/>
      <c r="AW18" s="27"/>
      <c r="AX18" s="27"/>
      <c r="AY18" s="27"/>
      <c r="AZ18" s="27"/>
      <c r="BA18" s="28"/>
      <c r="BB18" s="35" t="s">
        <v>20</v>
      </c>
      <c r="BC18" s="36"/>
      <c r="BD18" s="36"/>
      <c r="BE18" s="36"/>
      <c r="BF18" s="36"/>
      <c r="BG18" s="36"/>
      <c r="BH18" s="36"/>
      <c r="BI18" s="36"/>
      <c r="BJ18" s="36"/>
      <c r="BK18" s="36"/>
      <c r="BL18" s="36"/>
      <c r="BM18" s="36"/>
      <c r="BN18" s="36"/>
      <c r="BO18" s="36"/>
      <c r="BP18" s="36"/>
      <c r="BQ18" s="36"/>
      <c r="BR18" s="36"/>
      <c r="BS18" s="36"/>
      <c r="BT18" s="36"/>
      <c r="BU18" s="36"/>
      <c r="BV18" s="36"/>
      <c r="BW18" s="36"/>
      <c r="BX18" s="36"/>
      <c r="BY18" s="36"/>
      <c r="BZ18" s="36"/>
      <c r="CA18" s="36"/>
      <c r="CB18" s="36"/>
      <c r="CC18" s="36"/>
      <c r="CD18" s="36"/>
      <c r="CE18" s="36"/>
      <c r="CF18" s="36"/>
      <c r="CG18" s="37"/>
      <c r="CH18" s="26" t="s">
        <v>21</v>
      </c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27"/>
      <c r="CW18" s="27"/>
      <c r="CX18" s="27"/>
      <c r="CY18" s="27"/>
      <c r="CZ18" s="27"/>
      <c r="DA18" s="27"/>
      <c r="DB18" s="28"/>
      <c r="DC18" s="26" t="s">
        <v>22</v>
      </c>
      <c r="DD18" s="27"/>
      <c r="DE18" s="27"/>
      <c r="DF18" s="27"/>
      <c r="DG18" s="27"/>
      <c r="DH18" s="27"/>
      <c r="DI18" s="27"/>
      <c r="DJ18" s="27"/>
      <c r="DK18" s="27"/>
      <c r="DL18" s="27"/>
      <c r="DM18" s="27"/>
      <c r="DN18" s="27"/>
      <c r="DO18" s="27"/>
      <c r="DP18" s="27"/>
      <c r="DQ18" s="27"/>
      <c r="DR18" s="27"/>
      <c r="DS18" s="27"/>
      <c r="DT18" s="28"/>
      <c r="DU18" s="35" t="s">
        <v>23</v>
      </c>
      <c r="DV18" s="36"/>
      <c r="DW18" s="36"/>
      <c r="DX18" s="36"/>
      <c r="DY18" s="36"/>
      <c r="DZ18" s="36"/>
      <c r="EA18" s="36"/>
      <c r="EB18" s="36"/>
      <c r="EC18" s="36"/>
      <c r="ED18" s="36"/>
      <c r="EE18" s="36"/>
      <c r="EF18" s="36"/>
      <c r="EG18" s="36"/>
      <c r="EH18" s="36"/>
      <c r="EI18" s="36"/>
      <c r="EJ18" s="36"/>
      <c r="EK18" s="36"/>
      <c r="EL18" s="36"/>
      <c r="EM18" s="36"/>
      <c r="EN18" s="37"/>
      <c r="EO18" s="26" t="s">
        <v>24</v>
      </c>
      <c r="EP18" s="27"/>
      <c r="EQ18" s="27"/>
      <c r="ER18" s="27"/>
      <c r="ES18" s="27"/>
      <c r="ET18" s="27"/>
      <c r="EU18" s="27"/>
      <c r="EV18" s="27"/>
      <c r="EW18" s="27"/>
      <c r="EX18" s="27"/>
      <c r="EY18" s="27"/>
      <c r="EZ18" s="27"/>
      <c r="FA18" s="27"/>
      <c r="FB18" s="27"/>
      <c r="FC18" s="27"/>
      <c r="FD18" s="27"/>
      <c r="FE18" s="28"/>
    </row>
    <row r="19" spans="1:161" s="9" customFormat="1" ht="15" customHeight="1" x14ac:dyDescent="0.2">
      <c r="A19" s="52"/>
      <c r="B19" s="53"/>
      <c r="C19" s="53"/>
      <c r="D19" s="53"/>
      <c r="E19" s="53"/>
      <c r="F19" s="53"/>
      <c r="G19" s="53"/>
      <c r="H19" s="53"/>
      <c r="I19" s="53"/>
      <c r="J19" s="53"/>
      <c r="K19" s="53"/>
      <c r="L19" s="53"/>
      <c r="M19" s="53"/>
      <c r="N19" s="53"/>
      <c r="O19" s="53"/>
      <c r="P19" s="53"/>
      <c r="Q19" s="54"/>
      <c r="R19" s="29"/>
      <c r="S19" s="30"/>
      <c r="T19" s="30"/>
      <c r="U19" s="30"/>
      <c r="V19" s="30"/>
      <c r="W19" s="30"/>
      <c r="X19" s="30"/>
      <c r="Y19" s="30"/>
      <c r="Z19" s="30"/>
      <c r="AA19" s="30"/>
      <c r="AB19" s="30"/>
      <c r="AC19" s="30"/>
      <c r="AD19" s="30"/>
      <c r="AE19" s="30"/>
      <c r="AF19" s="30"/>
      <c r="AG19" s="30"/>
      <c r="AH19" s="30"/>
      <c r="AI19" s="31"/>
      <c r="AJ19" s="29"/>
      <c r="AK19" s="30"/>
      <c r="AL19" s="30"/>
      <c r="AM19" s="30"/>
      <c r="AN19" s="30"/>
      <c r="AO19" s="30"/>
      <c r="AP19" s="30"/>
      <c r="AQ19" s="30"/>
      <c r="AR19" s="30"/>
      <c r="AS19" s="30"/>
      <c r="AT19" s="30"/>
      <c r="AU19" s="30"/>
      <c r="AV19" s="30"/>
      <c r="AW19" s="30"/>
      <c r="AX19" s="30"/>
      <c r="AY19" s="30"/>
      <c r="AZ19" s="30"/>
      <c r="BA19" s="31"/>
      <c r="BB19" s="38" t="s">
        <v>16</v>
      </c>
      <c r="BC19" s="39"/>
      <c r="BD19" s="39"/>
      <c r="BE19" s="39"/>
      <c r="BF19" s="39"/>
      <c r="BG19" s="39"/>
      <c r="BH19" s="39"/>
      <c r="BI19" s="39"/>
      <c r="BJ19" s="39"/>
      <c r="BK19" s="39"/>
      <c r="BL19" s="39"/>
      <c r="BM19" s="39"/>
      <c r="BN19" s="39"/>
      <c r="BO19" s="39"/>
      <c r="BP19" s="39"/>
      <c r="BQ19" s="40"/>
      <c r="BR19" s="38" t="s">
        <v>17</v>
      </c>
      <c r="BS19" s="39"/>
      <c r="BT19" s="39"/>
      <c r="BU19" s="39"/>
      <c r="BV19" s="39"/>
      <c r="BW19" s="39"/>
      <c r="BX19" s="39"/>
      <c r="BY19" s="39"/>
      <c r="BZ19" s="39"/>
      <c r="CA19" s="39"/>
      <c r="CB19" s="39"/>
      <c r="CC19" s="39"/>
      <c r="CD19" s="39"/>
      <c r="CE19" s="39"/>
      <c r="CF19" s="39"/>
      <c r="CG19" s="40"/>
      <c r="CH19" s="29"/>
      <c r="CI19" s="30"/>
      <c r="CJ19" s="30"/>
      <c r="CK19" s="30"/>
      <c r="CL19" s="30"/>
      <c r="CM19" s="30"/>
      <c r="CN19" s="30"/>
      <c r="CO19" s="30"/>
      <c r="CP19" s="30"/>
      <c r="CQ19" s="30"/>
      <c r="CR19" s="30"/>
      <c r="CS19" s="30"/>
      <c r="CT19" s="30"/>
      <c r="CU19" s="30"/>
      <c r="CV19" s="30"/>
      <c r="CW19" s="30"/>
      <c r="CX19" s="30"/>
      <c r="CY19" s="30"/>
      <c r="CZ19" s="30"/>
      <c r="DA19" s="30"/>
      <c r="DB19" s="31"/>
      <c r="DC19" s="29"/>
      <c r="DD19" s="30"/>
      <c r="DE19" s="30"/>
      <c r="DF19" s="30"/>
      <c r="DG19" s="30"/>
      <c r="DH19" s="30"/>
      <c r="DI19" s="30"/>
      <c r="DJ19" s="30"/>
      <c r="DK19" s="30"/>
      <c r="DL19" s="30"/>
      <c r="DM19" s="30"/>
      <c r="DN19" s="30"/>
      <c r="DO19" s="30"/>
      <c r="DP19" s="30"/>
      <c r="DQ19" s="30"/>
      <c r="DR19" s="30"/>
      <c r="DS19" s="30"/>
      <c r="DT19" s="31"/>
      <c r="DU19" s="41" t="s">
        <v>18</v>
      </c>
      <c r="DV19" s="42"/>
      <c r="DW19" s="42"/>
      <c r="DX19" s="42"/>
      <c r="DY19" s="42"/>
      <c r="DZ19" s="42"/>
      <c r="EA19" s="42"/>
      <c r="EB19" s="42"/>
      <c r="EC19" s="42"/>
      <c r="ED19" s="43"/>
      <c r="EE19" s="41" t="s">
        <v>19</v>
      </c>
      <c r="EF19" s="42"/>
      <c r="EG19" s="42"/>
      <c r="EH19" s="42"/>
      <c r="EI19" s="42"/>
      <c r="EJ19" s="42"/>
      <c r="EK19" s="42"/>
      <c r="EL19" s="42"/>
      <c r="EM19" s="42"/>
      <c r="EN19" s="43"/>
      <c r="EO19" s="29"/>
      <c r="EP19" s="30"/>
      <c r="EQ19" s="30"/>
      <c r="ER19" s="30"/>
      <c r="ES19" s="30"/>
      <c r="ET19" s="30"/>
      <c r="EU19" s="30"/>
      <c r="EV19" s="30"/>
      <c r="EW19" s="30"/>
      <c r="EX19" s="30"/>
      <c r="EY19" s="30"/>
      <c r="EZ19" s="30"/>
      <c r="FA19" s="30"/>
      <c r="FB19" s="30"/>
      <c r="FC19" s="30"/>
      <c r="FD19" s="30"/>
      <c r="FE19" s="31"/>
    </row>
    <row r="20" spans="1:161" s="9" customFormat="1" ht="19.5" customHeight="1" x14ac:dyDescent="0.2">
      <c r="A20" s="55"/>
      <c r="B20" s="56"/>
      <c r="C20" s="56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7"/>
      <c r="R20" s="32"/>
      <c r="S20" s="33"/>
      <c r="T20" s="33"/>
      <c r="U20" s="33"/>
      <c r="V20" s="33"/>
      <c r="W20" s="33"/>
      <c r="X20" s="33"/>
      <c r="Y20" s="33"/>
      <c r="Z20" s="33"/>
      <c r="AA20" s="33"/>
      <c r="AB20" s="33"/>
      <c r="AC20" s="33"/>
      <c r="AD20" s="33"/>
      <c r="AE20" s="33"/>
      <c r="AF20" s="33"/>
      <c r="AG20" s="33"/>
      <c r="AH20" s="33"/>
      <c r="AI20" s="34"/>
      <c r="AJ20" s="32"/>
      <c r="AK20" s="33"/>
      <c r="AL20" s="33"/>
      <c r="AM20" s="33"/>
      <c r="AN20" s="33"/>
      <c r="AO20" s="33"/>
      <c r="AP20" s="33"/>
      <c r="AQ20" s="33"/>
      <c r="AR20" s="33"/>
      <c r="AS20" s="33"/>
      <c r="AT20" s="33"/>
      <c r="AU20" s="33"/>
      <c r="AV20" s="33"/>
      <c r="AW20" s="33"/>
      <c r="AX20" s="33"/>
      <c r="AY20" s="33"/>
      <c r="AZ20" s="33"/>
      <c r="BA20" s="34"/>
      <c r="BB20" s="47" t="s">
        <v>18</v>
      </c>
      <c r="BC20" s="47"/>
      <c r="BD20" s="47"/>
      <c r="BE20" s="47"/>
      <c r="BF20" s="47"/>
      <c r="BG20" s="47"/>
      <c r="BH20" s="47"/>
      <c r="BI20" s="47"/>
      <c r="BJ20" s="47" t="s">
        <v>19</v>
      </c>
      <c r="BK20" s="47"/>
      <c r="BL20" s="47"/>
      <c r="BM20" s="47"/>
      <c r="BN20" s="47"/>
      <c r="BO20" s="47"/>
      <c r="BP20" s="47"/>
      <c r="BQ20" s="47"/>
      <c r="BR20" s="47" t="s">
        <v>18</v>
      </c>
      <c r="BS20" s="47"/>
      <c r="BT20" s="47"/>
      <c r="BU20" s="47"/>
      <c r="BV20" s="47"/>
      <c r="BW20" s="47"/>
      <c r="BX20" s="47"/>
      <c r="BY20" s="47"/>
      <c r="BZ20" s="47" t="s">
        <v>19</v>
      </c>
      <c r="CA20" s="47"/>
      <c r="CB20" s="47"/>
      <c r="CC20" s="47"/>
      <c r="CD20" s="47"/>
      <c r="CE20" s="47"/>
      <c r="CF20" s="47"/>
      <c r="CG20" s="47"/>
      <c r="CH20" s="32"/>
      <c r="CI20" s="33"/>
      <c r="CJ20" s="33"/>
      <c r="CK20" s="33"/>
      <c r="CL20" s="33"/>
      <c r="CM20" s="33"/>
      <c r="CN20" s="33"/>
      <c r="CO20" s="33"/>
      <c r="CP20" s="33"/>
      <c r="CQ20" s="33"/>
      <c r="CR20" s="33"/>
      <c r="CS20" s="33"/>
      <c r="CT20" s="33"/>
      <c r="CU20" s="33"/>
      <c r="CV20" s="33"/>
      <c r="CW20" s="33"/>
      <c r="CX20" s="33"/>
      <c r="CY20" s="33"/>
      <c r="CZ20" s="33"/>
      <c r="DA20" s="33"/>
      <c r="DB20" s="34"/>
      <c r="DC20" s="32"/>
      <c r="DD20" s="33"/>
      <c r="DE20" s="33"/>
      <c r="DF20" s="33"/>
      <c r="DG20" s="33"/>
      <c r="DH20" s="33"/>
      <c r="DI20" s="33"/>
      <c r="DJ20" s="33"/>
      <c r="DK20" s="33"/>
      <c r="DL20" s="33"/>
      <c r="DM20" s="33"/>
      <c r="DN20" s="33"/>
      <c r="DO20" s="33"/>
      <c r="DP20" s="33"/>
      <c r="DQ20" s="33"/>
      <c r="DR20" s="33"/>
      <c r="DS20" s="33"/>
      <c r="DT20" s="34"/>
      <c r="DU20" s="44"/>
      <c r="DV20" s="45"/>
      <c r="DW20" s="45"/>
      <c r="DX20" s="45"/>
      <c r="DY20" s="45"/>
      <c r="DZ20" s="45"/>
      <c r="EA20" s="45"/>
      <c r="EB20" s="45"/>
      <c r="EC20" s="45"/>
      <c r="ED20" s="46"/>
      <c r="EE20" s="44"/>
      <c r="EF20" s="45"/>
      <c r="EG20" s="45"/>
      <c r="EH20" s="45"/>
      <c r="EI20" s="45"/>
      <c r="EJ20" s="45"/>
      <c r="EK20" s="45"/>
      <c r="EL20" s="45"/>
      <c r="EM20" s="45"/>
      <c r="EN20" s="46"/>
      <c r="EO20" s="32"/>
      <c r="EP20" s="33"/>
      <c r="EQ20" s="33"/>
      <c r="ER20" s="33"/>
      <c r="ES20" s="33"/>
      <c r="ET20" s="33"/>
      <c r="EU20" s="33"/>
      <c r="EV20" s="33"/>
      <c r="EW20" s="33"/>
      <c r="EX20" s="33"/>
      <c r="EY20" s="33"/>
      <c r="EZ20" s="33"/>
      <c r="FA20" s="33"/>
      <c r="FB20" s="33"/>
      <c r="FC20" s="33"/>
      <c r="FD20" s="33"/>
      <c r="FE20" s="34"/>
    </row>
    <row r="21" spans="1:161" s="9" customFormat="1" ht="14.25" customHeight="1" x14ac:dyDescent="0.2">
      <c r="A21" s="23">
        <v>1</v>
      </c>
      <c r="B21" s="24"/>
      <c r="C21" s="24"/>
      <c r="D21" s="24"/>
      <c r="E21" s="24"/>
      <c r="F21" s="24"/>
      <c r="G21" s="24"/>
      <c r="H21" s="24"/>
      <c r="I21" s="24"/>
      <c r="J21" s="24"/>
      <c r="K21" s="24"/>
      <c r="L21" s="24"/>
      <c r="M21" s="24"/>
      <c r="N21" s="24"/>
      <c r="O21" s="24"/>
      <c r="P21" s="24"/>
      <c r="Q21" s="25"/>
      <c r="R21" s="23">
        <v>2</v>
      </c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5"/>
      <c r="AJ21" s="16">
        <v>3</v>
      </c>
      <c r="AK21" s="16"/>
      <c r="AL21" s="16"/>
      <c r="AM21" s="16"/>
      <c r="AN21" s="16"/>
      <c r="AO21" s="16"/>
      <c r="AP21" s="16"/>
      <c r="AQ21" s="16"/>
      <c r="AR21" s="16"/>
      <c r="AS21" s="16"/>
      <c r="AT21" s="16"/>
      <c r="AU21" s="16"/>
      <c r="AV21" s="16"/>
      <c r="AW21" s="16"/>
      <c r="AX21" s="16"/>
      <c r="AY21" s="16"/>
      <c r="AZ21" s="16"/>
      <c r="BA21" s="16"/>
      <c r="BB21" s="16">
        <v>4</v>
      </c>
      <c r="BC21" s="16"/>
      <c r="BD21" s="16"/>
      <c r="BE21" s="16"/>
      <c r="BF21" s="16"/>
      <c r="BG21" s="16"/>
      <c r="BH21" s="16"/>
      <c r="BI21" s="16"/>
      <c r="BJ21" s="16">
        <v>5</v>
      </c>
      <c r="BK21" s="16"/>
      <c r="BL21" s="16"/>
      <c r="BM21" s="16"/>
      <c r="BN21" s="16"/>
      <c r="BO21" s="16"/>
      <c r="BP21" s="16"/>
      <c r="BQ21" s="16"/>
      <c r="BR21" s="16">
        <v>6</v>
      </c>
      <c r="BS21" s="16"/>
      <c r="BT21" s="16"/>
      <c r="BU21" s="16"/>
      <c r="BV21" s="16"/>
      <c r="BW21" s="16"/>
      <c r="BX21" s="16"/>
      <c r="BY21" s="16"/>
      <c r="BZ21" s="16">
        <v>7</v>
      </c>
      <c r="CA21" s="16"/>
      <c r="CB21" s="16"/>
      <c r="CC21" s="16"/>
      <c r="CD21" s="16"/>
      <c r="CE21" s="16"/>
      <c r="CF21" s="16"/>
      <c r="CG21" s="16"/>
      <c r="CH21" s="16">
        <v>8</v>
      </c>
      <c r="CI21" s="16"/>
      <c r="CJ21" s="16"/>
      <c r="CK21" s="16"/>
      <c r="CL21" s="16"/>
      <c r="CM21" s="16"/>
      <c r="CN21" s="16"/>
      <c r="CO21" s="16"/>
      <c r="CP21" s="16"/>
      <c r="CQ21" s="16"/>
      <c r="CR21" s="16"/>
      <c r="CS21" s="16"/>
      <c r="CT21" s="16"/>
      <c r="CU21" s="16"/>
      <c r="CV21" s="16"/>
      <c r="CW21" s="16"/>
      <c r="CX21" s="16"/>
      <c r="CY21" s="16"/>
      <c r="CZ21" s="16"/>
      <c r="DA21" s="16"/>
      <c r="DB21" s="16"/>
      <c r="DC21" s="16">
        <v>9</v>
      </c>
      <c r="DD21" s="16"/>
      <c r="DE21" s="16"/>
      <c r="DF21" s="16"/>
      <c r="DG21" s="16"/>
      <c r="DH21" s="16"/>
      <c r="DI21" s="16"/>
      <c r="DJ21" s="16"/>
      <c r="DK21" s="16"/>
      <c r="DL21" s="16"/>
      <c r="DM21" s="16"/>
      <c r="DN21" s="16"/>
      <c r="DO21" s="16"/>
      <c r="DP21" s="16"/>
      <c r="DQ21" s="16"/>
      <c r="DR21" s="16"/>
      <c r="DS21" s="16"/>
      <c r="DT21" s="16"/>
      <c r="DU21" s="16">
        <v>10</v>
      </c>
      <c r="DV21" s="16"/>
      <c r="DW21" s="16"/>
      <c r="DX21" s="16"/>
      <c r="DY21" s="16"/>
      <c r="DZ21" s="16"/>
      <c r="EA21" s="16"/>
      <c r="EB21" s="16"/>
      <c r="EC21" s="16"/>
      <c r="ED21" s="16"/>
      <c r="EE21" s="16">
        <v>11</v>
      </c>
      <c r="EF21" s="16"/>
      <c r="EG21" s="16"/>
      <c r="EH21" s="16"/>
      <c r="EI21" s="16"/>
      <c r="EJ21" s="16"/>
      <c r="EK21" s="16"/>
      <c r="EL21" s="16"/>
      <c r="EM21" s="16"/>
      <c r="EN21" s="16"/>
      <c r="EO21" s="16">
        <v>12</v>
      </c>
      <c r="EP21" s="16"/>
      <c r="EQ21" s="16"/>
      <c r="ER21" s="16"/>
      <c r="ES21" s="16"/>
      <c r="ET21" s="16"/>
      <c r="EU21" s="16"/>
      <c r="EV21" s="16"/>
      <c r="EW21" s="16"/>
      <c r="EX21" s="16"/>
      <c r="EY21" s="16"/>
      <c r="EZ21" s="16"/>
      <c r="FA21" s="16"/>
      <c r="FB21" s="16"/>
      <c r="FC21" s="16"/>
      <c r="FD21" s="16"/>
      <c r="FE21" s="16"/>
    </row>
    <row r="22" spans="1:161" s="9" customFormat="1" ht="13.5" customHeight="1" x14ac:dyDescent="0.2">
      <c r="A22" s="10"/>
      <c r="B22" s="17" t="s">
        <v>11</v>
      </c>
      <c r="C22" s="17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  <c r="O22" s="17"/>
      <c r="P22" s="17"/>
      <c r="Q22" s="18"/>
      <c r="R22" s="10"/>
      <c r="S22" s="19" t="s">
        <v>12</v>
      </c>
      <c r="T22" s="19"/>
      <c r="U22" s="19"/>
      <c r="V22" s="19"/>
      <c r="W22" s="19"/>
      <c r="X22" s="19"/>
      <c r="Y22" s="19"/>
      <c r="Z22" s="19"/>
      <c r="AA22" s="19"/>
      <c r="AB22" s="19"/>
      <c r="AC22" s="19"/>
      <c r="AD22" s="19"/>
      <c r="AE22" s="19"/>
      <c r="AF22" s="19"/>
      <c r="AG22" s="19"/>
      <c r="AH22" s="19"/>
      <c r="AI22" s="20"/>
      <c r="AJ22" s="61">
        <v>4.8</v>
      </c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16"/>
      <c r="BC22" s="16"/>
      <c r="BD22" s="16"/>
      <c r="BE22" s="16"/>
      <c r="BF22" s="16"/>
      <c r="BG22" s="16"/>
      <c r="BH22" s="16"/>
      <c r="BI22" s="16"/>
      <c r="BJ22" s="16"/>
      <c r="BK22" s="16"/>
      <c r="BL22" s="16"/>
      <c r="BM22" s="16"/>
      <c r="BN22" s="16"/>
      <c r="BO22" s="16"/>
      <c r="BP22" s="16"/>
      <c r="BQ22" s="16"/>
      <c r="BR22" s="61">
        <v>20.7</v>
      </c>
      <c r="BS22" s="61"/>
      <c r="BT22" s="61"/>
      <c r="BU22" s="61"/>
      <c r="BV22" s="61"/>
      <c r="BW22" s="61"/>
      <c r="BX22" s="61"/>
      <c r="BY22" s="61"/>
      <c r="BZ22" s="61">
        <v>20.7</v>
      </c>
      <c r="CA22" s="61"/>
      <c r="CB22" s="61"/>
      <c r="CC22" s="61"/>
      <c r="CD22" s="61"/>
      <c r="CE22" s="61"/>
      <c r="CF22" s="61"/>
      <c r="CG22" s="61"/>
      <c r="CH22" s="61">
        <v>4.8</v>
      </c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>
        <v>20.7</v>
      </c>
      <c r="DD22" s="61"/>
      <c r="DE22" s="61"/>
      <c r="DF22" s="61"/>
      <c r="DG22" s="61"/>
      <c r="DH22" s="61"/>
      <c r="DI22" s="61"/>
      <c r="DJ22" s="61"/>
      <c r="DK22" s="61"/>
      <c r="DL22" s="61"/>
      <c r="DM22" s="61"/>
      <c r="DN22" s="61"/>
      <c r="DO22" s="61"/>
      <c r="DP22" s="61"/>
      <c r="DQ22" s="61"/>
      <c r="DR22" s="61"/>
      <c r="DS22" s="61"/>
      <c r="DT22" s="61"/>
      <c r="DU22" s="16">
        <v>3</v>
      </c>
      <c r="DV22" s="16"/>
      <c r="DW22" s="16"/>
      <c r="DX22" s="16"/>
      <c r="DY22" s="16"/>
      <c r="DZ22" s="16"/>
      <c r="EA22" s="16"/>
      <c r="EB22" s="16"/>
      <c r="EC22" s="16"/>
      <c r="ED22" s="16"/>
      <c r="EE22" s="61">
        <f>3064/720</f>
        <v>4.2555555555555555</v>
      </c>
      <c r="EF22" s="61"/>
      <c r="EG22" s="61"/>
      <c r="EH22" s="61"/>
      <c r="EI22" s="61"/>
      <c r="EJ22" s="61"/>
      <c r="EK22" s="61"/>
      <c r="EL22" s="61"/>
      <c r="EM22" s="61"/>
      <c r="EN22" s="61"/>
      <c r="EO22" s="61">
        <f>AJ22+EE22</f>
        <v>9.0555555555555554</v>
      </c>
      <c r="EP22" s="16"/>
      <c r="EQ22" s="16"/>
      <c r="ER22" s="16"/>
      <c r="ES22" s="16"/>
      <c r="ET22" s="16"/>
      <c r="EU22" s="16"/>
      <c r="EV22" s="16"/>
      <c r="EW22" s="16"/>
      <c r="EX22" s="16"/>
      <c r="EY22" s="16"/>
      <c r="EZ22" s="16"/>
      <c r="FA22" s="16"/>
      <c r="FB22" s="16"/>
      <c r="FC22" s="16"/>
      <c r="FD22" s="16"/>
      <c r="FE22" s="16"/>
    </row>
    <row r="23" spans="1:161" s="9" customFormat="1" ht="39.75" customHeight="1" x14ac:dyDescent="0.2">
      <c r="A23" s="10"/>
      <c r="B23" s="17" t="s">
        <v>33</v>
      </c>
      <c r="C23" s="17"/>
      <c r="D23" s="17"/>
      <c r="E23" s="17"/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8"/>
      <c r="R23" s="10"/>
      <c r="S23" s="19" t="s">
        <v>13</v>
      </c>
      <c r="T23" s="19"/>
      <c r="U23" s="19"/>
      <c r="V23" s="19"/>
      <c r="W23" s="19"/>
      <c r="X23" s="19"/>
      <c r="Y23" s="19"/>
      <c r="Z23" s="19"/>
      <c r="AA23" s="19"/>
      <c r="AB23" s="19"/>
      <c r="AC23" s="19"/>
      <c r="AD23" s="19"/>
      <c r="AE23" s="19"/>
      <c r="AF23" s="19"/>
      <c r="AG23" s="19"/>
      <c r="AH23" s="19"/>
      <c r="AI23" s="20"/>
      <c r="AJ23" s="62">
        <f>1736/720</f>
        <v>2.411111111111111</v>
      </c>
      <c r="AK23" s="62"/>
      <c r="AL23" s="62"/>
      <c r="AM23" s="62"/>
      <c r="AN23" s="62"/>
      <c r="AO23" s="62"/>
      <c r="AP23" s="62"/>
      <c r="AQ23" s="62"/>
      <c r="AR23" s="62"/>
      <c r="AS23" s="62"/>
      <c r="AT23" s="62"/>
      <c r="AU23" s="62"/>
      <c r="AV23" s="62"/>
      <c r="AW23" s="62"/>
      <c r="AX23" s="62"/>
      <c r="AY23" s="62"/>
      <c r="AZ23" s="62"/>
      <c r="BA23" s="62"/>
      <c r="BB23" s="16"/>
      <c r="BC23" s="16"/>
      <c r="BD23" s="16"/>
      <c r="BE23" s="16"/>
      <c r="BF23" s="16"/>
      <c r="BG23" s="16"/>
      <c r="BH23" s="16"/>
      <c r="BI23" s="16"/>
      <c r="BJ23" s="16"/>
      <c r="BK23" s="16"/>
      <c r="BL23" s="16"/>
      <c r="BM23" s="16"/>
      <c r="BN23" s="16"/>
      <c r="BO23" s="16"/>
      <c r="BP23" s="16"/>
      <c r="BQ23" s="16"/>
      <c r="BR23" s="16"/>
      <c r="BS23" s="16"/>
      <c r="BT23" s="16"/>
      <c r="BU23" s="16"/>
      <c r="BV23" s="16"/>
      <c r="BW23" s="16"/>
      <c r="BX23" s="16"/>
      <c r="BY23" s="16"/>
      <c r="BZ23" s="16"/>
      <c r="CA23" s="16"/>
      <c r="CB23" s="16"/>
      <c r="CC23" s="16"/>
      <c r="CD23" s="16"/>
      <c r="CE23" s="16"/>
      <c r="CF23" s="16"/>
      <c r="CG23" s="16"/>
      <c r="CH23" s="16"/>
      <c r="CI23" s="16"/>
      <c r="CJ23" s="16"/>
      <c r="CK23" s="16"/>
      <c r="CL23" s="16"/>
      <c r="CM23" s="16"/>
      <c r="CN23" s="16"/>
      <c r="CO23" s="16"/>
      <c r="CP23" s="16"/>
      <c r="CQ23" s="16"/>
      <c r="CR23" s="16"/>
      <c r="CS23" s="16"/>
      <c r="CT23" s="16"/>
      <c r="CU23" s="16"/>
      <c r="CV23" s="16"/>
      <c r="CW23" s="16"/>
      <c r="CX23" s="16"/>
      <c r="CY23" s="16"/>
      <c r="CZ23" s="16"/>
      <c r="DA23" s="16"/>
      <c r="DB23" s="16"/>
      <c r="DC23" s="16"/>
      <c r="DD23" s="16"/>
      <c r="DE23" s="16"/>
      <c r="DF23" s="16"/>
      <c r="DG23" s="16"/>
      <c r="DH23" s="16"/>
      <c r="DI23" s="16"/>
      <c r="DJ23" s="16"/>
      <c r="DK23" s="16"/>
      <c r="DL23" s="16"/>
      <c r="DM23" s="16"/>
      <c r="DN23" s="16"/>
      <c r="DO23" s="16"/>
      <c r="DP23" s="16"/>
      <c r="DQ23" s="16"/>
      <c r="DR23" s="16"/>
      <c r="DS23" s="16"/>
      <c r="DT23" s="16"/>
      <c r="DU23" s="63">
        <f>472/720</f>
        <v>0.65555555555555556</v>
      </c>
      <c r="DV23" s="64"/>
      <c r="DW23" s="64"/>
      <c r="DX23" s="64"/>
      <c r="DY23" s="64"/>
      <c r="DZ23" s="64"/>
      <c r="EA23" s="64"/>
      <c r="EB23" s="64"/>
      <c r="EC23" s="64"/>
      <c r="ED23" s="65"/>
      <c r="EE23" s="63">
        <f>472/720</f>
        <v>0.65555555555555556</v>
      </c>
      <c r="EF23" s="64"/>
      <c r="EG23" s="64"/>
      <c r="EH23" s="64"/>
      <c r="EI23" s="64"/>
      <c r="EJ23" s="64"/>
      <c r="EK23" s="64"/>
      <c r="EL23" s="64"/>
      <c r="EM23" s="64"/>
      <c r="EN23" s="65"/>
      <c r="EO23" s="61">
        <f>AJ23+EE23</f>
        <v>3.0666666666666664</v>
      </c>
      <c r="EP23" s="61"/>
      <c r="EQ23" s="61"/>
      <c r="ER23" s="61"/>
      <c r="ES23" s="61"/>
      <c r="ET23" s="61"/>
      <c r="EU23" s="61"/>
      <c r="EV23" s="61"/>
      <c r="EW23" s="61"/>
      <c r="EX23" s="61"/>
      <c r="EY23" s="61"/>
      <c r="EZ23" s="61"/>
      <c r="FA23" s="61"/>
      <c r="FB23" s="61"/>
      <c r="FC23" s="61"/>
      <c r="FD23" s="61"/>
      <c r="FE23" s="61"/>
    </row>
    <row r="24" spans="1:161" s="9" customFormat="1" ht="39.75" customHeight="1" x14ac:dyDescent="0.2">
      <c r="A24" s="10"/>
      <c r="B24" s="17"/>
      <c r="C24" s="17"/>
      <c r="D24" s="17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8"/>
      <c r="R24" s="10"/>
      <c r="S24" s="19" t="s">
        <v>14</v>
      </c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  <c r="AE24" s="19"/>
      <c r="AF24" s="19"/>
      <c r="AG24" s="19"/>
      <c r="AH24" s="19"/>
      <c r="AI24" s="20"/>
      <c r="AJ24" s="16"/>
      <c r="AK24" s="16"/>
      <c r="AL24" s="16"/>
      <c r="AM24" s="16"/>
      <c r="AN24" s="16"/>
      <c r="AO24" s="16"/>
      <c r="AP24" s="16"/>
      <c r="AQ24" s="16"/>
      <c r="AR24" s="16"/>
      <c r="AS24" s="16"/>
      <c r="AT24" s="16"/>
      <c r="AU24" s="16"/>
      <c r="AV24" s="16"/>
      <c r="AW24" s="16"/>
      <c r="AX24" s="16"/>
      <c r="AY24" s="16"/>
      <c r="AZ24" s="16"/>
      <c r="BA24" s="16"/>
      <c r="BB24" s="16"/>
      <c r="BC24" s="16"/>
      <c r="BD24" s="16"/>
      <c r="BE24" s="16"/>
      <c r="BF24" s="16"/>
      <c r="BG24" s="16"/>
      <c r="BH24" s="16"/>
      <c r="BI24" s="16"/>
      <c r="BJ24" s="16"/>
      <c r="BK24" s="16"/>
      <c r="BL24" s="16"/>
      <c r="BM24" s="16"/>
      <c r="BN24" s="16"/>
      <c r="BO24" s="16"/>
      <c r="BP24" s="16"/>
      <c r="BQ24" s="16"/>
      <c r="BR24" s="16"/>
      <c r="BS24" s="16"/>
      <c r="BT24" s="16"/>
      <c r="BU24" s="16"/>
      <c r="BV24" s="16"/>
      <c r="BW24" s="16"/>
      <c r="BX24" s="16"/>
      <c r="BY24" s="16"/>
      <c r="BZ24" s="16"/>
      <c r="CA24" s="16"/>
      <c r="CB24" s="16"/>
      <c r="CC24" s="16"/>
      <c r="CD24" s="16"/>
      <c r="CE24" s="16"/>
      <c r="CF24" s="16"/>
      <c r="CG24" s="16"/>
      <c r="CH24" s="16"/>
      <c r="CI24" s="16"/>
      <c r="CJ24" s="16"/>
      <c r="CK24" s="16"/>
      <c r="CL24" s="16"/>
      <c r="CM24" s="16"/>
      <c r="CN24" s="16"/>
      <c r="CO24" s="16"/>
      <c r="CP24" s="16"/>
      <c r="CQ24" s="16"/>
      <c r="CR24" s="16"/>
      <c r="CS24" s="16"/>
      <c r="CT24" s="16"/>
      <c r="CU24" s="16"/>
      <c r="CV24" s="16"/>
      <c r="CW24" s="16"/>
      <c r="CX24" s="16"/>
      <c r="CY24" s="16"/>
      <c r="CZ24" s="16"/>
      <c r="DA24" s="16"/>
      <c r="DB24" s="16"/>
      <c r="DC24" s="16"/>
      <c r="DD24" s="16"/>
      <c r="DE24" s="16"/>
      <c r="DF24" s="16"/>
      <c r="DG24" s="16"/>
      <c r="DH24" s="16"/>
      <c r="DI24" s="16"/>
      <c r="DJ24" s="16"/>
      <c r="DK24" s="16"/>
      <c r="DL24" s="16"/>
      <c r="DM24" s="16"/>
      <c r="DN24" s="16"/>
      <c r="DO24" s="16"/>
      <c r="DP24" s="16"/>
      <c r="DQ24" s="16"/>
      <c r="DR24" s="16"/>
      <c r="DS24" s="16"/>
      <c r="DT24" s="16"/>
      <c r="DU24" s="16"/>
      <c r="DV24" s="16"/>
      <c r="DW24" s="16"/>
      <c r="DX24" s="16"/>
      <c r="DY24" s="16"/>
      <c r="DZ24" s="16"/>
      <c r="EA24" s="16"/>
      <c r="EB24" s="16"/>
      <c r="EC24" s="16"/>
      <c r="ED24" s="16"/>
      <c r="EE24" s="16"/>
      <c r="EF24" s="16"/>
      <c r="EG24" s="16"/>
      <c r="EH24" s="16"/>
      <c r="EI24" s="16"/>
      <c r="EJ24" s="16"/>
      <c r="EK24" s="16"/>
      <c r="EL24" s="16"/>
      <c r="EM24" s="16"/>
      <c r="EN24" s="16"/>
      <c r="EO24" s="16"/>
      <c r="EP24" s="16"/>
      <c r="EQ24" s="16"/>
      <c r="ER24" s="16"/>
      <c r="ES24" s="16"/>
      <c r="ET24" s="16"/>
      <c r="EU24" s="16"/>
      <c r="EV24" s="16"/>
      <c r="EW24" s="16"/>
      <c r="EX24" s="16"/>
      <c r="EY24" s="16"/>
      <c r="EZ24" s="16"/>
      <c r="FA24" s="16"/>
      <c r="FB24" s="16"/>
      <c r="FC24" s="16"/>
      <c r="FD24" s="16"/>
      <c r="FE24" s="16"/>
    </row>
    <row r="25" spans="1:161" s="9" customFormat="1" ht="53.25" customHeight="1" x14ac:dyDescent="0.2">
      <c r="A25" s="10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8"/>
      <c r="R25" s="10"/>
      <c r="S25" s="19" t="s">
        <v>25</v>
      </c>
      <c r="T25" s="19"/>
      <c r="U25" s="19"/>
      <c r="V25" s="19"/>
      <c r="W25" s="19"/>
      <c r="X25" s="19"/>
      <c r="Y25" s="19"/>
      <c r="Z25" s="19"/>
      <c r="AA25" s="19"/>
      <c r="AB25" s="19"/>
      <c r="AC25" s="19"/>
      <c r="AD25" s="19"/>
      <c r="AE25" s="19"/>
      <c r="AF25" s="19"/>
      <c r="AG25" s="19"/>
      <c r="AH25" s="19"/>
      <c r="AI25" s="20"/>
      <c r="AJ25" s="16"/>
      <c r="AK25" s="16"/>
      <c r="AL25" s="16"/>
      <c r="AM25" s="16"/>
      <c r="AN25" s="16"/>
      <c r="AO25" s="16"/>
      <c r="AP25" s="16"/>
      <c r="AQ25" s="16"/>
      <c r="AR25" s="16"/>
      <c r="AS25" s="16"/>
      <c r="AT25" s="16"/>
      <c r="AU25" s="16"/>
      <c r="AV25" s="16"/>
      <c r="AW25" s="16"/>
      <c r="AX25" s="16"/>
      <c r="AY25" s="16"/>
      <c r="AZ25" s="16"/>
      <c r="BA25" s="16"/>
      <c r="BB25" s="16"/>
      <c r="BC25" s="16"/>
      <c r="BD25" s="16"/>
      <c r="BE25" s="16"/>
      <c r="BF25" s="16"/>
      <c r="BG25" s="16"/>
      <c r="BH25" s="16"/>
      <c r="BI25" s="16"/>
      <c r="BJ25" s="16"/>
      <c r="BK25" s="16"/>
      <c r="BL25" s="16"/>
      <c r="BM25" s="16"/>
      <c r="BN25" s="16"/>
      <c r="BO25" s="16"/>
      <c r="BP25" s="16"/>
      <c r="BQ25" s="16"/>
      <c r="BR25" s="16"/>
      <c r="BS25" s="16"/>
      <c r="BT25" s="16"/>
      <c r="BU25" s="16"/>
      <c r="BV25" s="16"/>
      <c r="BW25" s="16"/>
      <c r="BX25" s="16"/>
      <c r="BY25" s="16"/>
      <c r="BZ25" s="16"/>
      <c r="CA25" s="16"/>
      <c r="CB25" s="16"/>
      <c r="CC25" s="16"/>
      <c r="CD25" s="16"/>
      <c r="CE25" s="16"/>
      <c r="CF25" s="16"/>
      <c r="CG25" s="16"/>
      <c r="CH25" s="16"/>
      <c r="CI25" s="16"/>
      <c r="CJ25" s="16"/>
      <c r="CK25" s="16"/>
      <c r="CL25" s="16"/>
      <c r="CM25" s="16"/>
      <c r="CN25" s="16"/>
      <c r="CO25" s="16"/>
      <c r="CP25" s="16"/>
      <c r="CQ25" s="16"/>
      <c r="CR25" s="16"/>
      <c r="CS25" s="16"/>
      <c r="CT25" s="16"/>
      <c r="CU25" s="16"/>
      <c r="CV25" s="16"/>
      <c r="CW25" s="16"/>
      <c r="CX25" s="16"/>
      <c r="CY25" s="16"/>
      <c r="CZ25" s="16"/>
      <c r="DA25" s="16"/>
      <c r="DB25" s="16"/>
      <c r="DC25" s="16"/>
      <c r="DD25" s="16"/>
      <c r="DE25" s="16"/>
      <c r="DF25" s="16"/>
      <c r="DG25" s="16"/>
      <c r="DH25" s="16"/>
      <c r="DI25" s="16"/>
      <c r="DJ25" s="16"/>
      <c r="DK25" s="16"/>
      <c r="DL25" s="16"/>
      <c r="DM25" s="16"/>
      <c r="DN25" s="16"/>
      <c r="DO25" s="16"/>
      <c r="DP25" s="16"/>
      <c r="DQ25" s="16"/>
      <c r="DR25" s="16"/>
      <c r="DS25" s="16"/>
      <c r="DT25" s="16"/>
      <c r="DU25" s="16"/>
      <c r="DV25" s="16"/>
      <c r="DW25" s="16"/>
      <c r="DX25" s="16"/>
      <c r="DY25" s="16"/>
      <c r="DZ25" s="16"/>
      <c r="EA25" s="16"/>
      <c r="EB25" s="16"/>
      <c r="EC25" s="16"/>
      <c r="ED25" s="16"/>
      <c r="EE25" s="16"/>
      <c r="EF25" s="16"/>
      <c r="EG25" s="16"/>
      <c r="EH25" s="16"/>
      <c r="EI25" s="16"/>
      <c r="EJ25" s="16"/>
      <c r="EK25" s="16"/>
      <c r="EL25" s="16"/>
      <c r="EM25" s="16"/>
      <c r="EN25" s="16"/>
      <c r="EO25" s="16"/>
      <c r="EP25" s="16"/>
      <c r="EQ25" s="16"/>
      <c r="ER25" s="16"/>
      <c r="ES25" s="16"/>
      <c r="ET25" s="16"/>
      <c r="EU25" s="16"/>
      <c r="EV25" s="16"/>
      <c r="EW25" s="16"/>
      <c r="EX25" s="16"/>
      <c r="EY25" s="16"/>
      <c r="EZ25" s="16"/>
      <c r="FA25" s="16"/>
      <c r="FB25" s="16"/>
      <c r="FC25" s="16"/>
      <c r="FD25" s="16"/>
      <c r="FE25" s="16"/>
    </row>
    <row r="26" spans="1:161" s="9" customFormat="1" ht="57" customHeight="1" x14ac:dyDescent="0.2">
      <c r="A26" s="10"/>
      <c r="B26" s="21" t="s">
        <v>26</v>
      </c>
      <c r="C26" s="21"/>
      <c r="D26" s="21"/>
      <c r="E26" s="21"/>
      <c r="F26" s="21"/>
      <c r="G26" s="21"/>
      <c r="H26" s="21"/>
      <c r="I26" s="21"/>
      <c r="J26" s="21"/>
      <c r="K26" s="21"/>
      <c r="L26" s="21"/>
      <c r="M26" s="21"/>
      <c r="N26" s="21"/>
      <c r="O26" s="21"/>
      <c r="P26" s="21"/>
      <c r="Q26" s="22"/>
      <c r="R26" s="10"/>
      <c r="S26" s="19" t="s">
        <v>12</v>
      </c>
      <c r="T26" s="19"/>
      <c r="U26" s="19"/>
      <c r="V26" s="19"/>
      <c r="W26" s="19"/>
      <c r="X26" s="19"/>
      <c r="Y26" s="19"/>
      <c r="Z26" s="19"/>
      <c r="AA26" s="19"/>
      <c r="AB26" s="19"/>
      <c r="AC26" s="19"/>
      <c r="AD26" s="19"/>
      <c r="AE26" s="19"/>
      <c r="AF26" s="19"/>
      <c r="AG26" s="19"/>
      <c r="AH26" s="19"/>
      <c r="AI26" s="20"/>
      <c r="AJ26" s="16"/>
      <c r="AK26" s="16"/>
      <c r="AL26" s="16"/>
      <c r="AM26" s="16"/>
      <c r="AN26" s="16"/>
      <c r="AO26" s="16"/>
      <c r="AP26" s="16"/>
      <c r="AQ26" s="16"/>
      <c r="AR26" s="16"/>
      <c r="AS26" s="16"/>
      <c r="AT26" s="16"/>
      <c r="AU26" s="16"/>
      <c r="AV26" s="16"/>
      <c r="AW26" s="16"/>
      <c r="AX26" s="16"/>
      <c r="AY26" s="16"/>
      <c r="AZ26" s="16"/>
      <c r="BA26" s="16"/>
      <c r="BB26" s="16"/>
      <c r="BC26" s="16"/>
      <c r="BD26" s="16"/>
      <c r="BE26" s="16"/>
      <c r="BF26" s="16"/>
      <c r="BG26" s="16"/>
      <c r="BH26" s="16"/>
      <c r="BI26" s="16"/>
      <c r="BJ26" s="16"/>
      <c r="BK26" s="16"/>
      <c r="BL26" s="16"/>
      <c r="BM26" s="16"/>
      <c r="BN26" s="16"/>
      <c r="BO26" s="16"/>
      <c r="BP26" s="16"/>
      <c r="BQ26" s="16"/>
      <c r="BR26" s="16"/>
      <c r="BS26" s="16"/>
      <c r="BT26" s="16"/>
      <c r="BU26" s="16"/>
      <c r="BV26" s="16"/>
      <c r="BW26" s="16"/>
      <c r="BX26" s="16"/>
      <c r="BY26" s="16"/>
      <c r="BZ26" s="16"/>
      <c r="CA26" s="16"/>
      <c r="CB26" s="16"/>
      <c r="CC26" s="16"/>
      <c r="CD26" s="16"/>
      <c r="CE26" s="16"/>
      <c r="CF26" s="16"/>
      <c r="CG26" s="16"/>
      <c r="CH26" s="16"/>
      <c r="CI26" s="16"/>
      <c r="CJ26" s="16"/>
      <c r="CK26" s="16"/>
      <c r="CL26" s="16"/>
      <c r="CM26" s="16"/>
      <c r="CN26" s="16"/>
      <c r="CO26" s="16"/>
      <c r="CP26" s="16"/>
      <c r="CQ26" s="16"/>
      <c r="CR26" s="16"/>
      <c r="CS26" s="16"/>
      <c r="CT26" s="16"/>
      <c r="CU26" s="16"/>
      <c r="CV26" s="16"/>
      <c r="CW26" s="16"/>
      <c r="CX26" s="16"/>
      <c r="CY26" s="16"/>
      <c r="CZ26" s="16"/>
      <c r="DA26" s="16"/>
      <c r="DB26" s="16"/>
      <c r="DC26" s="16"/>
      <c r="DD26" s="16"/>
      <c r="DE26" s="16"/>
      <c r="DF26" s="16"/>
      <c r="DG26" s="16"/>
      <c r="DH26" s="16"/>
      <c r="DI26" s="16"/>
      <c r="DJ26" s="16"/>
      <c r="DK26" s="16"/>
      <c r="DL26" s="16"/>
      <c r="DM26" s="16"/>
      <c r="DN26" s="16"/>
      <c r="DO26" s="16"/>
      <c r="DP26" s="16"/>
      <c r="DQ26" s="16"/>
      <c r="DR26" s="16"/>
      <c r="DS26" s="16"/>
      <c r="DT26" s="16"/>
      <c r="DU26" s="16"/>
      <c r="DV26" s="16"/>
      <c r="DW26" s="16"/>
      <c r="DX26" s="16"/>
      <c r="DY26" s="16"/>
      <c r="DZ26" s="16"/>
      <c r="EA26" s="16"/>
      <c r="EB26" s="16"/>
      <c r="EC26" s="16"/>
      <c r="ED26" s="16"/>
      <c r="EE26" s="16"/>
      <c r="EF26" s="16"/>
      <c r="EG26" s="16"/>
      <c r="EH26" s="16"/>
      <c r="EI26" s="16"/>
      <c r="EJ26" s="16"/>
      <c r="EK26" s="16"/>
      <c r="EL26" s="16"/>
      <c r="EM26" s="16"/>
      <c r="EN26" s="16"/>
      <c r="EO26" s="16"/>
      <c r="EP26" s="16"/>
      <c r="EQ26" s="16"/>
      <c r="ER26" s="16"/>
      <c r="ES26" s="16"/>
      <c r="ET26" s="16"/>
      <c r="EU26" s="16"/>
      <c r="EV26" s="16"/>
      <c r="EW26" s="16"/>
      <c r="EX26" s="16"/>
      <c r="EY26" s="16"/>
      <c r="EZ26" s="16"/>
      <c r="FA26" s="16"/>
      <c r="FB26" s="16"/>
      <c r="FC26" s="16"/>
      <c r="FD26" s="16"/>
      <c r="FE26" s="16"/>
    </row>
    <row r="27" spans="1:161" s="9" customFormat="1" ht="39.75" customHeight="1" x14ac:dyDescent="0.2">
      <c r="A27" s="10"/>
      <c r="B27" s="17"/>
      <c r="C27" s="17"/>
      <c r="D27" s="17"/>
      <c r="E27" s="17"/>
      <c r="F27" s="17"/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8"/>
      <c r="R27" s="10"/>
      <c r="S27" s="19" t="s">
        <v>13</v>
      </c>
      <c r="T27" s="19"/>
      <c r="U27" s="19"/>
      <c r="V27" s="19"/>
      <c r="W27" s="19"/>
      <c r="X27" s="19"/>
      <c r="Y27" s="19"/>
      <c r="Z27" s="19"/>
      <c r="AA27" s="19"/>
      <c r="AB27" s="19"/>
      <c r="AC27" s="19"/>
      <c r="AD27" s="19"/>
      <c r="AE27" s="19"/>
      <c r="AF27" s="19"/>
      <c r="AG27" s="19"/>
      <c r="AH27" s="19"/>
      <c r="AI27" s="20"/>
      <c r="AJ27" s="16"/>
      <c r="AK27" s="16"/>
      <c r="AL27" s="16"/>
      <c r="AM27" s="16"/>
      <c r="AN27" s="16"/>
      <c r="AO27" s="16"/>
      <c r="AP27" s="16"/>
      <c r="AQ27" s="16"/>
      <c r="AR27" s="16"/>
      <c r="AS27" s="16"/>
      <c r="AT27" s="16"/>
      <c r="AU27" s="16"/>
      <c r="AV27" s="16"/>
      <c r="AW27" s="16"/>
      <c r="AX27" s="16"/>
      <c r="AY27" s="16"/>
      <c r="AZ27" s="16"/>
      <c r="BA27" s="16"/>
      <c r="BB27" s="16"/>
      <c r="BC27" s="16"/>
      <c r="BD27" s="16"/>
      <c r="BE27" s="16"/>
      <c r="BF27" s="16"/>
      <c r="BG27" s="16"/>
      <c r="BH27" s="16"/>
      <c r="BI27" s="16"/>
      <c r="BJ27" s="16"/>
      <c r="BK27" s="16"/>
      <c r="BL27" s="16"/>
      <c r="BM27" s="16"/>
      <c r="BN27" s="16"/>
      <c r="BO27" s="16"/>
      <c r="BP27" s="16"/>
      <c r="BQ27" s="16"/>
      <c r="BR27" s="16"/>
      <c r="BS27" s="16"/>
      <c r="BT27" s="16"/>
      <c r="BU27" s="16"/>
      <c r="BV27" s="16"/>
      <c r="BW27" s="16"/>
      <c r="BX27" s="16"/>
      <c r="BY27" s="16"/>
      <c r="BZ27" s="16"/>
      <c r="CA27" s="16"/>
      <c r="CB27" s="16"/>
      <c r="CC27" s="16"/>
      <c r="CD27" s="16"/>
      <c r="CE27" s="16"/>
      <c r="CF27" s="16"/>
      <c r="CG27" s="16"/>
      <c r="CH27" s="16"/>
      <c r="CI27" s="16"/>
      <c r="CJ27" s="16"/>
      <c r="CK27" s="16"/>
      <c r="CL27" s="16"/>
      <c r="CM27" s="16"/>
      <c r="CN27" s="16"/>
      <c r="CO27" s="16"/>
      <c r="CP27" s="16"/>
      <c r="CQ27" s="16"/>
      <c r="CR27" s="16"/>
      <c r="CS27" s="16"/>
      <c r="CT27" s="16"/>
      <c r="CU27" s="16"/>
      <c r="CV27" s="16"/>
      <c r="CW27" s="16"/>
      <c r="CX27" s="16"/>
      <c r="CY27" s="16"/>
      <c r="CZ27" s="16"/>
      <c r="DA27" s="16"/>
      <c r="DB27" s="16"/>
      <c r="DC27" s="16"/>
      <c r="DD27" s="16"/>
      <c r="DE27" s="16"/>
      <c r="DF27" s="16"/>
      <c r="DG27" s="16"/>
      <c r="DH27" s="16"/>
      <c r="DI27" s="16"/>
      <c r="DJ27" s="16"/>
      <c r="DK27" s="16"/>
      <c r="DL27" s="16"/>
      <c r="DM27" s="16"/>
      <c r="DN27" s="16"/>
      <c r="DO27" s="16"/>
      <c r="DP27" s="16"/>
      <c r="DQ27" s="16"/>
      <c r="DR27" s="16"/>
      <c r="DS27" s="16"/>
      <c r="DT27" s="16"/>
      <c r="DU27" s="16"/>
      <c r="DV27" s="16"/>
      <c r="DW27" s="16"/>
      <c r="DX27" s="16"/>
      <c r="DY27" s="16"/>
      <c r="DZ27" s="16"/>
      <c r="EA27" s="16"/>
      <c r="EB27" s="16"/>
      <c r="EC27" s="16"/>
      <c r="ED27" s="16"/>
      <c r="EE27" s="16"/>
      <c r="EF27" s="16"/>
      <c r="EG27" s="16"/>
      <c r="EH27" s="16"/>
      <c r="EI27" s="16"/>
      <c r="EJ27" s="16"/>
      <c r="EK27" s="16"/>
      <c r="EL27" s="16"/>
      <c r="EM27" s="16"/>
      <c r="EN27" s="16"/>
      <c r="EO27" s="16"/>
      <c r="EP27" s="16"/>
      <c r="EQ27" s="16"/>
      <c r="ER27" s="16"/>
      <c r="ES27" s="16"/>
      <c r="ET27" s="16"/>
      <c r="EU27" s="16"/>
      <c r="EV27" s="16"/>
      <c r="EW27" s="16"/>
      <c r="EX27" s="16"/>
      <c r="EY27" s="16"/>
      <c r="EZ27" s="16"/>
      <c r="FA27" s="16"/>
      <c r="FB27" s="16"/>
      <c r="FC27" s="16"/>
      <c r="FD27" s="16"/>
      <c r="FE27" s="16"/>
    </row>
    <row r="28" spans="1:161" s="9" customFormat="1" ht="39.75" customHeight="1" x14ac:dyDescent="0.2">
      <c r="A28" s="10"/>
      <c r="B28" s="17"/>
      <c r="C28" s="17"/>
      <c r="D28" s="17"/>
      <c r="E28" s="17"/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8"/>
      <c r="R28" s="10"/>
      <c r="S28" s="19" t="s">
        <v>14</v>
      </c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20"/>
      <c r="AJ28" s="16"/>
      <c r="AK28" s="16"/>
      <c r="AL28" s="16"/>
      <c r="AM28" s="16"/>
      <c r="AN28" s="16"/>
      <c r="AO28" s="16"/>
      <c r="AP28" s="16"/>
      <c r="AQ28" s="16"/>
      <c r="AR28" s="16"/>
      <c r="AS28" s="16"/>
      <c r="AT28" s="16"/>
      <c r="AU28" s="16"/>
      <c r="AV28" s="16"/>
      <c r="AW28" s="16"/>
      <c r="AX28" s="16"/>
      <c r="AY28" s="16"/>
      <c r="AZ28" s="16"/>
      <c r="BA28" s="16"/>
      <c r="BB28" s="16"/>
      <c r="BC28" s="16"/>
      <c r="BD28" s="16"/>
      <c r="BE28" s="16"/>
      <c r="BF28" s="16"/>
      <c r="BG28" s="16"/>
      <c r="BH28" s="16"/>
      <c r="BI28" s="16"/>
      <c r="BJ28" s="16"/>
      <c r="BK28" s="16"/>
      <c r="BL28" s="16"/>
      <c r="BM28" s="16"/>
      <c r="BN28" s="16"/>
      <c r="BO28" s="16"/>
      <c r="BP28" s="16"/>
      <c r="BQ28" s="16"/>
      <c r="BR28" s="16"/>
      <c r="BS28" s="16"/>
      <c r="BT28" s="16"/>
      <c r="BU28" s="16"/>
      <c r="BV28" s="16"/>
      <c r="BW28" s="16"/>
      <c r="BX28" s="16"/>
      <c r="BY28" s="16"/>
      <c r="BZ28" s="16"/>
      <c r="CA28" s="16"/>
      <c r="CB28" s="16"/>
      <c r="CC28" s="16"/>
      <c r="CD28" s="16"/>
      <c r="CE28" s="16"/>
      <c r="CF28" s="16"/>
      <c r="CG28" s="16"/>
      <c r="CH28" s="16"/>
      <c r="CI28" s="16"/>
      <c r="CJ28" s="16"/>
      <c r="CK28" s="16"/>
      <c r="CL28" s="16"/>
      <c r="CM28" s="16"/>
      <c r="CN28" s="16"/>
      <c r="CO28" s="16"/>
      <c r="CP28" s="16"/>
      <c r="CQ28" s="16"/>
      <c r="CR28" s="16"/>
      <c r="CS28" s="16"/>
      <c r="CT28" s="16"/>
      <c r="CU28" s="16"/>
      <c r="CV28" s="16"/>
      <c r="CW28" s="16"/>
      <c r="CX28" s="16"/>
      <c r="CY28" s="16"/>
      <c r="CZ28" s="16"/>
      <c r="DA28" s="16"/>
      <c r="DB28" s="16"/>
      <c r="DC28" s="16"/>
      <c r="DD28" s="16"/>
      <c r="DE28" s="16"/>
      <c r="DF28" s="16"/>
      <c r="DG28" s="16"/>
      <c r="DH28" s="16"/>
      <c r="DI28" s="16"/>
      <c r="DJ28" s="16"/>
      <c r="DK28" s="16"/>
      <c r="DL28" s="16"/>
      <c r="DM28" s="16"/>
      <c r="DN28" s="16"/>
      <c r="DO28" s="16"/>
      <c r="DP28" s="16"/>
      <c r="DQ28" s="16"/>
      <c r="DR28" s="16"/>
      <c r="DS28" s="16"/>
      <c r="DT28" s="16"/>
      <c r="DU28" s="16"/>
      <c r="DV28" s="16"/>
      <c r="DW28" s="16"/>
      <c r="DX28" s="16"/>
      <c r="DY28" s="16"/>
      <c r="DZ28" s="16"/>
      <c r="EA28" s="16"/>
      <c r="EB28" s="16"/>
      <c r="EC28" s="16"/>
      <c r="ED28" s="16"/>
      <c r="EE28" s="16"/>
      <c r="EF28" s="16"/>
      <c r="EG28" s="16"/>
      <c r="EH28" s="16"/>
      <c r="EI28" s="16"/>
      <c r="EJ28" s="16"/>
      <c r="EK28" s="16"/>
      <c r="EL28" s="16"/>
      <c r="EM28" s="16"/>
      <c r="EN28" s="16"/>
      <c r="EO28" s="16"/>
      <c r="EP28" s="16"/>
      <c r="EQ28" s="16"/>
      <c r="ER28" s="16"/>
      <c r="ES28" s="16"/>
      <c r="ET28" s="16"/>
      <c r="EU28" s="16"/>
      <c r="EV28" s="16"/>
      <c r="EW28" s="16"/>
      <c r="EX28" s="16"/>
      <c r="EY28" s="16"/>
      <c r="EZ28" s="16"/>
      <c r="FA28" s="16"/>
      <c r="FB28" s="16"/>
      <c r="FC28" s="16"/>
      <c r="FD28" s="16"/>
      <c r="FE28" s="16"/>
    </row>
    <row r="29" spans="1:161" s="9" customFormat="1" ht="53.25" customHeight="1" x14ac:dyDescent="0.2">
      <c r="A29" s="10"/>
      <c r="B29" s="17"/>
      <c r="C29" s="17"/>
      <c r="D29" s="17"/>
      <c r="E29" s="17"/>
      <c r="F29" s="17"/>
      <c r="G29" s="17"/>
      <c r="H29" s="17"/>
      <c r="I29" s="17"/>
      <c r="J29" s="17"/>
      <c r="K29" s="17"/>
      <c r="L29" s="17"/>
      <c r="M29" s="17"/>
      <c r="N29" s="17"/>
      <c r="O29" s="17"/>
      <c r="P29" s="17"/>
      <c r="Q29" s="18"/>
      <c r="R29" s="10"/>
      <c r="S29" s="19" t="s">
        <v>25</v>
      </c>
      <c r="T29" s="19"/>
      <c r="U29" s="19"/>
      <c r="V29" s="19"/>
      <c r="W29" s="19"/>
      <c r="X29" s="19"/>
      <c r="Y29" s="19"/>
      <c r="Z29" s="19"/>
      <c r="AA29" s="19"/>
      <c r="AB29" s="19"/>
      <c r="AC29" s="19"/>
      <c r="AD29" s="19"/>
      <c r="AE29" s="19"/>
      <c r="AF29" s="19"/>
      <c r="AG29" s="19"/>
      <c r="AH29" s="19"/>
      <c r="AI29" s="20"/>
      <c r="AJ29" s="16"/>
      <c r="AK29" s="16"/>
      <c r="AL29" s="16"/>
      <c r="AM29" s="16"/>
      <c r="AN29" s="16"/>
      <c r="AO29" s="16"/>
      <c r="AP29" s="16"/>
      <c r="AQ29" s="16"/>
      <c r="AR29" s="16"/>
      <c r="AS29" s="16"/>
      <c r="AT29" s="16"/>
      <c r="AU29" s="16"/>
      <c r="AV29" s="16"/>
      <c r="AW29" s="16"/>
      <c r="AX29" s="16"/>
      <c r="AY29" s="16"/>
      <c r="AZ29" s="16"/>
      <c r="BA29" s="16"/>
      <c r="BB29" s="16"/>
      <c r="BC29" s="16"/>
      <c r="BD29" s="16"/>
      <c r="BE29" s="16"/>
      <c r="BF29" s="16"/>
      <c r="BG29" s="16"/>
      <c r="BH29" s="16"/>
      <c r="BI29" s="16"/>
      <c r="BJ29" s="16"/>
      <c r="BK29" s="16"/>
      <c r="BL29" s="16"/>
      <c r="BM29" s="16"/>
      <c r="BN29" s="16"/>
      <c r="BO29" s="16"/>
      <c r="BP29" s="16"/>
      <c r="BQ29" s="16"/>
      <c r="BR29" s="16"/>
      <c r="BS29" s="16"/>
      <c r="BT29" s="16"/>
      <c r="BU29" s="16"/>
      <c r="BV29" s="16"/>
      <c r="BW29" s="16"/>
      <c r="BX29" s="16"/>
      <c r="BY29" s="16"/>
      <c r="BZ29" s="16"/>
      <c r="CA29" s="16"/>
      <c r="CB29" s="16"/>
      <c r="CC29" s="16"/>
      <c r="CD29" s="16"/>
      <c r="CE29" s="16"/>
      <c r="CF29" s="16"/>
      <c r="CG29" s="16"/>
      <c r="CH29" s="16"/>
      <c r="CI29" s="16"/>
      <c r="CJ29" s="16"/>
      <c r="CK29" s="16"/>
      <c r="CL29" s="16"/>
      <c r="CM29" s="16"/>
      <c r="CN29" s="16"/>
      <c r="CO29" s="16"/>
      <c r="CP29" s="16"/>
      <c r="CQ29" s="16"/>
      <c r="CR29" s="16"/>
      <c r="CS29" s="16"/>
      <c r="CT29" s="16"/>
      <c r="CU29" s="16"/>
      <c r="CV29" s="16"/>
      <c r="CW29" s="16"/>
      <c r="CX29" s="16"/>
      <c r="CY29" s="16"/>
      <c r="CZ29" s="16"/>
      <c r="DA29" s="16"/>
      <c r="DB29" s="16"/>
      <c r="DC29" s="16"/>
      <c r="DD29" s="16"/>
      <c r="DE29" s="16"/>
      <c r="DF29" s="16"/>
      <c r="DG29" s="16"/>
      <c r="DH29" s="16"/>
      <c r="DI29" s="16"/>
      <c r="DJ29" s="16"/>
      <c r="DK29" s="16"/>
      <c r="DL29" s="16"/>
      <c r="DM29" s="16"/>
      <c r="DN29" s="16"/>
      <c r="DO29" s="16"/>
      <c r="DP29" s="16"/>
      <c r="DQ29" s="16"/>
      <c r="DR29" s="16"/>
      <c r="DS29" s="16"/>
      <c r="DT29" s="16"/>
      <c r="DU29" s="16"/>
      <c r="DV29" s="16"/>
      <c r="DW29" s="16"/>
      <c r="DX29" s="16"/>
      <c r="DY29" s="16"/>
      <c r="DZ29" s="16"/>
      <c r="EA29" s="16"/>
      <c r="EB29" s="16"/>
      <c r="EC29" s="16"/>
      <c r="ED29" s="16"/>
      <c r="EE29" s="16"/>
      <c r="EF29" s="16"/>
      <c r="EG29" s="16"/>
      <c r="EH29" s="16"/>
      <c r="EI29" s="16"/>
      <c r="EJ29" s="16"/>
      <c r="EK29" s="16"/>
      <c r="EL29" s="16"/>
      <c r="EM29" s="16"/>
      <c r="EN29" s="16"/>
      <c r="EO29" s="16"/>
      <c r="EP29" s="16"/>
      <c r="EQ29" s="16"/>
      <c r="ER29" s="16"/>
      <c r="ES29" s="16"/>
      <c r="ET29" s="16"/>
      <c r="EU29" s="16"/>
      <c r="EV29" s="16"/>
      <c r="EW29" s="16"/>
      <c r="EX29" s="16"/>
      <c r="EY29" s="16"/>
      <c r="EZ29" s="16"/>
      <c r="FA29" s="16"/>
      <c r="FB29" s="16"/>
      <c r="FC29" s="16"/>
      <c r="FD29" s="16"/>
      <c r="FE29" s="16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4" t="s">
        <v>27</v>
      </c>
      <c r="B32" s="15"/>
      <c r="C32" s="15"/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/>
      <c r="BA32" s="15"/>
      <c r="BB32" s="15"/>
      <c r="BC32" s="15"/>
      <c r="BD32" s="15"/>
      <c r="BE32" s="15"/>
      <c r="BF32" s="15"/>
      <c r="BG32" s="15"/>
      <c r="BH32" s="15"/>
      <c r="BI32" s="15"/>
      <c r="BJ32" s="15"/>
      <c r="BK32" s="15"/>
      <c r="BL32" s="15"/>
      <c r="BM32" s="15"/>
      <c r="BN32" s="15"/>
      <c r="BO32" s="15"/>
      <c r="BP32" s="15"/>
      <c r="BQ32" s="15"/>
      <c r="BR32" s="15"/>
      <c r="BS32" s="15"/>
      <c r="BT32" s="15"/>
      <c r="BU32" s="15"/>
      <c r="BV32" s="15"/>
      <c r="BW32" s="15"/>
      <c r="BX32" s="15"/>
      <c r="BY32" s="15"/>
      <c r="BZ32" s="15"/>
      <c r="CA32" s="15"/>
      <c r="CB32" s="15"/>
      <c r="CC32" s="15"/>
      <c r="CD32" s="15"/>
      <c r="CE32" s="15"/>
      <c r="CF32" s="15"/>
      <c r="CG32" s="15"/>
      <c r="CH32" s="15"/>
      <c r="CI32" s="15"/>
      <c r="CJ32" s="15"/>
      <c r="CK32" s="15"/>
      <c r="CL32" s="15"/>
      <c r="CM32" s="15"/>
      <c r="CN32" s="15"/>
      <c r="CO32" s="15"/>
      <c r="CP32" s="15"/>
      <c r="CQ32" s="15"/>
      <c r="CR32" s="15"/>
      <c r="CS32" s="15"/>
      <c r="CT32" s="15"/>
      <c r="CU32" s="15"/>
      <c r="CV32" s="15"/>
      <c r="CW32" s="15"/>
      <c r="CX32" s="15"/>
      <c r="CY32" s="15"/>
      <c r="CZ32" s="15"/>
      <c r="DA32" s="15"/>
      <c r="DB32" s="15"/>
      <c r="DC32" s="15"/>
      <c r="DD32" s="15"/>
      <c r="DE32" s="15"/>
      <c r="DF32" s="15"/>
      <c r="DG32" s="15"/>
      <c r="DH32" s="15"/>
      <c r="DI32" s="15"/>
      <c r="DJ32" s="15"/>
      <c r="DK32" s="15"/>
      <c r="DL32" s="15"/>
      <c r="DM32" s="15"/>
      <c r="DN32" s="15"/>
      <c r="DO32" s="15"/>
      <c r="DP32" s="15"/>
      <c r="DQ32" s="15"/>
      <c r="DR32" s="15"/>
      <c r="DS32" s="15"/>
      <c r="DT32" s="15"/>
      <c r="DU32" s="15"/>
      <c r="DV32" s="15"/>
      <c r="DW32" s="15"/>
      <c r="DX32" s="15"/>
      <c r="DY32" s="15"/>
      <c r="DZ32" s="15"/>
      <c r="EA32" s="15"/>
      <c r="EB32" s="15"/>
      <c r="EC32" s="15"/>
      <c r="ED32" s="15"/>
      <c r="EE32" s="15"/>
      <c r="EF32" s="15"/>
      <c r="EG32" s="15"/>
      <c r="EH32" s="15"/>
      <c r="EI32" s="15"/>
      <c r="EJ32" s="15"/>
      <c r="EK32" s="15"/>
      <c r="EL32" s="15"/>
      <c r="EM32" s="15"/>
      <c r="EN32" s="15"/>
      <c r="EO32" s="15"/>
      <c r="EP32" s="15"/>
      <c r="EQ32" s="15"/>
      <c r="ER32" s="15"/>
      <c r="ES32" s="15"/>
      <c r="ET32" s="15"/>
      <c r="EU32" s="15"/>
      <c r="EV32" s="15"/>
      <c r="EW32" s="15"/>
      <c r="EX32" s="15"/>
      <c r="EY32" s="15"/>
      <c r="EZ32" s="15"/>
      <c r="FA32" s="15"/>
      <c r="FB32" s="15"/>
      <c r="FC32" s="15"/>
      <c r="FD32" s="15"/>
      <c r="FE32" s="15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</mergeCells>
  <pageMargins left="0.7" right="0.7" top="0.75" bottom="0.75" header="0.3" footer="0.3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workbookViewId="0">
      <selection activeCell="CO15" sqref="CO15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58" t="s">
        <v>7</v>
      </c>
      <c r="B6" s="58"/>
      <c r="C6" s="58"/>
      <c r="D6" s="58"/>
      <c r="E6" s="58"/>
      <c r="F6" s="58"/>
      <c r="G6" s="58"/>
      <c r="H6" s="58"/>
      <c r="I6" s="58"/>
      <c r="J6" s="58"/>
      <c r="K6" s="58"/>
      <c r="L6" s="58"/>
      <c r="M6" s="58"/>
      <c r="N6" s="58"/>
      <c r="O6" s="58"/>
      <c r="P6" s="58"/>
      <c r="Q6" s="58"/>
      <c r="R6" s="58"/>
      <c r="S6" s="58"/>
      <c r="T6" s="58"/>
      <c r="U6" s="58"/>
      <c r="V6" s="58"/>
      <c r="W6" s="58"/>
      <c r="X6" s="58"/>
      <c r="Y6" s="58"/>
      <c r="Z6" s="58"/>
      <c r="AA6" s="58"/>
      <c r="AB6" s="58"/>
      <c r="AC6" s="58"/>
      <c r="AD6" s="58"/>
      <c r="AE6" s="58"/>
      <c r="AF6" s="58"/>
      <c r="AG6" s="58"/>
      <c r="AH6" s="58"/>
      <c r="AI6" s="58"/>
      <c r="AJ6" s="58"/>
      <c r="AK6" s="58"/>
      <c r="AL6" s="58"/>
      <c r="AM6" s="58"/>
      <c r="AN6" s="58"/>
      <c r="AO6" s="58"/>
      <c r="AP6" s="58"/>
      <c r="AQ6" s="58"/>
      <c r="AR6" s="58"/>
      <c r="AS6" s="58"/>
      <c r="AT6" s="58"/>
      <c r="AU6" s="58"/>
      <c r="AV6" s="58"/>
      <c r="AW6" s="58"/>
      <c r="AX6" s="58"/>
      <c r="AY6" s="58"/>
      <c r="AZ6" s="58"/>
      <c r="BA6" s="58"/>
      <c r="BB6" s="58"/>
      <c r="BC6" s="58"/>
      <c r="BD6" s="58"/>
      <c r="BE6" s="58"/>
      <c r="BF6" s="58"/>
      <c r="BG6" s="58"/>
      <c r="BH6" s="58"/>
      <c r="BI6" s="58"/>
      <c r="BJ6" s="58"/>
      <c r="BK6" s="58"/>
      <c r="BL6" s="58"/>
      <c r="BM6" s="58"/>
      <c r="BN6" s="58"/>
      <c r="BO6" s="58"/>
      <c r="BP6" s="58"/>
      <c r="BQ6" s="58"/>
      <c r="BR6" s="58"/>
      <c r="BS6" s="58"/>
      <c r="BT6" s="58"/>
      <c r="BU6" s="58"/>
      <c r="BV6" s="58"/>
      <c r="BW6" s="58"/>
      <c r="BX6" s="58"/>
      <c r="BY6" s="58"/>
      <c r="BZ6" s="58"/>
      <c r="CA6" s="58"/>
      <c r="CB6" s="58"/>
      <c r="CC6" s="58"/>
      <c r="CD6" s="58"/>
      <c r="CE6" s="58"/>
      <c r="CF6" s="58"/>
      <c r="CG6" s="58"/>
      <c r="CH6" s="58"/>
      <c r="CI6" s="58"/>
      <c r="CJ6" s="58"/>
      <c r="CK6" s="58"/>
      <c r="CL6" s="58"/>
      <c r="CM6" s="58"/>
      <c r="CN6" s="58"/>
      <c r="CO6" s="58"/>
      <c r="CP6" s="58"/>
      <c r="CQ6" s="58"/>
      <c r="CR6" s="58"/>
      <c r="CS6" s="58"/>
      <c r="CT6" s="58"/>
      <c r="CU6" s="58"/>
      <c r="CV6" s="58"/>
      <c r="CW6" s="58"/>
      <c r="CX6" s="58"/>
      <c r="CY6" s="58"/>
      <c r="CZ6" s="58"/>
      <c r="DA6" s="58"/>
      <c r="DB6" s="58"/>
      <c r="DC6" s="58"/>
      <c r="DD6" s="58"/>
      <c r="DE6" s="58"/>
      <c r="DF6" s="58"/>
      <c r="DG6" s="58"/>
      <c r="DH6" s="58"/>
      <c r="DI6" s="58"/>
      <c r="DJ6" s="58"/>
      <c r="DK6" s="58"/>
      <c r="DL6" s="58"/>
      <c r="DM6" s="58"/>
      <c r="DN6" s="58"/>
      <c r="DO6" s="58"/>
      <c r="DP6" s="58"/>
      <c r="DQ6" s="58"/>
      <c r="DR6" s="58"/>
      <c r="DS6" s="58"/>
      <c r="DT6" s="58"/>
      <c r="DU6" s="58"/>
      <c r="DV6" s="58"/>
      <c r="DW6" s="58"/>
      <c r="DX6" s="58"/>
      <c r="DY6" s="58"/>
      <c r="DZ6" s="58"/>
      <c r="EA6" s="58"/>
      <c r="EB6" s="58"/>
      <c r="EC6" s="58"/>
      <c r="ED6" s="58"/>
      <c r="EE6" s="58"/>
      <c r="EF6" s="58"/>
      <c r="EG6" s="58"/>
      <c r="EH6" s="58"/>
      <c r="EI6" s="58"/>
      <c r="EJ6" s="58"/>
      <c r="EK6" s="58"/>
      <c r="EL6" s="58"/>
      <c r="EM6" s="58"/>
      <c r="EN6" s="58"/>
      <c r="EO6" s="58"/>
      <c r="EP6" s="58"/>
      <c r="EQ6" s="58"/>
      <c r="ER6" s="58"/>
      <c r="ES6" s="58"/>
      <c r="ET6" s="58"/>
      <c r="EU6" s="58"/>
      <c r="EV6" s="58"/>
      <c r="EW6" s="58"/>
      <c r="EX6" s="58"/>
      <c r="EY6" s="58"/>
      <c r="EZ6" s="58"/>
      <c r="FA6" s="58"/>
      <c r="FB6" s="58"/>
      <c r="FC6" s="58"/>
      <c r="FD6" s="58"/>
      <c r="FE6" s="58"/>
    </row>
    <row r="7" spans="1:161" s="2" customFormat="1" ht="15.75" customHeight="1" x14ac:dyDescent="0.25">
      <c r="A7" s="58" t="s">
        <v>8</v>
      </c>
      <c r="B7" s="58"/>
      <c r="C7" s="58"/>
      <c r="D7" s="58"/>
      <c r="E7" s="58"/>
      <c r="F7" s="58"/>
      <c r="G7" s="58"/>
      <c r="H7" s="58"/>
      <c r="I7" s="58"/>
      <c r="J7" s="58"/>
      <c r="K7" s="58"/>
      <c r="L7" s="58"/>
      <c r="M7" s="58"/>
      <c r="N7" s="58"/>
      <c r="O7" s="58"/>
      <c r="P7" s="58"/>
      <c r="Q7" s="58"/>
      <c r="R7" s="58"/>
      <c r="S7" s="58"/>
      <c r="T7" s="58"/>
      <c r="U7" s="58"/>
      <c r="V7" s="58"/>
      <c r="W7" s="58"/>
      <c r="X7" s="58"/>
      <c r="Y7" s="58"/>
      <c r="Z7" s="58"/>
      <c r="AA7" s="58"/>
      <c r="AB7" s="58"/>
      <c r="AC7" s="58"/>
      <c r="AD7" s="58"/>
      <c r="AE7" s="58"/>
      <c r="AF7" s="58"/>
      <c r="AG7" s="58"/>
      <c r="AH7" s="58"/>
      <c r="AI7" s="58"/>
      <c r="AJ7" s="58"/>
      <c r="AK7" s="58"/>
      <c r="AL7" s="58"/>
      <c r="AM7" s="58"/>
      <c r="AN7" s="58"/>
      <c r="AO7" s="58"/>
      <c r="AP7" s="58"/>
      <c r="AQ7" s="58"/>
      <c r="AR7" s="58"/>
      <c r="AS7" s="58"/>
      <c r="AT7" s="58"/>
      <c r="AU7" s="58"/>
      <c r="AV7" s="58"/>
      <c r="AW7" s="58"/>
      <c r="AX7" s="58"/>
      <c r="AY7" s="58"/>
      <c r="AZ7" s="58"/>
      <c r="BA7" s="58"/>
      <c r="BB7" s="58"/>
      <c r="BC7" s="58"/>
      <c r="BD7" s="58"/>
      <c r="BE7" s="58"/>
      <c r="BF7" s="58"/>
      <c r="BG7" s="58"/>
      <c r="BH7" s="58"/>
      <c r="BI7" s="58"/>
      <c r="BJ7" s="58"/>
      <c r="BK7" s="58"/>
      <c r="BL7" s="58"/>
      <c r="BM7" s="58"/>
      <c r="BN7" s="58"/>
      <c r="BO7" s="58"/>
      <c r="BP7" s="58"/>
      <c r="BQ7" s="58"/>
      <c r="BR7" s="58"/>
      <c r="BS7" s="58"/>
      <c r="BT7" s="58"/>
      <c r="BU7" s="58"/>
      <c r="BV7" s="58"/>
      <c r="BW7" s="58"/>
      <c r="BX7" s="58"/>
      <c r="BY7" s="58"/>
      <c r="BZ7" s="58"/>
      <c r="CA7" s="58"/>
      <c r="CB7" s="58"/>
      <c r="CC7" s="58"/>
      <c r="CD7" s="58"/>
      <c r="CE7" s="58"/>
      <c r="CF7" s="58"/>
      <c r="CG7" s="58"/>
      <c r="CH7" s="58"/>
      <c r="CI7" s="58"/>
      <c r="CJ7" s="58"/>
      <c r="CK7" s="58"/>
      <c r="CL7" s="58"/>
      <c r="CM7" s="58"/>
      <c r="CN7" s="58"/>
      <c r="CO7" s="58"/>
      <c r="CP7" s="58"/>
      <c r="CQ7" s="58"/>
      <c r="CR7" s="58"/>
      <c r="CS7" s="58"/>
      <c r="CT7" s="58"/>
      <c r="CU7" s="58"/>
      <c r="CV7" s="58"/>
      <c r="CW7" s="58"/>
      <c r="CX7" s="58"/>
      <c r="CY7" s="58"/>
      <c r="CZ7" s="58"/>
      <c r="DA7" s="58"/>
      <c r="DB7" s="58"/>
      <c r="DC7" s="58"/>
      <c r="DD7" s="58"/>
      <c r="DE7" s="58"/>
      <c r="DF7" s="58"/>
      <c r="DG7" s="58"/>
      <c r="DH7" s="58"/>
      <c r="DI7" s="58"/>
      <c r="DJ7" s="58"/>
      <c r="DK7" s="58"/>
      <c r="DL7" s="58"/>
      <c r="DM7" s="58"/>
      <c r="DN7" s="58"/>
      <c r="DO7" s="58"/>
      <c r="DP7" s="58"/>
      <c r="DQ7" s="58"/>
      <c r="DR7" s="58"/>
      <c r="DS7" s="58"/>
      <c r="DT7" s="58"/>
      <c r="DU7" s="58"/>
      <c r="DV7" s="58"/>
      <c r="DW7" s="58"/>
      <c r="DX7" s="58"/>
      <c r="DY7" s="58"/>
      <c r="DZ7" s="58"/>
      <c r="EA7" s="58"/>
      <c r="EB7" s="58"/>
      <c r="EC7" s="58"/>
      <c r="ED7" s="58"/>
      <c r="EE7" s="58"/>
      <c r="EF7" s="58"/>
      <c r="EG7" s="58"/>
      <c r="EH7" s="58"/>
      <c r="EI7" s="58"/>
      <c r="EJ7" s="58"/>
      <c r="EK7" s="58"/>
      <c r="EL7" s="58"/>
      <c r="EM7" s="58"/>
      <c r="EN7" s="58"/>
      <c r="EO7" s="58"/>
      <c r="EP7" s="58"/>
      <c r="EQ7" s="58"/>
      <c r="ER7" s="58"/>
      <c r="ES7" s="58"/>
      <c r="ET7" s="58"/>
      <c r="EU7" s="58"/>
      <c r="EV7" s="58"/>
      <c r="EW7" s="58"/>
      <c r="EX7" s="58"/>
      <c r="EY7" s="58"/>
      <c r="EZ7" s="58"/>
      <c r="FA7" s="58"/>
      <c r="FB7" s="58"/>
      <c r="FC7" s="58"/>
      <c r="FD7" s="58"/>
      <c r="FE7" s="58"/>
    </row>
    <row r="8" spans="1:161" s="2" customFormat="1" ht="15.75" customHeight="1" x14ac:dyDescent="0.25">
      <c r="A8" s="58" t="s">
        <v>9</v>
      </c>
      <c r="B8" s="58"/>
      <c r="C8" s="58"/>
      <c r="D8" s="58"/>
      <c r="E8" s="58"/>
      <c r="F8" s="58"/>
      <c r="G8" s="58"/>
      <c r="H8" s="58"/>
      <c r="I8" s="58"/>
      <c r="J8" s="58"/>
      <c r="K8" s="58"/>
      <c r="L8" s="58"/>
      <c r="M8" s="58"/>
      <c r="N8" s="58"/>
      <c r="O8" s="58"/>
      <c r="P8" s="58"/>
      <c r="Q8" s="58"/>
      <c r="R8" s="58"/>
      <c r="S8" s="58"/>
      <c r="T8" s="58"/>
      <c r="U8" s="58"/>
      <c r="V8" s="58"/>
      <c r="W8" s="58"/>
      <c r="X8" s="58"/>
      <c r="Y8" s="58"/>
      <c r="Z8" s="58"/>
      <c r="AA8" s="58"/>
      <c r="AB8" s="58"/>
      <c r="AC8" s="58"/>
      <c r="AD8" s="58"/>
      <c r="AE8" s="58"/>
      <c r="AF8" s="58"/>
      <c r="AG8" s="58"/>
      <c r="AH8" s="58"/>
      <c r="AI8" s="58"/>
      <c r="AJ8" s="58"/>
      <c r="AK8" s="58"/>
      <c r="AL8" s="58"/>
      <c r="AM8" s="58"/>
      <c r="AN8" s="58"/>
      <c r="AO8" s="58"/>
      <c r="AP8" s="58"/>
      <c r="AQ8" s="58"/>
      <c r="AR8" s="58"/>
      <c r="AS8" s="58"/>
      <c r="AT8" s="58"/>
      <c r="AU8" s="58"/>
      <c r="AV8" s="58"/>
      <c r="AW8" s="58"/>
      <c r="AX8" s="58"/>
      <c r="AY8" s="58"/>
      <c r="AZ8" s="58"/>
      <c r="BA8" s="58"/>
      <c r="BB8" s="58"/>
      <c r="BC8" s="58"/>
      <c r="BD8" s="58"/>
      <c r="BE8" s="58"/>
      <c r="BF8" s="58"/>
      <c r="BG8" s="58"/>
      <c r="BH8" s="58"/>
      <c r="BI8" s="58"/>
      <c r="BJ8" s="58"/>
      <c r="BK8" s="58"/>
      <c r="BL8" s="58"/>
      <c r="BM8" s="58"/>
      <c r="BN8" s="58"/>
      <c r="BO8" s="58"/>
      <c r="BP8" s="58"/>
      <c r="BQ8" s="58"/>
      <c r="BR8" s="58"/>
      <c r="BS8" s="58"/>
      <c r="BT8" s="58"/>
      <c r="BU8" s="58"/>
      <c r="BV8" s="58"/>
      <c r="BW8" s="58"/>
      <c r="BX8" s="58"/>
      <c r="BY8" s="58"/>
      <c r="BZ8" s="58"/>
      <c r="CA8" s="58"/>
      <c r="CB8" s="58"/>
      <c r="CC8" s="58"/>
      <c r="CD8" s="58"/>
      <c r="CE8" s="58"/>
      <c r="CF8" s="58"/>
      <c r="CG8" s="58"/>
      <c r="CH8" s="58"/>
      <c r="CI8" s="58"/>
      <c r="CJ8" s="58"/>
      <c r="CK8" s="58"/>
      <c r="CL8" s="58"/>
      <c r="CM8" s="58"/>
      <c r="CN8" s="58"/>
      <c r="CO8" s="58"/>
      <c r="CP8" s="58"/>
      <c r="CQ8" s="58"/>
      <c r="CR8" s="58"/>
      <c r="CS8" s="58"/>
      <c r="CT8" s="58"/>
      <c r="CU8" s="58"/>
      <c r="CV8" s="58"/>
      <c r="CW8" s="58"/>
      <c r="CX8" s="58"/>
      <c r="CY8" s="58"/>
      <c r="CZ8" s="58"/>
      <c r="DA8" s="58"/>
      <c r="DB8" s="58"/>
      <c r="DC8" s="58"/>
      <c r="DD8" s="58"/>
      <c r="DE8" s="58"/>
      <c r="DF8" s="58"/>
      <c r="DG8" s="58"/>
      <c r="DH8" s="58"/>
      <c r="DI8" s="58"/>
      <c r="DJ8" s="58"/>
      <c r="DK8" s="58"/>
      <c r="DL8" s="58"/>
      <c r="DM8" s="58"/>
      <c r="DN8" s="58"/>
      <c r="DO8" s="58"/>
      <c r="DP8" s="58"/>
      <c r="DQ8" s="58"/>
      <c r="DR8" s="58"/>
      <c r="DS8" s="58"/>
      <c r="DT8" s="58"/>
      <c r="DU8" s="58"/>
      <c r="DV8" s="58"/>
      <c r="DW8" s="58"/>
      <c r="DX8" s="58"/>
      <c r="DY8" s="58"/>
      <c r="DZ8" s="58"/>
      <c r="EA8" s="58"/>
      <c r="EB8" s="58"/>
      <c r="EC8" s="58"/>
      <c r="ED8" s="58"/>
      <c r="EE8" s="58"/>
      <c r="EF8" s="58"/>
      <c r="EG8" s="58"/>
      <c r="EH8" s="58"/>
      <c r="EI8" s="58"/>
      <c r="EJ8" s="58"/>
      <c r="EK8" s="58"/>
      <c r="EL8" s="58"/>
      <c r="EM8" s="58"/>
      <c r="EN8" s="58"/>
      <c r="EO8" s="58"/>
      <c r="EP8" s="58"/>
      <c r="EQ8" s="58"/>
      <c r="ER8" s="58"/>
      <c r="ES8" s="58"/>
      <c r="ET8" s="58"/>
      <c r="EU8" s="58"/>
      <c r="EV8" s="58"/>
      <c r="EW8" s="58"/>
      <c r="EX8" s="58"/>
      <c r="EY8" s="58"/>
      <c r="EZ8" s="58"/>
      <c r="FA8" s="58"/>
      <c r="FB8" s="58"/>
      <c r="FC8" s="58"/>
      <c r="FD8" s="58"/>
      <c r="FE8" s="58"/>
    </row>
    <row r="10" spans="1:161" s="2" customFormat="1" ht="15.75" x14ac:dyDescent="0.25">
      <c r="A10" s="59" t="s">
        <v>10</v>
      </c>
      <c r="B10" s="59"/>
      <c r="C10" s="59"/>
      <c r="D10" s="59"/>
      <c r="E10" s="59"/>
      <c r="F10" s="59"/>
      <c r="G10" s="59"/>
      <c r="H10" s="59"/>
      <c r="I10" s="59"/>
      <c r="J10" s="59"/>
      <c r="K10" s="59"/>
      <c r="L10" s="59"/>
      <c r="M10" s="59"/>
      <c r="N10" s="59"/>
      <c r="O10" s="59"/>
      <c r="P10" s="59"/>
      <c r="Q10" s="59"/>
      <c r="R10" s="59"/>
      <c r="S10" s="59"/>
      <c r="T10" s="59"/>
      <c r="U10" s="59"/>
      <c r="V10" s="59"/>
      <c r="W10" s="59"/>
      <c r="X10" s="59"/>
      <c r="Y10" s="59"/>
      <c r="Z10" s="59"/>
      <c r="AA10" s="59"/>
      <c r="AB10" s="59"/>
      <c r="AC10" s="59"/>
      <c r="AD10" s="59"/>
      <c r="AE10" s="59"/>
      <c r="AF10" s="59"/>
      <c r="AG10" s="59"/>
      <c r="AH10" s="59"/>
      <c r="AI10" s="59"/>
      <c r="AJ10" s="59"/>
      <c r="AK10" s="59"/>
      <c r="AL10" s="59"/>
      <c r="AM10" s="59"/>
      <c r="AN10" s="59"/>
      <c r="AO10" s="59"/>
      <c r="AP10" s="59"/>
      <c r="AQ10" s="59"/>
      <c r="AR10" s="59"/>
      <c r="AS10" s="59"/>
      <c r="AT10" s="59"/>
      <c r="AU10" s="59"/>
      <c r="AV10" s="59"/>
      <c r="AW10" s="59"/>
      <c r="AX10" s="59"/>
      <c r="AY10" s="59"/>
      <c r="AZ10" s="59"/>
      <c r="BA10" s="59"/>
      <c r="BB10" s="59"/>
      <c r="BC10" s="59"/>
      <c r="BD10" s="59"/>
      <c r="BE10" s="59"/>
      <c r="BF10" s="59"/>
      <c r="BG10" s="59"/>
      <c r="BH10" s="59"/>
      <c r="BI10" s="59"/>
      <c r="BJ10" s="59"/>
      <c r="BK10" s="59"/>
      <c r="BL10" s="59"/>
      <c r="BM10" s="59"/>
      <c r="BN10" s="59"/>
      <c r="BO10" s="59"/>
      <c r="BP10" s="59"/>
      <c r="BQ10" s="59"/>
      <c r="BR10" s="59"/>
      <c r="BS10" s="59"/>
      <c r="BT10" s="59"/>
      <c r="BU10" s="59"/>
      <c r="BV10" s="59"/>
      <c r="BW10" s="59"/>
      <c r="BX10" s="59"/>
      <c r="BY10" s="59"/>
      <c r="BZ10" s="59"/>
      <c r="CA10" s="59"/>
      <c r="CB10" s="59"/>
      <c r="CC10" s="59"/>
      <c r="CD10" s="59"/>
      <c r="CE10" s="59"/>
      <c r="CF10" s="59"/>
      <c r="CG10" s="59"/>
      <c r="CH10" s="59"/>
      <c r="CI10" s="59"/>
      <c r="CJ10" s="59"/>
      <c r="CK10" s="59"/>
      <c r="CL10" s="59"/>
      <c r="CM10" s="59"/>
      <c r="CN10" s="59"/>
      <c r="CO10" s="59"/>
      <c r="CP10" s="59"/>
      <c r="CQ10" s="59"/>
      <c r="CR10" s="59"/>
      <c r="CS10" s="59"/>
      <c r="CT10" s="59"/>
      <c r="CU10" s="59"/>
      <c r="CV10" s="59"/>
      <c r="CW10" s="59"/>
      <c r="CX10" s="59"/>
      <c r="CY10" s="59"/>
      <c r="CZ10" s="59"/>
      <c r="DA10" s="59"/>
      <c r="DB10" s="59"/>
      <c r="DC10" s="59"/>
      <c r="DD10" s="59"/>
      <c r="DE10" s="59"/>
      <c r="DF10" s="59"/>
      <c r="DG10" s="59"/>
      <c r="DH10" s="59"/>
      <c r="DI10" s="59"/>
      <c r="DJ10" s="59"/>
      <c r="DK10" s="59"/>
      <c r="DL10" s="59"/>
      <c r="DM10" s="59"/>
      <c r="DN10" s="59"/>
      <c r="DO10" s="59"/>
      <c r="DP10" s="59"/>
      <c r="DQ10" s="59"/>
      <c r="DR10" s="59"/>
      <c r="DS10" s="59"/>
      <c r="DT10" s="59"/>
      <c r="DU10" s="59"/>
      <c r="DV10" s="59"/>
      <c r="DW10" s="59"/>
      <c r="DX10" s="59"/>
      <c r="DY10" s="59"/>
      <c r="DZ10" s="59"/>
      <c r="EA10" s="59"/>
      <c r="EB10" s="59"/>
      <c r="EC10" s="59"/>
      <c r="ED10" s="59"/>
      <c r="EE10" s="59"/>
      <c r="EF10" s="59"/>
      <c r="EG10" s="59"/>
      <c r="EH10" s="59"/>
      <c r="EI10" s="59"/>
      <c r="EJ10" s="59"/>
      <c r="EK10" s="59"/>
      <c r="EL10" s="59"/>
      <c r="EM10" s="59"/>
      <c r="EN10" s="59"/>
      <c r="EO10" s="59"/>
      <c r="EP10" s="59"/>
      <c r="EQ10" s="59"/>
      <c r="ER10" s="59"/>
      <c r="ES10" s="59"/>
      <c r="ET10" s="59"/>
      <c r="EU10" s="59"/>
      <c r="EV10" s="59"/>
      <c r="EW10" s="59"/>
      <c r="EX10" s="59"/>
      <c r="EY10" s="59"/>
      <c r="EZ10" s="59"/>
      <c r="FA10" s="59"/>
      <c r="FB10" s="59"/>
      <c r="FC10" s="59"/>
      <c r="FD10" s="59"/>
      <c r="FE10" s="59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60" t="s">
        <v>69</v>
      </c>
      <c r="AC12" s="60"/>
      <c r="AD12" s="60"/>
      <c r="AE12" s="60"/>
      <c r="AF12" s="60"/>
      <c r="AG12" s="60"/>
      <c r="AH12" s="60"/>
      <c r="AI12" s="60"/>
      <c r="AJ12" s="60"/>
      <c r="AK12" s="60"/>
      <c r="AL12" s="60"/>
      <c r="AM12" s="60"/>
      <c r="AN12" s="60"/>
      <c r="AO12" s="60"/>
      <c r="AP12" s="60"/>
      <c r="AQ12" s="60"/>
      <c r="AR12" s="60"/>
      <c r="AS12" s="60"/>
      <c r="AT12" s="60"/>
      <c r="AU12" s="60"/>
      <c r="AV12" s="60"/>
      <c r="AW12" s="60"/>
      <c r="AX12" s="60"/>
      <c r="AY12" s="60"/>
      <c r="AZ12" s="60"/>
      <c r="BA12" s="60"/>
      <c r="BB12" s="60"/>
      <c r="BC12" s="60"/>
      <c r="BD12" s="60"/>
      <c r="BE12" s="60"/>
      <c r="BF12" s="60"/>
      <c r="BG12" s="60"/>
      <c r="BH12" s="60"/>
      <c r="BI12" s="60"/>
      <c r="BJ12" s="60"/>
      <c r="BK12" s="60"/>
      <c r="BL12" s="60"/>
      <c r="BM12" s="60"/>
      <c r="BN12" s="60"/>
      <c r="BO12" s="60"/>
      <c r="BP12" s="60"/>
      <c r="BQ12" s="60"/>
      <c r="BR12" s="60"/>
      <c r="BS12" s="60"/>
      <c r="BT12" s="60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60" t="s">
        <v>31</v>
      </c>
      <c r="Z14" s="60"/>
      <c r="AA14" s="60"/>
      <c r="AB14" s="60"/>
      <c r="AC14" s="60"/>
      <c r="AD14" s="60"/>
      <c r="AE14" s="60"/>
      <c r="AF14" s="60"/>
      <c r="AG14" s="60"/>
      <c r="AH14" s="60"/>
      <c r="AI14" s="60"/>
      <c r="AJ14" s="60"/>
      <c r="AK14" s="60"/>
      <c r="AL14" s="60"/>
      <c r="AM14" s="60"/>
      <c r="AN14" s="60"/>
      <c r="AO14" s="60"/>
      <c r="AP14" s="60"/>
      <c r="AQ14" s="60"/>
      <c r="AR14" s="60"/>
      <c r="AS14" s="60"/>
      <c r="AT14" s="60"/>
      <c r="AU14" s="60"/>
      <c r="AV14" s="60"/>
      <c r="AW14" s="60"/>
      <c r="AX14" s="60"/>
      <c r="AY14" s="60"/>
      <c r="AZ14" s="60"/>
      <c r="BA14" s="60"/>
      <c r="BB14" s="60"/>
      <c r="BC14" s="60"/>
      <c r="BD14" s="60"/>
      <c r="BE14" s="60"/>
      <c r="BF14" s="60"/>
      <c r="BG14" s="60"/>
      <c r="BH14" s="60"/>
      <c r="BI14" s="60"/>
      <c r="BJ14" s="60"/>
      <c r="BK14" s="60"/>
      <c r="BL14" s="60"/>
      <c r="BM14" s="60"/>
      <c r="BN14" s="60"/>
      <c r="BO14" s="60"/>
      <c r="BP14" s="60"/>
      <c r="BQ14" s="60"/>
      <c r="BR14" s="60"/>
      <c r="BS14" s="60"/>
      <c r="BT14" s="60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48" t="s">
        <v>127</v>
      </c>
      <c r="U16" s="48"/>
      <c r="V16" s="48"/>
      <c r="W16" s="48"/>
      <c r="X16" s="48"/>
      <c r="Y16" s="48"/>
      <c r="Z16" s="48"/>
      <c r="AA16" s="48"/>
      <c r="AB16" s="48"/>
      <c r="AC16" s="48"/>
      <c r="AD16" s="48"/>
      <c r="AE16" s="48"/>
      <c r="AF16" s="48"/>
      <c r="AG16" s="48"/>
      <c r="AH16" s="48"/>
      <c r="AI16" s="48"/>
      <c r="AJ16" s="48"/>
      <c r="AK16" s="48"/>
      <c r="AL16" s="48"/>
      <c r="AM16" s="48"/>
      <c r="AN16" s="48"/>
      <c r="AO16" s="48"/>
      <c r="AP16" s="48"/>
      <c r="AQ16" s="48"/>
      <c r="AR16" s="48"/>
      <c r="AS16" s="48"/>
      <c r="AT16" s="48"/>
      <c r="AU16" s="48"/>
      <c r="AV16" s="48"/>
      <c r="AW16" s="48"/>
      <c r="AX16" s="48"/>
      <c r="AY16" s="48"/>
      <c r="AZ16" s="48"/>
      <c r="BA16" s="48"/>
      <c r="BB16" s="48"/>
      <c r="BC16" s="48"/>
      <c r="BD16" s="48"/>
      <c r="BE16" s="48"/>
      <c r="BF16" s="48"/>
      <c r="BG16" s="48"/>
      <c r="BH16" s="48"/>
      <c r="BI16" s="48"/>
      <c r="BJ16" s="48"/>
      <c r="BK16" s="48"/>
      <c r="BL16" s="48"/>
      <c r="BM16" s="48"/>
      <c r="BN16" s="48"/>
      <c r="BO16" s="48"/>
      <c r="BP16" s="48"/>
      <c r="BQ16" s="48"/>
      <c r="BR16" s="48"/>
      <c r="BS16" s="48"/>
      <c r="BT16" s="48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49"/>
      <c r="B18" s="50"/>
      <c r="C18" s="50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1"/>
      <c r="R18" s="26"/>
      <c r="S18" s="27"/>
      <c r="T18" s="27"/>
      <c r="U18" s="27"/>
      <c r="V18" s="27"/>
      <c r="W18" s="27"/>
      <c r="X18" s="27"/>
      <c r="Y18" s="27"/>
      <c r="Z18" s="27"/>
      <c r="AA18" s="27"/>
      <c r="AB18" s="27"/>
      <c r="AC18" s="27"/>
      <c r="AD18" s="27"/>
      <c r="AE18" s="27"/>
      <c r="AF18" s="27"/>
      <c r="AG18" s="27"/>
      <c r="AH18" s="27"/>
      <c r="AI18" s="28"/>
      <c r="AJ18" s="26" t="s">
        <v>15</v>
      </c>
      <c r="AK18" s="27"/>
      <c r="AL18" s="27"/>
      <c r="AM18" s="27"/>
      <c r="AN18" s="27"/>
      <c r="AO18" s="27"/>
      <c r="AP18" s="27"/>
      <c r="AQ18" s="27"/>
      <c r="AR18" s="27"/>
      <c r="AS18" s="27"/>
      <c r="AT18" s="27"/>
      <c r="AU18" s="27"/>
      <c r="AV18" s="27"/>
      <c r="AW18" s="27"/>
      <c r="AX18" s="27"/>
      <c r="AY18" s="27"/>
      <c r="AZ18" s="27"/>
      <c r="BA18" s="28"/>
      <c r="BB18" s="35" t="s">
        <v>20</v>
      </c>
      <c r="BC18" s="36"/>
      <c r="BD18" s="36"/>
      <c r="BE18" s="36"/>
      <c r="BF18" s="36"/>
      <c r="BG18" s="36"/>
      <c r="BH18" s="36"/>
      <c r="BI18" s="36"/>
      <c r="BJ18" s="36"/>
      <c r="BK18" s="36"/>
      <c r="BL18" s="36"/>
      <c r="BM18" s="36"/>
      <c r="BN18" s="36"/>
      <c r="BO18" s="36"/>
      <c r="BP18" s="36"/>
      <c r="BQ18" s="36"/>
      <c r="BR18" s="36"/>
      <c r="BS18" s="36"/>
      <c r="BT18" s="36"/>
      <c r="BU18" s="36"/>
      <c r="BV18" s="36"/>
      <c r="BW18" s="36"/>
      <c r="BX18" s="36"/>
      <c r="BY18" s="36"/>
      <c r="BZ18" s="36"/>
      <c r="CA18" s="36"/>
      <c r="CB18" s="36"/>
      <c r="CC18" s="36"/>
      <c r="CD18" s="36"/>
      <c r="CE18" s="36"/>
      <c r="CF18" s="36"/>
      <c r="CG18" s="37"/>
      <c r="CH18" s="26" t="s">
        <v>21</v>
      </c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27"/>
      <c r="CW18" s="27"/>
      <c r="CX18" s="27"/>
      <c r="CY18" s="27"/>
      <c r="CZ18" s="27"/>
      <c r="DA18" s="27"/>
      <c r="DB18" s="28"/>
      <c r="DC18" s="26" t="s">
        <v>22</v>
      </c>
      <c r="DD18" s="27"/>
      <c r="DE18" s="27"/>
      <c r="DF18" s="27"/>
      <c r="DG18" s="27"/>
      <c r="DH18" s="27"/>
      <c r="DI18" s="27"/>
      <c r="DJ18" s="27"/>
      <c r="DK18" s="27"/>
      <c r="DL18" s="27"/>
      <c r="DM18" s="27"/>
      <c r="DN18" s="27"/>
      <c r="DO18" s="27"/>
      <c r="DP18" s="27"/>
      <c r="DQ18" s="27"/>
      <c r="DR18" s="27"/>
      <c r="DS18" s="27"/>
      <c r="DT18" s="28"/>
      <c r="DU18" s="35" t="s">
        <v>23</v>
      </c>
      <c r="DV18" s="36"/>
      <c r="DW18" s="36"/>
      <c r="DX18" s="36"/>
      <c r="DY18" s="36"/>
      <c r="DZ18" s="36"/>
      <c r="EA18" s="36"/>
      <c r="EB18" s="36"/>
      <c r="EC18" s="36"/>
      <c r="ED18" s="36"/>
      <c r="EE18" s="36"/>
      <c r="EF18" s="36"/>
      <c r="EG18" s="36"/>
      <c r="EH18" s="36"/>
      <c r="EI18" s="36"/>
      <c r="EJ18" s="36"/>
      <c r="EK18" s="36"/>
      <c r="EL18" s="36"/>
      <c r="EM18" s="36"/>
      <c r="EN18" s="37"/>
      <c r="EO18" s="26" t="s">
        <v>24</v>
      </c>
      <c r="EP18" s="27"/>
      <c r="EQ18" s="27"/>
      <c r="ER18" s="27"/>
      <c r="ES18" s="27"/>
      <c r="ET18" s="27"/>
      <c r="EU18" s="27"/>
      <c r="EV18" s="27"/>
      <c r="EW18" s="27"/>
      <c r="EX18" s="27"/>
      <c r="EY18" s="27"/>
      <c r="EZ18" s="27"/>
      <c r="FA18" s="27"/>
      <c r="FB18" s="27"/>
      <c r="FC18" s="27"/>
      <c r="FD18" s="27"/>
      <c r="FE18" s="28"/>
    </row>
    <row r="19" spans="1:161" s="9" customFormat="1" ht="15" customHeight="1" x14ac:dyDescent="0.2">
      <c r="A19" s="52"/>
      <c r="B19" s="53"/>
      <c r="C19" s="53"/>
      <c r="D19" s="53"/>
      <c r="E19" s="53"/>
      <c r="F19" s="53"/>
      <c r="G19" s="53"/>
      <c r="H19" s="53"/>
      <c r="I19" s="53"/>
      <c r="J19" s="53"/>
      <c r="K19" s="53"/>
      <c r="L19" s="53"/>
      <c r="M19" s="53"/>
      <c r="N19" s="53"/>
      <c r="O19" s="53"/>
      <c r="P19" s="53"/>
      <c r="Q19" s="54"/>
      <c r="R19" s="29"/>
      <c r="S19" s="30"/>
      <c r="T19" s="30"/>
      <c r="U19" s="30"/>
      <c r="V19" s="30"/>
      <c r="W19" s="30"/>
      <c r="X19" s="30"/>
      <c r="Y19" s="30"/>
      <c r="Z19" s="30"/>
      <c r="AA19" s="30"/>
      <c r="AB19" s="30"/>
      <c r="AC19" s="30"/>
      <c r="AD19" s="30"/>
      <c r="AE19" s="30"/>
      <c r="AF19" s="30"/>
      <c r="AG19" s="30"/>
      <c r="AH19" s="30"/>
      <c r="AI19" s="31"/>
      <c r="AJ19" s="29"/>
      <c r="AK19" s="30"/>
      <c r="AL19" s="30"/>
      <c r="AM19" s="30"/>
      <c r="AN19" s="30"/>
      <c r="AO19" s="30"/>
      <c r="AP19" s="30"/>
      <c r="AQ19" s="30"/>
      <c r="AR19" s="30"/>
      <c r="AS19" s="30"/>
      <c r="AT19" s="30"/>
      <c r="AU19" s="30"/>
      <c r="AV19" s="30"/>
      <c r="AW19" s="30"/>
      <c r="AX19" s="30"/>
      <c r="AY19" s="30"/>
      <c r="AZ19" s="30"/>
      <c r="BA19" s="31"/>
      <c r="BB19" s="38" t="s">
        <v>16</v>
      </c>
      <c r="BC19" s="39"/>
      <c r="BD19" s="39"/>
      <c r="BE19" s="39"/>
      <c r="BF19" s="39"/>
      <c r="BG19" s="39"/>
      <c r="BH19" s="39"/>
      <c r="BI19" s="39"/>
      <c r="BJ19" s="39"/>
      <c r="BK19" s="39"/>
      <c r="BL19" s="39"/>
      <c r="BM19" s="39"/>
      <c r="BN19" s="39"/>
      <c r="BO19" s="39"/>
      <c r="BP19" s="39"/>
      <c r="BQ19" s="40"/>
      <c r="BR19" s="38" t="s">
        <v>17</v>
      </c>
      <c r="BS19" s="39"/>
      <c r="BT19" s="39"/>
      <c r="BU19" s="39"/>
      <c r="BV19" s="39"/>
      <c r="BW19" s="39"/>
      <c r="BX19" s="39"/>
      <c r="BY19" s="39"/>
      <c r="BZ19" s="39"/>
      <c r="CA19" s="39"/>
      <c r="CB19" s="39"/>
      <c r="CC19" s="39"/>
      <c r="CD19" s="39"/>
      <c r="CE19" s="39"/>
      <c r="CF19" s="39"/>
      <c r="CG19" s="40"/>
      <c r="CH19" s="29"/>
      <c r="CI19" s="30"/>
      <c r="CJ19" s="30"/>
      <c r="CK19" s="30"/>
      <c r="CL19" s="30"/>
      <c r="CM19" s="30"/>
      <c r="CN19" s="30"/>
      <c r="CO19" s="30"/>
      <c r="CP19" s="30"/>
      <c r="CQ19" s="30"/>
      <c r="CR19" s="30"/>
      <c r="CS19" s="30"/>
      <c r="CT19" s="30"/>
      <c r="CU19" s="30"/>
      <c r="CV19" s="30"/>
      <c r="CW19" s="30"/>
      <c r="CX19" s="30"/>
      <c r="CY19" s="30"/>
      <c r="CZ19" s="30"/>
      <c r="DA19" s="30"/>
      <c r="DB19" s="31"/>
      <c r="DC19" s="29"/>
      <c r="DD19" s="30"/>
      <c r="DE19" s="30"/>
      <c r="DF19" s="30"/>
      <c r="DG19" s="30"/>
      <c r="DH19" s="30"/>
      <c r="DI19" s="30"/>
      <c r="DJ19" s="30"/>
      <c r="DK19" s="30"/>
      <c r="DL19" s="30"/>
      <c r="DM19" s="30"/>
      <c r="DN19" s="30"/>
      <c r="DO19" s="30"/>
      <c r="DP19" s="30"/>
      <c r="DQ19" s="30"/>
      <c r="DR19" s="30"/>
      <c r="DS19" s="30"/>
      <c r="DT19" s="31"/>
      <c r="DU19" s="41" t="s">
        <v>18</v>
      </c>
      <c r="DV19" s="42"/>
      <c r="DW19" s="42"/>
      <c r="DX19" s="42"/>
      <c r="DY19" s="42"/>
      <c r="DZ19" s="42"/>
      <c r="EA19" s="42"/>
      <c r="EB19" s="42"/>
      <c r="EC19" s="42"/>
      <c r="ED19" s="43"/>
      <c r="EE19" s="41" t="s">
        <v>19</v>
      </c>
      <c r="EF19" s="42"/>
      <c r="EG19" s="42"/>
      <c r="EH19" s="42"/>
      <c r="EI19" s="42"/>
      <c r="EJ19" s="42"/>
      <c r="EK19" s="42"/>
      <c r="EL19" s="42"/>
      <c r="EM19" s="42"/>
      <c r="EN19" s="43"/>
      <c r="EO19" s="29"/>
      <c r="EP19" s="30"/>
      <c r="EQ19" s="30"/>
      <c r="ER19" s="30"/>
      <c r="ES19" s="30"/>
      <c r="ET19" s="30"/>
      <c r="EU19" s="30"/>
      <c r="EV19" s="30"/>
      <c r="EW19" s="30"/>
      <c r="EX19" s="30"/>
      <c r="EY19" s="30"/>
      <c r="EZ19" s="30"/>
      <c r="FA19" s="30"/>
      <c r="FB19" s="30"/>
      <c r="FC19" s="30"/>
      <c r="FD19" s="30"/>
      <c r="FE19" s="31"/>
    </row>
    <row r="20" spans="1:161" s="9" customFormat="1" ht="19.5" customHeight="1" x14ac:dyDescent="0.2">
      <c r="A20" s="55"/>
      <c r="B20" s="56"/>
      <c r="C20" s="56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7"/>
      <c r="R20" s="32"/>
      <c r="S20" s="33"/>
      <c r="T20" s="33"/>
      <c r="U20" s="33"/>
      <c r="V20" s="33"/>
      <c r="W20" s="33"/>
      <c r="X20" s="33"/>
      <c r="Y20" s="33"/>
      <c r="Z20" s="33"/>
      <c r="AA20" s="33"/>
      <c r="AB20" s="33"/>
      <c r="AC20" s="33"/>
      <c r="AD20" s="33"/>
      <c r="AE20" s="33"/>
      <c r="AF20" s="33"/>
      <c r="AG20" s="33"/>
      <c r="AH20" s="33"/>
      <c r="AI20" s="34"/>
      <c r="AJ20" s="32"/>
      <c r="AK20" s="33"/>
      <c r="AL20" s="33"/>
      <c r="AM20" s="33"/>
      <c r="AN20" s="33"/>
      <c r="AO20" s="33"/>
      <c r="AP20" s="33"/>
      <c r="AQ20" s="33"/>
      <c r="AR20" s="33"/>
      <c r="AS20" s="33"/>
      <c r="AT20" s="33"/>
      <c r="AU20" s="33"/>
      <c r="AV20" s="33"/>
      <c r="AW20" s="33"/>
      <c r="AX20" s="33"/>
      <c r="AY20" s="33"/>
      <c r="AZ20" s="33"/>
      <c r="BA20" s="34"/>
      <c r="BB20" s="47" t="s">
        <v>18</v>
      </c>
      <c r="BC20" s="47"/>
      <c r="BD20" s="47"/>
      <c r="BE20" s="47"/>
      <c r="BF20" s="47"/>
      <c r="BG20" s="47"/>
      <c r="BH20" s="47"/>
      <c r="BI20" s="47"/>
      <c r="BJ20" s="47" t="s">
        <v>19</v>
      </c>
      <c r="BK20" s="47"/>
      <c r="BL20" s="47"/>
      <c r="BM20" s="47"/>
      <c r="BN20" s="47"/>
      <c r="BO20" s="47"/>
      <c r="BP20" s="47"/>
      <c r="BQ20" s="47"/>
      <c r="BR20" s="47" t="s">
        <v>18</v>
      </c>
      <c r="BS20" s="47"/>
      <c r="BT20" s="47"/>
      <c r="BU20" s="47"/>
      <c r="BV20" s="47"/>
      <c r="BW20" s="47"/>
      <c r="BX20" s="47"/>
      <c r="BY20" s="47"/>
      <c r="BZ20" s="47" t="s">
        <v>19</v>
      </c>
      <c r="CA20" s="47"/>
      <c r="CB20" s="47"/>
      <c r="CC20" s="47"/>
      <c r="CD20" s="47"/>
      <c r="CE20" s="47"/>
      <c r="CF20" s="47"/>
      <c r="CG20" s="47"/>
      <c r="CH20" s="32"/>
      <c r="CI20" s="33"/>
      <c r="CJ20" s="33"/>
      <c r="CK20" s="33"/>
      <c r="CL20" s="33"/>
      <c r="CM20" s="33"/>
      <c r="CN20" s="33"/>
      <c r="CO20" s="33"/>
      <c r="CP20" s="33"/>
      <c r="CQ20" s="33"/>
      <c r="CR20" s="33"/>
      <c r="CS20" s="33"/>
      <c r="CT20" s="33"/>
      <c r="CU20" s="33"/>
      <c r="CV20" s="33"/>
      <c r="CW20" s="33"/>
      <c r="CX20" s="33"/>
      <c r="CY20" s="33"/>
      <c r="CZ20" s="33"/>
      <c r="DA20" s="33"/>
      <c r="DB20" s="34"/>
      <c r="DC20" s="32"/>
      <c r="DD20" s="33"/>
      <c r="DE20" s="33"/>
      <c r="DF20" s="33"/>
      <c r="DG20" s="33"/>
      <c r="DH20" s="33"/>
      <c r="DI20" s="33"/>
      <c r="DJ20" s="33"/>
      <c r="DK20" s="33"/>
      <c r="DL20" s="33"/>
      <c r="DM20" s="33"/>
      <c r="DN20" s="33"/>
      <c r="DO20" s="33"/>
      <c r="DP20" s="33"/>
      <c r="DQ20" s="33"/>
      <c r="DR20" s="33"/>
      <c r="DS20" s="33"/>
      <c r="DT20" s="34"/>
      <c r="DU20" s="44"/>
      <c r="DV20" s="45"/>
      <c r="DW20" s="45"/>
      <c r="DX20" s="45"/>
      <c r="DY20" s="45"/>
      <c r="DZ20" s="45"/>
      <c r="EA20" s="45"/>
      <c r="EB20" s="45"/>
      <c r="EC20" s="45"/>
      <c r="ED20" s="46"/>
      <c r="EE20" s="44"/>
      <c r="EF20" s="45"/>
      <c r="EG20" s="45"/>
      <c r="EH20" s="45"/>
      <c r="EI20" s="45"/>
      <c r="EJ20" s="45"/>
      <c r="EK20" s="45"/>
      <c r="EL20" s="45"/>
      <c r="EM20" s="45"/>
      <c r="EN20" s="46"/>
      <c r="EO20" s="32"/>
      <c r="EP20" s="33"/>
      <c r="EQ20" s="33"/>
      <c r="ER20" s="33"/>
      <c r="ES20" s="33"/>
      <c r="ET20" s="33"/>
      <c r="EU20" s="33"/>
      <c r="EV20" s="33"/>
      <c r="EW20" s="33"/>
      <c r="EX20" s="33"/>
      <c r="EY20" s="33"/>
      <c r="EZ20" s="33"/>
      <c r="FA20" s="33"/>
      <c r="FB20" s="33"/>
      <c r="FC20" s="33"/>
      <c r="FD20" s="33"/>
      <c r="FE20" s="34"/>
    </row>
    <row r="21" spans="1:161" s="9" customFormat="1" ht="14.25" customHeight="1" x14ac:dyDescent="0.2">
      <c r="A21" s="23">
        <v>1</v>
      </c>
      <c r="B21" s="24"/>
      <c r="C21" s="24"/>
      <c r="D21" s="24"/>
      <c r="E21" s="24"/>
      <c r="F21" s="24"/>
      <c r="G21" s="24"/>
      <c r="H21" s="24"/>
      <c r="I21" s="24"/>
      <c r="J21" s="24"/>
      <c r="K21" s="24"/>
      <c r="L21" s="24"/>
      <c r="M21" s="24"/>
      <c r="N21" s="24"/>
      <c r="O21" s="24"/>
      <c r="P21" s="24"/>
      <c r="Q21" s="25"/>
      <c r="R21" s="23">
        <v>2</v>
      </c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5"/>
      <c r="AJ21" s="16">
        <v>3</v>
      </c>
      <c r="AK21" s="16"/>
      <c r="AL21" s="16"/>
      <c r="AM21" s="16"/>
      <c r="AN21" s="16"/>
      <c r="AO21" s="16"/>
      <c r="AP21" s="16"/>
      <c r="AQ21" s="16"/>
      <c r="AR21" s="16"/>
      <c r="AS21" s="16"/>
      <c r="AT21" s="16"/>
      <c r="AU21" s="16"/>
      <c r="AV21" s="16"/>
      <c r="AW21" s="16"/>
      <c r="AX21" s="16"/>
      <c r="AY21" s="16"/>
      <c r="AZ21" s="16"/>
      <c r="BA21" s="16"/>
      <c r="BB21" s="16">
        <v>4</v>
      </c>
      <c r="BC21" s="16"/>
      <c r="BD21" s="16"/>
      <c r="BE21" s="16"/>
      <c r="BF21" s="16"/>
      <c r="BG21" s="16"/>
      <c r="BH21" s="16"/>
      <c r="BI21" s="16"/>
      <c r="BJ21" s="16">
        <v>5</v>
      </c>
      <c r="BK21" s="16"/>
      <c r="BL21" s="16"/>
      <c r="BM21" s="16"/>
      <c r="BN21" s="16"/>
      <c r="BO21" s="16"/>
      <c r="BP21" s="16"/>
      <c r="BQ21" s="16"/>
      <c r="BR21" s="16">
        <v>6</v>
      </c>
      <c r="BS21" s="16"/>
      <c r="BT21" s="16"/>
      <c r="BU21" s="16"/>
      <c r="BV21" s="16"/>
      <c r="BW21" s="16"/>
      <c r="BX21" s="16"/>
      <c r="BY21" s="16"/>
      <c r="BZ21" s="16">
        <v>7</v>
      </c>
      <c r="CA21" s="16"/>
      <c r="CB21" s="16"/>
      <c r="CC21" s="16"/>
      <c r="CD21" s="16"/>
      <c r="CE21" s="16"/>
      <c r="CF21" s="16"/>
      <c r="CG21" s="16"/>
      <c r="CH21" s="16">
        <v>8</v>
      </c>
      <c r="CI21" s="16"/>
      <c r="CJ21" s="16"/>
      <c r="CK21" s="16"/>
      <c r="CL21" s="16"/>
      <c r="CM21" s="16"/>
      <c r="CN21" s="16"/>
      <c r="CO21" s="16"/>
      <c r="CP21" s="16"/>
      <c r="CQ21" s="16"/>
      <c r="CR21" s="16"/>
      <c r="CS21" s="16"/>
      <c r="CT21" s="16"/>
      <c r="CU21" s="16"/>
      <c r="CV21" s="16"/>
      <c r="CW21" s="16"/>
      <c r="CX21" s="16"/>
      <c r="CY21" s="16"/>
      <c r="CZ21" s="16"/>
      <c r="DA21" s="16"/>
      <c r="DB21" s="16"/>
      <c r="DC21" s="16">
        <v>9</v>
      </c>
      <c r="DD21" s="16"/>
      <c r="DE21" s="16"/>
      <c r="DF21" s="16"/>
      <c r="DG21" s="16"/>
      <c r="DH21" s="16"/>
      <c r="DI21" s="16"/>
      <c r="DJ21" s="16"/>
      <c r="DK21" s="16"/>
      <c r="DL21" s="16"/>
      <c r="DM21" s="16"/>
      <c r="DN21" s="16"/>
      <c r="DO21" s="16"/>
      <c r="DP21" s="16"/>
      <c r="DQ21" s="16"/>
      <c r="DR21" s="16"/>
      <c r="DS21" s="16"/>
      <c r="DT21" s="16"/>
      <c r="DU21" s="16">
        <v>10</v>
      </c>
      <c r="DV21" s="16"/>
      <c r="DW21" s="16"/>
      <c r="DX21" s="16"/>
      <c r="DY21" s="16"/>
      <c r="DZ21" s="16"/>
      <c r="EA21" s="16"/>
      <c r="EB21" s="16"/>
      <c r="EC21" s="16"/>
      <c r="ED21" s="16"/>
      <c r="EE21" s="16">
        <v>11</v>
      </c>
      <c r="EF21" s="16"/>
      <c r="EG21" s="16"/>
      <c r="EH21" s="16"/>
      <c r="EI21" s="16"/>
      <c r="EJ21" s="16"/>
      <c r="EK21" s="16"/>
      <c r="EL21" s="16"/>
      <c r="EM21" s="16"/>
      <c r="EN21" s="16"/>
      <c r="EO21" s="16">
        <v>12</v>
      </c>
      <c r="EP21" s="16"/>
      <c r="EQ21" s="16"/>
      <c r="ER21" s="16"/>
      <c r="ES21" s="16"/>
      <c r="ET21" s="16"/>
      <c r="EU21" s="16"/>
      <c r="EV21" s="16"/>
      <c r="EW21" s="16"/>
      <c r="EX21" s="16"/>
      <c r="EY21" s="16"/>
      <c r="EZ21" s="16"/>
      <c r="FA21" s="16"/>
      <c r="FB21" s="16"/>
      <c r="FC21" s="16"/>
      <c r="FD21" s="16"/>
      <c r="FE21" s="16"/>
    </row>
    <row r="22" spans="1:161" s="9" customFormat="1" ht="13.5" customHeight="1" x14ac:dyDescent="0.2">
      <c r="A22" s="10"/>
      <c r="B22" s="17" t="s">
        <v>11</v>
      </c>
      <c r="C22" s="17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  <c r="O22" s="17"/>
      <c r="P22" s="17"/>
      <c r="Q22" s="18"/>
      <c r="R22" s="10"/>
      <c r="S22" s="19" t="s">
        <v>12</v>
      </c>
      <c r="T22" s="19"/>
      <c r="U22" s="19"/>
      <c r="V22" s="19"/>
      <c r="W22" s="19"/>
      <c r="X22" s="19"/>
      <c r="Y22" s="19"/>
      <c r="Z22" s="19"/>
      <c r="AA22" s="19"/>
      <c r="AB22" s="19"/>
      <c r="AC22" s="19"/>
      <c r="AD22" s="19"/>
      <c r="AE22" s="19"/>
      <c r="AF22" s="19"/>
      <c r="AG22" s="19"/>
      <c r="AH22" s="19"/>
      <c r="AI22" s="20"/>
      <c r="AJ22" s="61">
        <v>2.7</v>
      </c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16"/>
      <c r="BC22" s="16"/>
      <c r="BD22" s="16"/>
      <c r="BE22" s="16"/>
      <c r="BF22" s="16"/>
      <c r="BG22" s="16"/>
      <c r="BH22" s="16"/>
      <c r="BI22" s="16"/>
      <c r="BJ22" s="16"/>
      <c r="BK22" s="16"/>
      <c r="BL22" s="16"/>
      <c r="BM22" s="16"/>
      <c r="BN22" s="16"/>
      <c r="BO22" s="16"/>
      <c r="BP22" s="16"/>
      <c r="BQ22" s="16"/>
      <c r="BR22" s="61">
        <v>18.399999999999999</v>
      </c>
      <c r="BS22" s="61"/>
      <c r="BT22" s="61"/>
      <c r="BU22" s="61"/>
      <c r="BV22" s="61"/>
      <c r="BW22" s="61"/>
      <c r="BX22" s="61"/>
      <c r="BY22" s="61"/>
      <c r="BZ22" s="61">
        <v>18.399999999999999</v>
      </c>
      <c r="CA22" s="61"/>
      <c r="CB22" s="61"/>
      <c r="CC22" s="61"/>
      <c r="CD22" s="61"/>
      <c r="CE22" s="61"/>
      <c r="CF22" s="61"/>
      <c r="CG22" s="61"/>
      <c r="CH22" s="61">
        <v>2.7</v>
      </c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>
        <v>18.399999999999999</v>
      </c>
      <c r="DD22" s="61"/>
      <c r="DE22" s="61"/>
      <c r="DF22" s="61"/>
      <c r="DG22" s="61"/>
      <c r="DH22" s="61"/>
      <c r="DI22" s="61"/>
      <c r="DJ22" s="61"/>
      <c r="DK22" s="61"/>
      <c r="DL22" s="61"/>
      <c r="DM22" s="61"/>
      <c r="DN22" s="61"/>
      <c r="DO22" s="61"/>
      <c r="DP22" s="61"/>
      <c r="DQ22" s="61"/>
      <c r="DR22" s="61"/>
      <c r="DS22" s="61"/>
      <c r="DT22" s="61"/>
      <c r="DU22" s="16">
        <v>3</v>
      </c>
      <c r="DV22" s="16"/>
      <c r="DW22" s="16"/>
      <c r="DX22" s="16"/>
      <c r="DY22" s="16"/>
      <c r="DZ22" s="16"/>
      <c r="EA22" s="16"/>
      <c r="EB22" s="16"/>
      <c r="EC22" s="16"/>
      <c r="ED22" s="16"/>
      <c r="EE22" s="61">
        <f>2148/744</f>
        <v>2.8870967741935485</v>
      </c>
      <c r="EF22" s="61"/>
      <c r="EG22" s="61"/>
      <c r="EH22" s="61"/>
      <c r="EI22" s="61"/>
      <c r="EJ22" s="61"/>
      <c r="EK22" s="61"/>
      <c r="EL22" s="61"/>
      <c r="EM22" s="61"/>
      <c r="EN22" s="61"/>
      <c r="EO22" s="61">
        <f>AJ22+EE22</f>
        <v>5.5870967741935491</v>
      </c>
      <c r="EP22" s="16"/>
      <c r="EQ22" s="16"/>
      <c r="ER22" s="16"/>
      <c r="ES22" s="16"/>
      <c r="ET22" s="16"/>
      <c r="EU22" s="16"/>
      <c r="EV22" s="16"/>
      <c r="EW22" s="16"/>
      <c r="EX22" s="16"/>
      <c r="EY22" s="16"/>
      <c r="EZ22" s="16"/>
      <c r="FA22" s="16"/>
      <c r="FB22" s="16"/>
      <c r="FC22" s="16"/>
      <c r="FD22" s="16"/>
      <c r="FE22" s="16"/>
    </row>
    <row r="23" spans="1:161" s="9" customFormat="1" ht="39.75" customHeight="1" x14ac:dyDescent="0.2">
      <c r="A23" s="10"/>
      <c r="B23" s="17" t="s">
        <v>33</v>
      </c>
      <c r="C23" s="17"/>
      <c r="D23" s="17"/>
      <c r="E23" s="17"/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8"/>
      <c r="R23" s="10"/>
      <c r="S23" s="19" t="s">
        <v>13</v>
      </c>
      <c r="T23" s="19"/>
      <c r="U23" s="19"/>
      <c r="V23" s="19"/>
      <c r="W23" s="19"/>
      <c r="X23" s="19"/>
      <c r="Y23" s="19"/>
      <c r="Z23" s="19"/>
      <c r="AA23" s="19"/>
      <c r="AB23" s="19"/>
      <c r="AC23" s="19"/>
      <c r="AD23" s="19"/>
      <c r="AE23" s="19"/>
      <c r="AF23" s="19"/>
      <c r="AG23" s="19"/>
      <c r="AH23" s="19"/>
      <c r="AI23" s="20"/>
      <c r="AJ23" s="62">
        <f>1043/744</f>
        <v>1.4018817204301075</v>
      </c>
      <c r="AK23" s="62"/>
      <c r="AL23" s="62"/>
      <c r="AM23" s="62"/>
      <c r="AN23" s="62"/>
      <c r="AO23" s="62"/>
      <c r="AP23" s="62"/>
      <c r="AQ23" s="62"/>
      <c r="AR23" s="62"/>
      <c r="AS23" s="62"/>
      <c r="AT23" s="62"/>
      <c r="AU23" s="62"/>
      <c r="AV23" s="62"/>
      <c r="AW23" s="62"/>
      <c r="AX23" s="62"/>
      <c r="AY23" s="62"/>
      <c r="AZ23" s="62"/>
      <c r="BA23" s="62"/>
      <c r="BB23" s="16"/>
      <c r="BC23" s="16"/>
      <c r="BD23" s="16"/>
      <c r="BE23" s="16"/>
      <c r="BF23" s="16"/>
      <c r="BG23" s="16"/>
      <c r="BH23" s="16"/>
      <c r="BI23" s="16"/>
      <c r="BJ23" s="16"/>
      <c r="BK23" s="16"/>
      <c r="BL23" s="16"/>
      <c r="BM23" s="16"/>
      <c r="BN23" s="16"/>
      <c r="BO23" s="16"/>
      <c r="BP23" s="16"/>
      <c r="BQ23" s="16"/>
      <c r="BR23" s="16"/>
      <c r="BS23" s="16"/>
      <c r="BT23" s="16"/>
      <c r="BU23" s="16"/>
      <c r="BV23" s="16"/>
      <c r="BW23" s="16"/>
      <c r="BX23" s="16"/>
      <c r="BY23" s="16"/>
      <c r="BZ23" s="16"/>
      <c r="CA23" s="16"/>
      <c r="CB23" s="16"/>
      <c r="CC23" s="16"/>
      <c r="CD23" s="16"/>
      <c r="CE23" s="16"/>
      <c r="CF23" s="16"/>
      <c r="CG23" s="16"/>
      <c r="CH23" s="16"/>
      <c r="CI23" s="16"/>
      <c r="CJ23" s="16"/>
      <c r="CK23" s="16"/>
      <c r="CL23" s="16"/>
      <c r="CM23" s="16"/>
      <c r="CN23" s="16"/>
      <c r="CO23" s="16"/>
      <c r="CP23" s="16"/>
      <c r="CQ23" s="16"/>
      <c r="CR23" s="16"/>
      <c r="CS23" s="16"/>
      <c r="CT23" s="16"/>
      <c r="CU23" s="16"/>
      <c r="CV23" s="16"/>
      <c r="CW23" s="16"/>
      <c r="CX23" s="16"/>
      <c r="CY23" s="16"/>
      <c r="CZ23" s="16"/>
      <c r="DA23" s="16"/>
      <c r="DB23" s="16"/>
      <c r="DC23" s="16"/>
      <c r="DD23" s="16"/>
      <c r="DE23" s="16"/>
      <c r="DF23" s="16"/>
      <c r="DG23" s="16"/>
      <c r="DH23" s="16"/>
      <c r="DI23" s="16"/>
      <c r="DJ23" s="16"/>
      <c r="DK23" s="16"/>
      <c r="DL23" s="16"/>
      <c r="DM23" s="16"/>
      <c r="DN23" s="16"/>
      <c r="DO23" s="16"/>
      <c r="DP23" s="16"/>
      <c r="DQ23" s="16"/>
      <c r="DR23" s="16"/>
      <c r="DS23" s="16"/>
      <c r="DT23" s="16"/>
      <c r="DU23" s="63">
        <f>1007/744</f>
        <v>1.353494623655914</v>
      </c>
      <c r="DV23" s="64"/>
      <c r="DW23" s="64"/>
      <c r="DX23" s="64"/>
      <c r="DY23" s="64"/>
      <c r="DZ23" s="64"/>
      <c r="EA23" s="64"/>
      <c r="EB23" s="64"/>
      <c r="EC23" s="64"/>
      <c r="ED23" s="65"/>
      <c r="EE23" s="63">
        <f>1007/744</f>
        <v>1.353494623655914</v>
      </c>
      <c r="EF23" s="64"/>
      <c r="EG23" s="64"/>
      <c r="EH23" s="64"/>
      <c r="EI23" s="64"/>
      <c r="EJ23" s="64"/>
      <c r="EK23" s="64"/>
      <c r="EL23" s="64"/>
      <c r="EM23" s="64"/>
      <c r="EN23" s="65"/>
      <c r="EO23" s="61">
        <f>AJ23+EE23</f>
        <v>2.7553763440860215</v>
      </c>
      <c r="EP23" s="61"/>
      <c r="EQ23" s="61"/>
      <c r="ER23" s="61"/>
      <c r="ES23" s="61"/>
      <c r="ET23" s="61"/>
      <c r="EU23" s="61"/>
      <c r="EV23" s="61"/>
      <c r="EW23" s="61"/>
      <c r="EX23" s="61"/>
      <c r="EY23" s="61"/>
      <c r="EZ23" s="61"/>
      <c r="FA23" s="61"/>
      <c r="FB23" s="61"/>
      <c r="FC23" s="61"/>
      <c r="FD23" s="61"/>
      <c r="FE23" s="61"/>
    </row>
    <row r="24" spans="1:161" s="9" customFormat="1" ht="39.75" customHeight="1" x14ac:dyDescent="0.2">
      <c r="A24" s="10"/>
      <c r="B24" s="17"/>
      <c r="C24" s="17"/>
      <c r="D24" s="17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8"/>
      <c r="R24" s="10"/>
      <c r="S24" s="19" t="s">
        <v>14</v>
      </c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  <c r="AE24" s="19"/>
      <c r="AF24" s="19"/>
      <c r="AG24" s="19"/>
      <c r="AH24" s="19"/>
      <c r="AI24" s="20"/>
      <c r="AJ24" s="16"/>
      <c r="AK24" s="16"/>
      <c r="AL24" s="16"/>
      <c r="AM24" s="16"/>
      <c r="AN24" s="16"/>
      <c r="AO24" s="16"/>
      <c r="AP24" s="16"/>
      <c r="AQ24" s="16"/>
      <c r="AR24" s="16"/>
      <c r="AS24" s="16"/>
      <c r="AT24" s="16"/>
      <c r="AU24" s="16"/>
      <c r="AV24" s="16"/>
      <c r="AW24" s="16"/>
      <c r="AX24" s="16"/>
      <c r="AY24" s="16"/>
      <c r="AZ24" s="16"/>
      <c r="BA24" s="16"/>
      <c r="BB24" s="16"/>
      <c r="BC24" s="16"/>
      <c r="BD24" s="16"/>
      <c r="BE24" s="16"/>
      <c r="BF24" s="16"/>
      <c r="BG24" s="16"/>
      <c r="BH24" s="16"/>
      <c r="BI24" s="16"/>
      <c r="BJ24" s="16"/>
      <c r="BK24" s="16"/>
      <c r="BL24" s="16"/>
      <c r="BM24" s="16"/>
      <c r="BN24" s="16"/>
      <c r="BO24" s="16"/>
      <c r="BP24" s="16"/>
      <c r="BQ24" s="16"/>
      <c r="BR24" s="16"/>
      <c r="BS24" s="16"/>
      <c r="BT24" s="16"/>
      <c r="BU24" s="16"/>
      <c r="BV24" s="16"/>
      <c r="BW24" s="16"/>
      <c r="BX24" s="16"/>
      <c r="BY24" s="16"/>
      <c r="BZ24" s="16"/>
      <c r="CA24" s="16"/>
      <c r="CB24" s="16"/>
      <c r="CC24" s="16"/>
      <c r="CD24" s="16"/>
      <c r="CE24" s="16"/>
      <c r="CF24" s="16"/>
      <c r="CG24" s="16"/>
      <c r="CH24" s="16"/>
      <c r="CI24" s="16"/>
      <c r="CJ24" s="16"/>
      <c r="CK24" s="16"/>
      <c r="CL24" s="16"/>
      <c r="CM24" s="16"/>
      <c r="CN24" s="16"/>
      <c r="CO24" s="16"/>
      <c r="CP24" s="16"/>
      <c r="CQ24" s="16"/>
      <c r="CR24" s="16"/>
      <c r="CS24" s="16"/>
      <c r="CT24" s="16"/>
      <c r="CU24" s="16"/>
      <c r="CV24" s="16"/>
      <c r="CW24" s="16"/>
      <c r="CX24" s="16"/>
      <c r="CY24" s="16"/>
      <c r="CZ24" s="16"/>
      <c r="DA24" s="16"/>
      <c r="DB24" s="16"/>
      <c r="DC24" s="16"/>
      <c r="DD24" s="16"/>
      <c r="DE24" s="16"/>
      <c r="DF24" s="16"/>
      <c r="DG24" s="16"/>
      <c r="DH24" s="16"/>
      <c r="DI24" s="16"/>
      <c r="DJ24" s="16"/>
      <c r="DK24" s="16"/>
      <c r="DL24" s="16"/>
      <c r="DM24" s="16"/>
      <c r="DN24" s="16"/>
      <c r="DO24" s="16"/>
      <c r="DP24" s="16"/>
      <c r="DQ24" s="16"/>
      <c r="DR24" s="16"/>
      <c r="DS24" s="16"/>
      <c r="DT24" s="16"/>
      <c r="DU24" s="16"/>
      <c r="DV24" s="16"/>
      <c r="DW24" s="16"/>
      <c r="DX24" s="16"/>
      <c r="DY24" s="16"/>
      <c r="DZ24" s="16"/>
      <c r="EA24" s="16"/>
      <c r="EB24" s="16"/>
      <c r="EC24" s="16"/>
      <c r="ED24" s="16"/>
      <c r="EE24" s="16"/>
      <c r="EF24" s="16"/>
      <c r="EG24" s="16"/>
      <c r="EH24" s="16"/>
      <c r="EI24" s="16"/>
      <c r="EJ24" s="16"/>
      <c r="EK24" s="16"/>
      <c r="EL24" s="16"/>
      <c r="EM24" s="16"/>
      <c r="EN24" s="16"/>
      <c r="EO24" s="16"/>
      <c r="EP24" s="16"/>
      <c r="EQ24" s="16"/>
      <c r="ER24" s="16"/>
      <c r="ES24" s="16"/>
      <c r="ET24" s="16"/>
      <c r="EU24" s="16"/>
      <c r="EV24" s="16"/>
      <c r="EW24" s="16"/>
      <c r="EX24" s="16"/>
      <c r="EY24" s="16"/>
      <c r="EZ24" s="16"/>
      <c r="FA24" s="16"/>
      <c r="FB24" s="16"/>
      <c r="FC24" s="16"/>
      <c r="FD24" s="16"/>
      <c r="FE24" s="16"/>
    </row>
    <row r="25" spans="1:161" s="9" customFormat="1" ht="53.25" customHeight="1" x14ac:dyDescent="0.2">
      <c r="A25" s="10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8"/>
      <c r="R25" s="10"/>
      <c r="S25" s="19" t="s">
        <v>25</v>
      </c>
      <c r="T25" s="19"/>
      <c r="U25" s="19"/>
      <c r="V25" s="19"/>
      <c r="W25" s="19"/>
      <c r="X25" s="19"/>
      <c r="Y25" s="19"/>
      <c r="Z25" s="19"/>
      <c r="AA25" s="19"/>
      <c r="AB25" s="19"/>
      <c r="AC25" s="19"/>
      <c r="AD25" s="19"/>
      <c r="AE25" s="19"/>
      <c r="AF25" s="19"/>
      <c r="AG25" s="19"/>
      <c r="AH25" s="19"/>
      <c r="AI25" s="20"/>
      <c r="AJ25" s="16"/>
      <c r="AK25" s="16"/>
      <c r="AL25" s="16"/>
      <c r="AM25" s="16"/>
      <c r="AN25" s="16"/>
      <c r="AO25" s="16"/>
      <c r="AP25" s="16"/>
      <c r="AQ25" s="16"/>
      <c r="AR25" s="16"/>
      <c r="AS25" s="16"/>
      <c r="AT25" s="16"/>
      <c r="AU25" s="16"/>
      <c r="AV25" s="16"/>
      <c r="AW25" s="16"/>
      <c r="AX25" s="16"/>
      <c r="AY25" s="16"/>
      <c r="AZ25" s="16"/>
      <c r="BA25" s="16"/>
      <c r="BB25" s="16"/>
      <c r="BC25" s="16"/>
      <c r="BD25" s="16"/>
      <c r="BE25" s="16"/>
      <c r="BF25" s="16"/>
      <c r="BG25" s="16"/>
      <c r="BH25" s="16"/>
      <c r="BI25" s="16"/>
      <c r="BJ25" s="16"/>
      <c r="BK25" s="16"/>
      <c r="BL25" s="16"/>
      <c r="BM25" s="16"/>
      <c r="BN25" s="16"/>
      <c r="BO25" s="16"/>
      <c r="BP25" s="16"/>
      <c r="BQ25" s="16"/>
      <c r="BR25" s="16"/>
      <c r="BS25" s="16"/>
      <c r="BT25" s="16"/>
      <c r="BU25" s="16"/>
      <c r="BV25" s="16"/>
      <c r="BW25" s="16"/>
      <c r="BX25" s="16"/>
      <c r="BY25" s="16"/>
      <c r="BZ25" s="16"/>
      <c r="CA25" s="16"/>
      <c r="CB25" s="16"/>
      <c r="CC25" s="16"/>
      <c r="CD25" s="16"/>
      <c r="CE25" s="16"/>
      <c r="CF25" s="16"/>
      <c r="CG25" s="16"/>
      <c r="CH25" s="16"/>
      <c r="CI25" s="16"/>
      <c r="CJ25" s="16"/>
      <c r="CK25" s="16"/>
      <c r="CL25" s="16"/>
      <c r="CM25" s="16"/>
      <c r="CN25" s="16"/>
      <c r="CO25" s="16"/>
      <c r="CP25" s="16"/>
      <c r="CQ25" s="16"/>
      <c r="CR25" s="16"/>
      <c r="CS25" s="16"/>
      <c r="CT25" s="16"/>
      <c r="CU25" s="16"/>
      <c r="CV25" s="16"/>
      <c r="CW25" s="16"/>
      <c r="CX25" s="16"/>
      <c r="CY25" s="16"/>
      <c r="CZ25" s="16"/>
      <c r="DA25" s="16"/>
      <c r="DB25" s="16"/>
      <c r="DC25" s="16"/>
      <c r="DD25" s="16"/>
      <c r="DE25" s="16"/>
      <c r="DF25" s="16"/>
      <c r="DG25" s="16"/>
      <c r="DH25" s="16"/>
      <c r="DI25" s="16"/>
      <c r="DJ25" s="16"/>
      <c r="DK25" s="16"/>
      <c r="DL25" s="16"/>
      <c r="DM25" s="16"/>
      <c r="DN25" s="16"/>
      <c r="DO25" s="16"/>
      <c r="DP25" s="16"/>
      <c r="DQ25" s="16"/>
      <c r="DR25" s="16"/>
      <c r="DS25" s="16"/>
      <c r="DT25" s="16"/>
      <c r="DU25" s="16"/>
      <c r="DV25" s="16"/>
      <c r="DW25" s="16"/>
      <c r="DX25" s="16"/>
      <c r="DY25" s="16"/>
      <c r="DZ25" s="16"/>
      <c r="EA25" s="16"/>
      <c r="EB25" s="16"/>
      <c r="EC25" s="16"/>
      <c r="ED25" s="16"/>
      <c r="EE25" s="16"/>
      <c r="EF25" s="16"/>
      <c r="EG25" s="16"/>
      <c r="EH25" s="16"/>
      <c r="EI25" s="16"/>
      <c r="EJ25" s="16"/>
      <c r="EK25" s="16"/>
      <c r="EL25" s="16"/>
      <c r="EM25" s="16"/>
      <c r="EN25" s="16"/>
      <c r="EO25" s="16"/>
      <c r="EP25" s="16"/>
      <c r="EQ25" s="16"/>
      <c r="ER25" s="16"/>
      <c r="ES25" s="16"/>
      <c r="ET25" s="16"/>
      <c r="EU25" s="16"/>
      <c r="EV25" s="16"/>
      <c r="EW25" s="16"/>
      <c r="EX25" s="16"/>
      <c r="EY25" s="16"/>
      <c r="EZ25" s="16"/>
      <c r="FA25" s="16"/>
      <c r="FB25" s="16"/>
      <c r="FC25" s="16"/>
      <c r="FD25" s="16"/>
      <c r="FE25" s="16"/>
    </row>
    <row r="26" spans="1:161" s="9" customFormat="1" ht="57" customHeight="1" x14ac:dyDescent="0.2">
      <c r="A26" s="10"/>
      <c r="B26" s="21" t="s">
        <v>26</v>
      </c>
      <c r="C26" s="21"/>
      <c r="D26" s="21"/>
      <c r="E26" s="21"/>
      <c r="F26" s="21"/>
      <c r="G26" s="21"/>
      <c r="H26" s="21"/>
      <c r="I26" s="21"/>
      <c r="J26" s="21"/>
      <c r="K26" s="21"/>
      <c r="L26" s="21"/>
      <c r="M26" s="21"/>
      <c r="N26" s="21"/>
      <c r="O26" s="21"/>
      <c r="P26" s="21"/>
      <c r="Q26" s="22"/>
      <c r="R26" s="10"/>
      <c r="S26" s="19" t="s">
        <v>12</v>
      </c>
      <c r="T26" s="19"/>
      <c r="U26" s="19"/>
      <c r="V26" s="19"/>
      <c r="W26" s="19"/>
      <c r="X26" s="19"/>
      <c r="Y26" s="19"/>
      <c r="Z26" s="19"/>
      <c r="AA26" s="19"/>
      <c r="AB26" s="19"/>
      <c r="AC26" s="19"/>
      <c r="AD26" s="19"/>
      <c r="AE26" s="19"/>
      <c r="AF26" s="19"/>
      <c r="AG26" s="19"/>
      <c r="AH26" s="19"/>
      <c r="AI26" s="20"/>
      <c r="AJ26" s="16"/>
      <c r="AK26" s="16"/>
      <c r="AL26" s="16"/>
      <c r="AM26" s="16"/>
      <c r="AN26" s="16"/>
      <c r="AO26" s="16"/>
      <c r="AP26" s="16"/>
      <c r="AQ26" s="16"/>
      <c r="AR26" s="16"/>
      <c r="AS26" s="16"/>
      <c r="AT26" s="16"/>
      <c r="AU26" s="16"/>
      <c r="AV26" s="16"/>
      <c r="AW26" s="16"/>
      <c r="AX26" s="16"/>
      <c r="AY26" s="16"/>
      <c r="AZ26" s="16"/>
      <c r="BA26" s="16"/>
      <c r="BB26" s="16"/>
      <c r="BC26" s="16"/>
      <c r="BD26" s="16"/>
      <c r="BE26" s="16"/>
      <c r="BF26" s="16"/>
      <c r="BG26" s="16"/>
      <c r="BH26" s="16"/>
      <c r="BI26" s="16"/>
      <c r="BJ26" s="16"/>
      <c r="BK26" s="16"/>
      <c r="BL26" s="16"/>
      <c r="BM26" s="16"/>
      <c r="BN26" s="16"/>
      <c r="BO26" s="16"/>
      <c r="BP26" s="16"/>
      <c r="BQ26" s="16"/>
      <c r="BR26" s="16"/>
      <c r="BS26" s="16"/>
      <c r="BT26" s="16"/>
      <c r="BU26" s="16"/>
      <c r="BV26" s="16"/>
      <c r="BW26" s="16"/>
      <c r="BX26" s="16"/>
      <c r="BY26" s="16"/>
      <c r="BZ26" s="16"/>
      <c r="CA26" s="16"/>
      <c r="CB26" s="16"/>
      <c r="CC26" s="16"/>
      <c r="CD26" s="16"/>
      <c r="CE26" s="16"/>
      <c r="CF26" s="16"/>
      <c r="CG26" s="16"/>
      <c r="CH26" s="16"/>
      <c r="CI26" s="16"/>
      <c r="CJ26" s="16"/>
      <c r="CK26" s="16"/>
      <c r="CL26" s="16"/>
      <c r="CM26" s="16"/>
      <c r="CN26" s="16"/>
      <c r="CO26" s="16"/>
      <c r="CP26" s="16"/>
      <c r="CQ26" s="16"/>
      <c r="CR26" s="16"/>
      <c r="CS26" s="16"/>
      <c r="CT26" s="16"/>
      <c r="CU26" s="16"/>
      <c r="CV26" s="16"/>
      <c r="CW26" s="16"/>
      <c r="CX26" s="16"/>
      <c r="CY26" s="16"/>
      <c r="CZ26" s="16"/>
      <c r="DA26" s="16"/>
      <c r="DB26" s="16"/>
      <c r="DC26" s="16"/>
      <c r="DD26" s="16"/>
      <c r="DE26" s="16"/>
      <c r="DF26" s="16"/>
      <c r="DG26" s="16"/>
      <c r="DH26" s="16"/>
      <c r="DI26" s="16"/>
      <c r="DJ26" s="16"/>
      <c r="DK26" s="16"/>
      <c r="DL26" s="16"/>
      <c r="DM26" s="16"/>
      <c r="DN26" s="16"/>
      <c r="DO26" s="16"/>
      <c r="DP26" s="16"/>
      <c r="DQ26" s="16"/>
      <c r="DR26" s="16"/>
      <c r="DS26" s="16"/>
      <c r="DT26" s="16"/>
      <c r="DU26" s="16"/>
      <c r="DV26" s="16"/>
      <c r="DW26" s="16"/>
      <c r="DX26" s="16"/>
      <c r="DY26" s="16"/>
      <c r="DZ26" s="16"/>
      <c r="EA26" s="16"/>
      <c r="EB26" s="16"/>
      <c r="EC26" s="16"/>
      <c r="ED26" s="16"/>
      <c r="EE26" s="16"/>
      <c r="EF26" s="16"/>
      <c r="EG26" s="16"/>
      <c r="EH26" s="16"/>
      <c r="EI26" s="16"/>
      <c r="EJ26" s="16"/>
      <c r="EK26" s="16"/>
      <c r="EL26" s="16"/>
      <c r="EM26" s="16"/>
      <c r="EN26" s="16"/>
      <c r="EO26" s="16"/>
      <c r="EP26" s="16"/>
      <c r="EQ26" s="16"/>
      <c r="ER26" s="16"/>
      <c r="ES26" s="16"/>
      <c r="ET26" s="16"/>
      <c r="EU26" s="16"/>
      <c r="EV26" s="16"/>
      <c r="EW26" s="16"/>
      <c r="EX26" s="16"/>
      <c r="EY26" s="16"/>
      <c r="EZ26" s="16"/>
      <c r="FA26" s="16"/>
      <c r="FB26" s="16"/>
      <c r="FC26" s="16"/>
      <c r="FD26" s="16"/>
      <c r="FE26" s="16"/>
    </row>
    <row r="27" spans="1:161" s="9" customFormat="1" ht="39.75" customHeight="1" x14ac:dyDescent="0.2">
      <c r="A27" s="10"/>
      <c r="B27" s="17"/>
      <c r="C27" s="17"/>
      <c r="D27" s="17"/>
      <c r="E27" s="17"/>
      <c r="F27" s="17"/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8"/>
      <c r="R27" s="10"/>
      <c r="S27" s="19" t="s">
        <v>13</v>
      </c>
      <c r="T27" s="19"/>
      <c r="U27" s="19"/>
      <c r="V27" s="19"/>
      <c r="W27" s="19"/>
      <c r="X27" s="19"/>
      <c r="Y27" s="19"/>
      <c r="Z27" s="19"/>
      <c r="AA27" s="19"/>
      <c r="AB27" s="19"/>
      <c r="AC27" s="19"/>
      <c r="AD27" s="19"/>
      <c r="AE27" s="19"/>
      <c r="AF27" s="19"/>
      <c r="AG27" s="19"/>
      <c r="AH27" s="19"/>
      <c r="AI27" s="20"/>
      <c r="AJ27" s="16"/>
      <c r="AK27" s="16"/>
      <c r="AL27" s="16"/>
      <c r="AM27" s="16"/>
      <c r="AN27" s="16"/>
      <c r="AO27" s="16"/>
      <c r="AP27" s="16"/>
      <c r="AQ27" s="16"/>
      <c r="AR27" s="16"/>
      <c r="AS27" s="16"/>
      <c r="AT27" s="16"/>
      <c r="AU27" s="16"/>
      <c r="AV27" s="16"/>
      <c r="AW27" s="16"/>
      <c r="AX27" s="16"/>
      <c r="AY27" s="16"/>
      <c r="AZ27" s="16"/>
      <c r="BA27" s="16"/>
      <c r="BB27" s="16"/>
      <c r="BC27" s="16"/>
      <c r="BD27" s="16"/>
      <c r="BE27" s="16"/>
      <c r="BF27" s="16"/>
      <c r="BG27" s="16"/>
      <c r="BH27" s="16"/>
      <c r="BI27" s="16"/>
      <c r="BJ27" s="16"/>
      <c r="BK27" s="16"/>
      <c r="BL27" s="16"/>
      <c r="BM27" s="16"/>
      <c r="BN27" s="16"/>
      <c r="BO27" s="16"/>
      <c r="BP27" s="16"/>
      <c r="BQ27" s="16"/>
      <c r="BR27" s="16"/>
      <c r="BS27" s="16"/>
      <c r="BT27" s="16"/>
      <c r="BU27" s="16"/>
      <c r="BV27" s="16"/>
      <c r="BW27" s="16"/>
      <c r="BX27" s="16"/>
      <c r="BY27" s="16"/>
      <c r="BZ27" s="16"/>
      <c r="CA27" s="16"/>
      <c r="CB27" s="16"/>
      <c r="CC27" s="16"/>
      <c r="CD27" s="16"/>
      <c r="CE27" s="16"/>
      <c r="CF27" s="16"/>
      <c r="CG27" s="16"/>
      <c r="CH27" s="16"/>
      <c r="CI27" s="16"/>
      <c r="CJ27" s="16"/>
      <c r="CK27" s="16"/>
      <c r="CL27" s="16"/>
      <c r="CM27" s="16"/>
      <c r="CN27" s="16"/>
      <c r="CO27" s="16"/>
      <c r="CP27" s="16"/>
      <c r="CQ27" s="16"/>
      <c r="CR27" s="16"/>
      <c r="CS27" s="16"/>
      <c r="CT27" s="16"/>
      <c r="CU27" s="16"/>
      <c r="CV27" s="16"/>
      <c r="CW27" s="16"/>
      <c r="CX27" s="16"/>
      <c r="CY27" s="16"/>
      <c r="CZ27" s="16"/>
      <c r="DA27" s="16"/>
      <c r="DB27" s="16"/>
      <c r="DC27" s="16"/>
      <c r="DD27" s="16"/>
      <c r="DE27" s="16"/>
      <c r="DF27" s="16"/>
      <c r="DG27" s="16"/>
      <c r="DH27" s="16"/>
      <c r="DI27" s="16"/>
      <c r="DJ27" s="16"/>
      <c r="DK27" s="16"/>
      <c r="DL27" s="16"/>
      <c r="DM27" s="16"/>
      <c r="DN27" s="16"/>
      <c r="DO27" s="16"/>
      <c r="DP27" s="16"/>
      <c r="DQ27" s="16"/>
      <c r="DR27" s="16"/>
      <c r="DS27" s="16"/>
      <c r="DT27" s="16"/>
      <c r="DU27" s="16"/>
      <c r="DV27" s="16"/>
      <c r="DW27" s="16"/>
      <c r="DX27" s="16"/>
      <c r="DY27" s="16"/>
      <c r="DZ27" s="16"/>
      <c r="EA27" s="16"/>
      <c r="EB27" s="16"/>
      <c r="EC27" s="16"/>
      <c r="ED27" s="16"/>
      <c r="EE27" s="16"/>
      <c r="EF27" s="16"/>
      <c r="EG27" s="16"/>
      <c r="EH27" s="16"/>
      <c r="EI27" s="16"/>
      <c r="EJ27" s="16"/>
      <c r="EK27" s="16"/>
      <c r="EL27" s="16"/>
      <c r="EM27" s="16"/>
      <c r="EN27" s="16"/>
      <c r="EO27" s="16"/>
      <c r="EP27" s="16"/>
      <c r="EQ27" s="16"/>
      <c r="ER27" s="16"/>
      <c r="ES27" s="16"/>
      <c r="ET27" s="16"/>
      <c r="EU27" s="16"/>
      <c r="EV27" s="16"/>
      <c r="EW27" s="16"/>
      <c r="EX27" s="16"/>
      <c r="EY27" s="16"/>
      <c r="EZ27" s="16"/>
      <c r="FA27" s="16"/>
      <c r="FB27" s="16"/>
      <c r="FC27" s="16"/>
      <c r="FD27" s="16"/>
      <c r="FE27" s="16"/>
    </row>
    <row r="28" spans="1:161" s="9" customFormat="1" ht="39.75" customHeight="1" x14ac:dyDescent="0.2">
      <c r="A28" s="10"/>
      <c r="B28" s="17"/>
      <c r="C28" s="17"/>
      <c r="D28" s="17"/>
      <c r="E28" s="17"/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8"/>
      <c r="R28" s="10"/>
      <c r="S28" s="19" t="s">
        <v>14</v>
      </c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20"/>
      <c r="AJ28" s="16"/>
      <c r="AK28" s="16"/>
      <c r="AL28" s="16"/>
      <c r="AM28" s="16"/>
      <c r="AN28" s="16"/>
      <c r="AO28" s="16"/>
      <c r="AP28" s="16"/>
      <c r="AQ28" s="16"/>
      <c r="AR28" s="16"/>
      <c r="AS28" s="16"/>
      <c r="AT28" s="16"/>
      <c r="AU28" s="16"/>
      <c r="AV28" s="16"/>
      <c r="AW28" s="16"/>
      <c r="AX28" s="16"/>
      <c r="AY28" s="16"/>
      <c r="AZ28" s="16"/>
      <c r="BA28" s="16"/>
      <c r="BB28" s="16"/>
      <c r="BC28" s="16"/>
      <c r="BD28" s="16"/>
      <c r="BE28" s="16"/>
      <c r="BF28" s="16"/>
      <c r="BG28" s="16"/>
      <c r="BH28" s="16"/>
      <c r="BI28" s="16"/>
      <c r="BJ28" s="16"/>
      <c r="BK28" s="16"/>
      <c r="BL28" s="16"/>
      <c r="BM28" s="16"/>
      <c r="BN28" s="16"/>
      <c r="BO28" s="16"/>
      <c r="BP28" s="16"/>
      <c r="BQ28" s="16"/>
      <c r="BR28" s="16"/>
      <c r="BS28" s="16"/>
      <c r="BT28" s="16"/>
      <c r="BU28" s="16"/>
      <c r="BV28" s="16"/>
      <c r="BW28" s="16"/>
      <c r="BX28" s="16"/>
      <c r="BY28" s="16"/>
      <c r="BZ28" s="16"/>
      <c r="CA28" s="16"/>
      <c r="CB28" s="16"/>
      <c r="CC28" s="16"/>
      <c r="CD28" s="16"/>
      <c r="CE28" s="16"/>
      <c r="CF28" s="16"/>
      <c r="CG28" s="16"/>
      <c r="CH28" s="16"/>
      <c r="CI28" s="16"/>
      <c r="CJ28" s="16"/>
      <c r="CK28" s="16"/>
      <c r="CL28" s="16"/>
      <c r="CM28" s="16"/>
      <c r="CN28" s="16"/>
      <c r="CO28" s="16"/>
      <c r="CP28" s="16"/>
      <c r="CQ28" s="16"/>
      <c r="CR28" s="16"/>
      <c r="CS28" s="16"/>
      <c r="CT28" s="16"/>
      <c r="CU28" s="16"/>
      <c r="CV28" s="16"/>
      <c r="CW28" s="16"/>
      <c r="CX28" s="16"/>
      <c r="CY28" s="16"/>
      <c r="CZ28" s="16"/>
      <c r="DA28" s="16"/>
      <c r="DB28" s="16"/>
      <c r="DC28" s="16"/>
      <c r="DD28" s="16"/>
      <c r="DE28" s="16"/>
      <c r="DF28" s="16"/>
      <c r="DG28" s="16"/>
      <c r="DH28" s="16"/>
      <c r="DI28" s="16"/>
      <c r="DJ28" s="16"/>
      <c r="DK28" s="16"/>
      <c r="DL28" s="16"/>
      <c r="DM28" s="16"/>
      <c r="DN28" s="16"/>
      <c r="DO28" s="16"/>
      <c r="DP28" s="16"/>
      <c r="DQ28" s="16"/>
      <c r="DR28" s="16"/>
      <c r="DS28" s="16"/>
      <c r="DT28" s="16"/>
      <c r="DU28" s="16"/>
      <c r="DV28" s="16"/>
      <c r="DW28" s="16"/>
      <c r="DX28" s="16"/>
      <c r="DY28" s="16"/>
      <c r="DZ28" s="16"/>
      <c r="EA28" s="16"/>
      <c r="EB28" s="16"/>
      <c r="EC28" s="16"/>
      <c r="ED28" s="16"/>
      <c r="EE28" s="16"/>
      <c r="EF28" s="16"/>
      <c r="EG28" s="16"/>
      <c r="EH28" s="16"/>
      <c r="EI28" s="16"/>
      <c r="EJ28" s="16"/>
      <c r="EK28" s="16"/>
      <c r="EL28" s="16"/>
      <c r="EM28" s="16"/>
      <c r="EN28" s="16"/>
      <c r="EO28" s="16"/>
      <c r="EP28" s="16"/>
      <c r="EQ28" s="16"/>
      <c r="ER28" s="16"/>
      <c r="ES28" s="16"/>
      <c r="ET28" s="16"/>
      <c r="EU28" s="16"/>
      <c r="EV28" s="16"/>
      <c r="EW28" s="16"/>
      <c r="EX28" s="16"/>
      <c r="EY28" s="16"/>
      <c r="EZ28" s="16"/>
      <c r="FA28" s="16"/>
      <c r="FB28" s="16"/>
      <c r="FC28" s="16"/>
      <c r="FD28" s="16"/>
      <c r="FE28" s="16"/>
    </row>
    <row r="29" spans="1:161" s="9" customFormat="1" ht="53.25" customHeight="1" x14ac:dyDescent="0.2">
      <c r="A29" s="10"/>
      <c r="B29" s="17"/>
      <c r="C29" s="17"/>
      <c r="D29" s="17"/>
      <c r="E29" s="17"/>
      <c r="F29" s="17"/>
      <c r="G29" s="17"/>
      <c r="H29" s="17"/>
      <c r="I29" s="17"/>
      <c r="J29" s="17"/>
      <c r="K29" s="17"/>
      <c r="L29" s="17"/>
      <c r="M29" s="17"/>
      <c r="N29" s="17"/>
      <c r="O29" s="17"/>
      <c r="P29" s="17"/>
      <c r="Q29" s="18"/>
      <c r="R29" s="10"/>
      <c r="S29" s="19" t="s">
        <v>25</v>
      </c>
      <c r="T29" s="19"/>
      <c r="U29" s="19"/>
      <c r="V29" s="19"/>
      <c r="W29" s="19"/>
      <c r="X29" s="19"/>
      <c r="Y29" s="19"/>
      <c r="Z29" s="19"/>
      <c r="AA29" s="19"/>
      <c r="AB29" s="19"/>
      <c r="AC29" s="19"/>
      <c r="AD29" s="19"/>
      <c r="AE29" s="19"/>
      <c r="AF29" s="19"/>
      <c r="AG29" s="19"/>
      <c r="AH29" s="19"/>
      <c r="AI29" s="20"/>
      <c r="AJ29" s="16"/>
      <c r="AK29" s="16"/>
      <c r="AL29" s="16"/>
      <c r="AM29" s="16"/>
      <c r="AN29" s="16"/>
      <c r="AO29" s="16"/>
      <c r="AP29" s="16"/>
      <c r="AQ29" s="16"/>
      <c r="AR29" s="16"/>
      <c r="AS29" s="16"/>
      <c r="AT29" s="16"/>
      <c r="AU29" s="16"/>
      <c r="AV29" s="16"/>
      <c r="AW29" s="16"/>
      <c r="AX29" s="16"/>
      <c r="AY29" s="16"/>
      <c r="AZ29" s="16"/>
      <c r="BA29" s="16"/>
      <c r="BB29" s="16"/>
      <c r="BC29" s="16"/>
      <c r="BD29" s="16"/>
      <c r="BE29" s="16"/>
      <c r="BF29" s="16"/>
      <c r="BG29" s="16"/>
      <c r="BH29" s="16"/>
      <c r="BI29" s="16"/>
      <c r="BJ29" s="16"/>
      <c r="BK29" s="16"/>
      <c r="BL29" s="16"/>
      <c r="BM29" s="16"/>
      <c r="BN29" s="16"/>
      <c r="BO29" s="16"/>
      <c r="BP29" s="16"/>
      <c r="BQ29" s="16"/>
      <c r="BR29" s="16"/>
      <c r="BS29" s="16"/>
      <c r="BT29" s="16"/>
      <c r="BU29" s="16"/>
      <c r="BV29" s="16"/>
      <c r="BW29" s="16"/>
      <c r="BX29" s="16"/>
      <c r="BY29" s="16"/>
      <c r="BZ29" s="16"/>
      <c r="CA29" s="16"/>
      <c r="CB29" s="16"/>
      <c r="CC29" s="16"/>
      <c r="CD29" s="16"/>
      <c r="CE29" s="16"/>
      <c r="CF29" s="16"/>
      <c r="CG29" s="16"/>
      <c r="CH29" s="16"/>
      <c r="CI29" s="16"/>
      <c r="CJ29" s="16"/>
      <c r="CK29" s="16"/>
      <c r="CL29" s="16"/>
      <c r="CM29" s="16"/>
      <c r="CN29" s="16"/>
      <c r="CO29" s="16"/>
      <c r="CP29" s="16"/>
      <c r="CQ29" s="16"/>
      <c r="CR29" s="16"/>
      <c r="CS29" s="16"/>
      <c r="CT29" s="16"/>
      <c r="CU29" s="16"/>
      <c r="CV29" s="16"/>
      <c r="CW29" s="16"/>
      <c r="CX29" s="16"/>
      <c r="CY29" s="16"/>
      <c r="CZ29" s="16"/>
      <c r="DA29" s="16"/>
      <c r="DB29" s="16"/>
      <c r="DC29" s="16"/>
      <c r="DD29" s="16"/>
      <c r="DE29" s="16"/>
      <c r="DF29" s="16"/>
      <c r="DG29" s="16"/>
      <c r="DH29" s="16"/>
      <c r="DI29" s="16"/>
      <c r="DJ29" s="16"/>
      <c r="DK29" s="16"/>
      <c r="DL29" s="16"/>
      <c r="DM29" s="16"/>
      <c r="DN29" s="16"/>
      <c r="DO29" s="16"/>
      <c r="DP29" s="16"/>
      <c r="DQ29" s="16"/>
      <c r="DR29" s="16"/>
      <c r="DS29" s="16"/>
      <c r="DT29" s="16"/>
      <c r="DU29" s="16"/>
      <c r="DV29" s="16"/>
      <c r="DW29" s="16"/>
      <c r="DX29" s="16"/>
      <c r="DY29" s="16"/>
      <c r="DZ29" s="16"/>
      <c r="EA29" s="16"/>
      <c r="EB29" s="16"/>
      <c r="EC29" s="16"/>
      <c r="ED29" s="16"/>
      <c r="EE29" s="16"/>
      <c r="EF29" s="16"/>
      <c r="EG29" s="16"/>
      <c r="EH29" s="16"/>
      <c r="EI29" s="16"/>
      <c r="EJ29" s="16"/>
      <c r="EK29" s="16"/>
      <c r="EL29" s="16"/>
      <c r="EM29" s="16"/>
      <c r="EN29" s="16"/>
      <c r="EO29" s="16"/>
      <c r="EP29" s="16"/>
      <c r="EQ29" s="16"/>
      <c r="ER29" s="16"/>
      <c r="ES29" s="16"/>
      <c r="ET29" s="16"/>
      <c r="EU29" s="16"/>
      <c r="EV29" s="16"/>
      <c r="EW29" s="16"/>
      <c r="EX29" s="16"/>
      <c r="EY29" s="16"/>
      <c r="EZ29" s="16"/>
      <c r="FA29" s="16"/>
      <c r="FB29" s="16"/>
      <c r="FC29" s="16"/>
      <c r="FD29" s="16"/>
      <c r="FE29" s="16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4" t="s">
        <v>27</v>
      </c>
      <c r="B32" s="15"/>
      <c r="C32" s="15"/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/>
      <c r="BA32" s="15"/>
      <c r="BB32" s="15"/>
      <c r="BC32" s="15"/>
      <c r="BD32" s="15"/>
      <c r="BE32" s="15"/>
      <c r="BF32" s="15"/>
      <c r="BG32" s="15"/>
      <c r="BH32" s="15"/>
      <c r="BI32" s="15"/>
      <c r="BJ32" s="15"/>
      <c r="BK32" s="15"/>
      <c r="BL32" s="15"/>
      <c r="BM32" s="15"/>
      <c r="BN32" s="15"/>
      <c r="BO32" s="15"/>
      <c r="BP32" s="15"/>
      <c r="BQ32" s="15"/>
      <c r="BR32" s="15"/>
      <c r="BS32" s="15"/>
      <c r="BT32" s="15"/>
      <c r="BU32" s="15"/>
      <c r="BV32" s="15"/>
      <c r="BW32" s="15"/>
      <c r="BX32" s="15"/>
      <c r="BY32" s="15"/>
      <c r="BZ32" s="15"/>
      <c r="CA32" s="15"/>
      <c r="CB32" s="15"/>
      <c r="CC32" s="15"/>
      <c r="CD32" s="15"/>
      <c r="CE32" s="15"/>
      <c r="CF32" s="15"/>
      <c r="CG32" s="15"/>
      <c r="CH32" s="15"/>
      <c r="CI32" s="15"/>
      <c r="CJ32" s="15"/>
      <c r="CK32" s="15"/>
      <c r="CL32" s="15"/>
      <c r="CM32" s="15"/>
      <c r="CN32" s="15"/>
      <c r="CO32" s="15"/>
      <c r="CP32" s="15"/>
      <c r="CQ32" s="15"/>
      <c r="CR32" s="15"/>
      <c r="CS32" s="15"/>
      <c r="CT32" s="15"/>
      <c r="CU32" s="15"/>
      <c r="CV32" s="15"/>
      <c r="CW32" s="15"/>
      <c r="CX32" s="15"/>
      <c r="CY32" s="15"/>
      <c r="CZ32" s="15"/>
      <c r="DA32" s="15"/>
      <c r="DB32" s="15"/>
      <c r="DC32" s="15"/>
      <c r="DD32" s="15"/>
      <c r="DE32" s="15"/>
      <c r="DF32" s="15"/>
      <c r="DG32" s="15"/>
      <c r="DH32" s="15"/>
      <c r="DI32" s="15"/>
      <c r="DJ32" s="15"/>
      <c r="DK32" s="15"/>
      <c r="DL32" s="15"/>
      <c r="DM32" s="15"/>
      <c r="DN32" s="15"/>
      <c r="DO32" s="15"/>
      <c r="DP32" s="15"/>
      <c r="DQ32" s="15"/>
      <c r="DR32" s="15"/>
      <c r="DS32" s="15"/>
      <c r="DT32" s="15"/>
      <c r="DU32" s="15"/>
      <c r="DV32" s="15"/>
      <c r="DW32" s="15"/>
      <c r="DX32" s="15"/>
      <c r="DY32" s="15"/>
      <c r="DZ32" s="15"/>
      <c r="EA32" s="15"/>
      <c r="EB32" s="15"/>
      <c r="EC32" s="15"/>
      <c r="ED32" s="15"/>
      <c r="EE32" s="15"/>
      <c r="EF32" s="15"/>
      <c r="EG32" s="15"/>
      <c r="EH32" s="15"/>
      <c r="EI32" s="15"/>
      <c r="EJ32" s="15"/>
      <c r="EK32" s="15"/>
      <c r="EL32" s="15"/>
      <c r="EM32" s="15"/>
      <c r="EN32" s="15"/>
      <c r="EO32" s="15"/>
      <c r="EP32" s="15"/>
      <c r="EQ32" s="15"/>
      <c r="ER32" s="15"/>
      <c r="ES32" s="15"/>
      <c r="ET32" s="15"/>
      <c r="EU32" s="15"/>
      <c r="EV32" s="15"/>
      <c r="EW32" s="15"/>
      <c r="EX32" s="15"/>
      <c r="EY32" s="15"/>
      <c r="EZ32" s="15"/>
      <c r="FA32" s="15"/>
      <c r="FB32" s="15"/>
      <c r="FC32" s="15"/>
      <c r="FD32" s="15"/>
      <c r="FE32" s="15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workbookViewId="0">
      <selection activeCell="EE23" sqref="EE23:EN23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58" t="s">
        <v>7</v>
      </c>
      <c r="B6" s="58"/>
      <c r="C6" s="58"/>
      <c r="D6" s="58"/>
      <c r="E6" s="58"/>
      <c r="F6" s="58"/>
      <c r="G6" s="58"/>
      <c r="H6" s="58"/>
      <c r="I6" s="58"/>
      <c r="J6" s="58"/>
      <c r="K6" s="58"/>
      <c r="L6" s="58"/>
      <c r="M6" s="58"/>
      <c r="N6" s="58"/>
      <c r="O6" s="58"/>
      <c r="P6" s="58"/>
      <c r="Q6" s="58"/>
      <c r="R6" s="58"/>
      <c r="S6" s="58"/>
      <c r="T6" s="58"/>
      <c r="U6" s="58"/>
      <c r="V6" s="58"/>
      <c r="W6" s="58"/>
      <c r="X6" s="58"/>
      <c r="Y6" s="58"/>
      <c r="Z6" s="58"/>
      <c r="AA6" s="58"/>
      <c r="AB6" s="58"/>
      <c r="AC6" s="58"/>
      <c r="AD6" s="58"/>
      <c r="AE6" s="58"/>
      <c r="AF6" s="58"/>
      <c r="AG6" s="58"/>
      <c r="AH6" s="58"/>
      <c r="AI6" s="58"/>
      <c r="AJ6" s="58"/>
      <c r="AK6" s="58"/>
      <c r="AL6" s="58"/>
      <c r="AM6" s="58"/>
      <c r="AN6" s="58"/>
      <c r="AO6" s="58"/>
      <c r="AP6" s="58"/>
      <c r="AQ6" s="58"/>
      <c r="AR6" s="58"/>
      <c r="AS6" s="58"/>
      <c r="AT6" s="58"/>
      <c r="AU6" s="58"/>
      <c r="AV6" s="58"/>
      <c r="AW6" s="58"/>
      <c r="AX6" s="58"/>
      <c r="AY6" s="58"/>
      <c r="AZ6" s="58"/>
      <c r="BA6" s="58"/>
      <c r="BB6" s="58"/>
      <c r="BC6" s="58"/>
      <c r="BD6" s="58"/>
      <c r="BE6" s="58"/>
      <c r="BF6" s="58"/>
      <c r="BG6" s="58"/>
      <c r="BH6" s="58"/>
      <c r="BI6" s="58"/>
      <c r="BJ6" s="58"/>
      <c r="BK6" s="58"/>
      <c r="BL6" s="58"/>
      <c r="BM6" s="58"/>
      <c r="BN6" s="58"/>
      <c r="BO6" s="58"/>
      <c r="BP6" s="58"/>
      <c r="BQ6" s="58"/>
      <c r="BR6" s="58"/>
      <c r="BS6" s="58"/>
      <c r="BT6" s="58"/>
      <c r="BU6" s="58"/>
      <c r="BV6" s="58"/>
      <c r="BW6" s="58"/>
      <c r="BX6" s="58"/>
      <c r="BY6" s="58"/>
      <c r="BZ6" s="58"/>
      <c r="CA6" s="58"/>
      <c r="CB6" s="58"/>
      <c r="CC6" s="58"/>
      <c r="CD6" s="58"/>
      <c r="CE6" s="58"/>
      <c r="CF6" s="58"/>
      <c r="CG6" s="58"/>
      <c r="CH6" s="58"/>
      <c r="CI6" s="58"/>
      <c r="CJ6" s="58"/>
      <c r="CK6" s="58"/>
      <c r="CL6" s="58"/>
      <c r="CM6" s="58"/>
      <c r="CN6" s="58"/>
      <c r="CO6" s="58"/>
      <c r="CP6" s="58"/>
      <c r="CQ6" s="58"/>
      <c r="CR6" s="58"/>
      <c r="CS6" s="58"/>
      <c r="CT6" s="58"/>
      <c r="CU6" s="58"/>
      <c r="CV6" s="58"/>
      <c r="CW6" s="58"/>
      <c r="CX6" s="58"/>
      <c r="CY6" s="58"/>
      <c r="CZ6" s="58"/>
      <c r="DA6" s="58"/>
      <c r="DB6" s="58"/>
      <c r="DC6" s="58"/>
      <c r="DD6" s="58"/>
      <c r="DE6" s="58"/>
      <c r="DF6" s="58"/>
      <c r="DG6" s="58"/>
      <c r="DH6" s="58"/>
      <c r="DI6" s="58"/>
      <c r="DJ6" s="58"/>
      <c r="DK6" s="58"/>
      <c r="DL6" s="58"/>
      <c r="DM6" s="58"/>
      <c r="DN6" s="58"/>
      <c r="DO6" s="58"/>
      <c r="DP6" s="58"/>
      <c r="DQ6" s="58"/>
      <c r="DR6" s="58"/>
      <c r="DS6" s="58"/>
      <c r="DT6" s="58"/>
      <c r="DU6" s="58"/>
      <c r="DV6" s="58"/>
      <c r="DW6" s="58"/>
      <c r="DX6" s="58"/>
      <c r="DY6" s="58"/>
      <c r="DZ6" s="58"/>
      <c r="EA6" s="58"/>
      <c r="EB6" s="58"/>
      <c r="EC6" s="58"/>
      <c r="ED6" s="58"/>
      <c r="EE6" s="58"/>
      <c r="EF6" s="58"/>
      <c r="EG6" s="58"/>
      <c r="EH6" s="58"/>
      <c r="EI6" s="58"/>
      <c r="EJ6" s="58"/>
      <c r="EK6" s="58"/>
      <c r="EL6" s="58"/>
      <c r="EM6" s="58"/>
      <c r="EN6" s="58"/>
      <c r="EO6" s="58"/>
      <c r="EP6" s="58"/>
      <c r="EQ6" s="58"/>
      <c r="ER6" s="58"/>
      <c r="ES6" s="58"/>
      <c r="ET6" s="58"/>
      <c r="EU6" s="58"/>
      <c r="EV6" s="58"/>
      <c r="EW6" s="58"/>
      <c r="EX6" s="58"/>
      <c r="EY6" s="58"/>
      <c r="EZ6" s="58"/>
      <c r="FA6" s="58"/>
      <c r="FB6" s="58"/>
      <c r="FC6" s="58"/>
      <c r="FD6" s="58"/>
      <c r="FE6" s="58"/>
    </row>
    <row r="7" spans="1:161" s="2" customFormat="1" ht="15.75" customHeight="1" x14ac:dyDescent="0.25">
      <c r="A7" s="58" t="s">
        <v>8</v>
      </c>
      <c r="B7" s="58"/>
      <c r="C7" s="58"/>
      <c r="D7" s="58"/>
      <c r="E7" s="58"/>
      <c r="F7" s="58"/>
      <c r="G7" s="58"/>
      <c r="H7" s="58"/>
      <c r="I7" s="58"/>
      <c r="J7" s="58"/>
      <c r="K7" s="58"/>
      <c r="L7" s="58"/>
      <c r="M7" s="58"/>
      <c r="N7" s="58"/>
      <c r="O7" s="58"/>
      <c r="P7" s="58"/>
      <c r="Q7" s="58"/>
      <c r="R7" s="58"/>
      <c r="S7" s="58"/>
      <c r="T7" s="58"/>
      <c r="U7" s="58"/>
      <c r="V7" s="58"/>
      <c r="W7" s="58"/>
      <c r="X7" s="58"/>
      <c r="Y7" s="58"/>
      <c r="Z7" s="58"/>
      <c r="AA7" s="58"/>
      <c r="AB7" s="58"/>
      <c r="AC7" s="58"/>
      <c r="AD7" s="58"/>
      <c r="AE7" s="58"/>
      <c r="AF7" s="58"/>
      <c r="AG7" s="58"/>
      <c r="AH7" s="58"/>
      <c r="AI7" s="58"/>
      <c r="AJ7" s="58"/>
      <c r="AK7" s="58"/>
      <c r="AL7" s="58"/>
      <c r="AM7" s="58"/>
      <c r="AN7" s="58"/>
      <c r="AO7" s="58"/>
      <c r="AP7" s="58"/>
      <c r="AQ7" s="58"/>
      <c r="AR7" s="58"/>
      <c r="AS7" s="58"/>
      <c r="AT7" s="58"/>
      <c r="AU7" s="58"/>
      <c r="AV7" s="58"/>
      <c r="AW7" s="58"/>
      <c r="AX7" s="58"/>
      <c r="AY7" s="58"/>
      <c r="AZ7" s="58"/>
      <c r="BA7" s="58"/>
      <c r="BB7" s="58"/>
      <c r="BC7" s="58"/>
      <c r="BD7" s="58"/>
      <c r="BE7" s="58"/>
      <c r="BF7" s="58"/>
      <c r="BG7" s="58"/>
      <c r="BH7" s="58"/>
      <c r="BI7" s="58"/>
      <c r="BJ7" s="58"/>
      <c r="BK7" s="58"/>
      <c r="BL7" s="58"/>
      <c r="BM7" s="58"/>
      <c r="BN7" s="58"/>
      <c r="BO7" s="58"/>
      <c r="BP7" s="58"/>
      <c r="BQ7" s="58"/>
      <c r="BR7" s="58"/>
      <c r="BS7" s="58"/>
      <c r="BT7" s="58"/>
      <c r="BU7" s="58"/>
      <c r="BV7" s="58"/>
      <c r="BW7" s="58"/>
      <c r="BX7" s="58"/>
      <c r="BY7" s="58"/>
      <c r="BZ7" s="58"/>
      <c r="CA7" s="58"/>
      <c r="CB7" s="58"/>
      <c r="CC7" s="58"/>
      <c r="CD7" s="58"/>
      <c r="CE7" s="58"/>
      <c r="CF7" s="58"/>
      <c r="CG7" s="58"/>
      <c r="CH7" s="58"/>
      <c r="CI7" s="58"/>
      <c r="CJ7" s="58"/>
      <c r="CK7" s="58"/>
      <c r="CL7" s="58"/>
      <c r="CM7" s="58"/>
      <c r="CN7" s="58"/>
      <c r="CO7" s="58"/>
      <c r="CP7" s="58"/>
      <c r="CQ7" s="58"/>
      <c r="CR7" s="58"/>
      <c r="CS7" s="58"/>
      <c r="CT7" s="58"/>
      <c r="CU7" s="58"/>
      <c r="CV7" s="58"/>
      <c r="CW7" s="58"/>
      <c r="CX7" s="58"/>
      <c r="CY7" s="58"/>
      <c r="CZ7" s="58"/>
      <c r="DA7" s="58"/>
      <c r="DB7" s="58"/>
      <c r="DC7" s="58"/>
      <c r="DD7" s="58"/>
      <c r="DE7" s="58"/>
      <c r="DF7" s="58"/>
      <c r="DG7" s="58"/>
      <c r="DH7" s="58"/>
      <c r="DI7" s="58"/>
      <c r="DJ7" s="58"/>
      <c r="DK7" s="58"/>
      <c r="DL7" s="58"/>
      <c r="DM7" s="58"/>
      <c r="DN7" s="58"/>
      <c r="DO7" s="58"/>
      <c r="DP7" s="58"/>
      <c r="DQ7" s="58"/>
      <c r="DR7" s="58"/>
      <c r="DS7" s="58"/>
      <c r="DT7" s="58"/>
      <c r="DU7" s="58"/>
      <c r="DV7" s="58"/>
      <c r="DW7" s="58"/>
      <c r="DX7" s="58"/>
      <c r="DY7" s="58"/>
      <c r="DZ7" s="58"/>
      <c r="EA7" s="58"/>
      <c r="EB7" s="58"/>
      <c r="EC7" s="58"/>
      <c r="ED7" s="58"/>
      <c r="EE7" s="58"/>
      <c r="EF7" s="58"/>
      <c r="EG7" s="58"/>
      <c r="EH7" s="58"/>
      <c r="EI7" s="58"/>
      <c r="EJ7" s="58"/>
      <c r="EK7" s="58"/>
      <c r="EL7" s="58"/>
      <c r="EM7" s="58"/>
      <c r="EN7" s="58"/>
      <c r="EO7" s="58"/>
      <c r="EP7" s="58"/>
      <c r="EQ7" s="58"/>
      <c r="ER7" s="58"/>
      <c r="ES7" s="58"/>
      <c r="ET7" s="58"/>
      <c r="EU7" s="58"/>
      <c r="EV7" s="58"/>
      <c r="EW7" s="58"/>
      <c r="EX7" s="58"/>
      <c r="EY7" s="58"/>
      <c r="EZ7" s="58"/>
      <c r="FA7" s="58"/>
      <c r="FB7" s="58"/>
      <c r="FC7" s="58"/>
      <c r="FD7" s="58"/>
      <c r="FE7" s="58"/>
    </row>
    <row r="8" spans="1:161" s="2" customFormat="1" ht="15.75" customHeight="1" x14ac:dyDescent="0.25">
      <c r="A8" s="58" t="s">
        <v>9</v>
      </c>
      <c r="B8" s="58"/>
      <c r="C8" s="58"/>
      <c r="D8" s="58"/>
      <c r="E8" s="58"/>
      <c r="F8" s="58"/>
      <c r="G8" s="58"/>
      <c r="H8" s="58"/>
      <c r="I8" s="58"/>
      <c r="J8" s="58"/>
      <c r="K8" s="58"/>
      <c r="L8" s="58"/>
      <c r="M8" s="58"/>
      <c r="N8" s="58"/>
      <c r="O8" s="58"/>
      <c r="P8" s="58"/>
      <c r="Q8" s="58"/>
      <c r="R8" s="58"/>
      <c r="S8" s="58"/>
      <c r="T8" s="58"/>
      <c r="U8" s="58"/>
      <c r="V8" s="58"/>
      <c r="W8" s="58"/>
      <c r="X8" s="58"/>
      <c r="Y8" s="58"/>
      <c r="Z8" s="58"/>
      <c r="AA8" s="58"/>
      <c r="AB8" s="58"/>
      <c r="AC8" s="58"/>
      <c r="AD8" s="58"/>
      <c r="AE8" s="58"/>
      <c r="AF8" s="58"/>
      <c r="AG8" s="58"/>
      <c r="AH8" s="58"/>
      <c r="AI8" s="58"/>
      <c r="AJ8" s="58"/>
      <c r="AK8" s="58"/>
      <c r="AL8" s="58"/>
      <c r="AM8" s="58"/>
      <c r="AN8" s="58"/>
      <c r="AO8" s="58"/>
      <c r="AP8" s="58"/>
      <c r="AQ8" s="58"/>
      <c r="AR8" s="58"/>
      <c r="AS8" s="58"/>
      <c r="AT8" s="58"/>
      <c r="AU8" s="58"/>
      <c r="AV8" s="58"/>
      <c r="AW8" s="58"/>
      <c r="AX8" s="58"/>
      <c r="AY8" s="58"/>
      <c r="AZ8" s="58"/>
      <c r="BA8" s="58"/>
      <c r="BB8" s="58"/>
      <c r="BC8" s="58"/>
      <c r="BD8" s="58"/>
      <c r="BE8" s="58"/>
      <c r="BF8" s="58"/>
      <c r="BG8" s="58"/>
      <c r="BH8" s="58"/>
      <c r="BI8" s="58"/>
      <c r="BJ8" s="58"/>
      <c r="BK8" s="58"/>
      <c r="BL8" s="58"/>
      <c r="BM8" s="58"/>
      <c r="BN8" s="58"/>
      <c r="BO8" s="58"/>
      <c r="BP8" s="58"/>
      <c r="BQ8" s="58"/>
      <c r="BR8" s="58"/>
      <c r="BS8" s="58"/>
      <c r="BT8" s="58"/>
      <c r="BU8" s="58"/>
      <c r="BV8" s="58"/>
      <c r="BW8" s="58"/>
      <c r="BX8" s="58"/>
      <c r="BY8" s="58"/>
      <c r="BZ8" s="58"/>
      <c r="CA8" s="58"/>
      <c r="CB8" s="58"/>
      <c r="CC8" s="58"/>
      <c r="CD8" s="58"/>
      <c r="CE8" s="58"/>
      <c r="CF8" s="58"/>
      <c r="CG8" s="58"/>
      <c r="CH8" s="58"/>
      <c r="CI8" s="58"/>
      <c r="CJ8" s="58"/>
      <c r="CK8" s="58"/>
      <c r="CL8" s="58"/>
      <c r="CM8" s="58"/>
      <c r="CN8" s="58"/>
      <c r="CO8" s="58"/>
      <c r="CP8" s="58"/>
      <c r="CQ8" s="58"/>
      <c r="CR8" s="58"/>
      <c r="CS8" s="58"/>
      <c r="CT8" s="58"/>
      <c r="CU8" s="58"/>
      <c r="CV8" s="58"/>
      <c r="CW8" s="58"/>
      <c r="CX8" s="58"/>
      <c r="CY8" s="58"/>
      <c r="CZ8" s="58"/>
      <c r="DA8" s="58"/>
      <c r="DB8" s="58"/>
      <c r="DC8" s="58"/>
      <c r="DD8" s="58"/>
      <c r="DE8" s="58"/>
      <c r="DF8" s="58"/>
      <c r="DG8" s="58"/>
      <c r="DH8" s="58"/>
      <c r="DI8" s="58"/>
      <c r="DJ8" s="58"/>
      <c r="DK8" s="58"/>
      <c r="DL8" s="58"/>
      <c r="DM8" s="58"/>
      <c r="DN8" s="58"/>
      <c r="DO8" s="58"/>
      <c r="DP8" s="58"/>
      <c r="DQ8" s="58"/>
      <c r="DR8" s="58"/>
      <c r="DS8" s="58"/>
      <c r="DT8" s="58"/>
      <c r="DU8" s="58"/>
      <c r="DV8" s="58"/>
      <c r="DW8" s="58"/>
      <c r="DX8" s="58"/>
      <c r="DY8" s="58"/>
      <c r="DZ8" s="58"/>
      <c r="EA8" s="58"/>
      <c r="EB8" s="58"/>
      <c r="EC8" s="58"/>
      <c r="ED8" s="58"/>
      <c r="EE8" s="58"/>
      <c r="EF8" s="58"/>
      <c r="EG8" s="58"/>
      <c r="EH8" s="58"/>
      <c r="EI8" s="58"/>
      <c r="EJ8" s="58"/>
      <c r="EK8" s="58"/>
      <c r="EL8" s="58"/>
      <c r="EM8" s="58"/>
      <c r="EN8" s="58"/>
      <c r="EO8" s="58"/>
      <c r="EP8" s="58"/>
      <c r="EQ8" s="58"/>
      <c r="ER8" s="58"/>
      <c r="ES8" s="58"/>
      <c r="ET8" s="58"/>
      <c r="EU8" s="58"/>
      <c r="EV8" s="58"/>
      <c r="EW8" s="58"/>
      <c r="EX8" s="58"/>
      <c r="EY8" s="58"/>
      <c r="EZ8" s="58"/>
      <c r="FA8" s="58"/>
      <c r="FB8" s="58"/>
      <c r="FC8" s="58"/>
      <c r="FD8" s="58"/>
      <c r="FE8" s="58"/>
    </row>
    <row r="10" spans="1:161" s="2" customFormat="1" ht="15.75" x14ac:dyDescent="0.25">
      <c r="A10" s="59" t="s">
        <v>10</v>
      </c>
      <c r="B10" s="59"/>
      <c r="C10" s="59"/>
      <c r="D10" s="59"/>
      <c r="E10" s="59"/>
      <c r="F10" s="59"/>
      <c r="G10" s="59"/>
      <c r="H10" s="59"/>
      <c r="I10" s="59"/>
      <c r="J10" s="59"/>
      <c r="K10" s="59"/>
      <c r="L10" s="59"/>
      <c r="M10" s="59"/>
      <c r="N10" s="59"/>
      <c r="O10" s="59"/>
      <c r="P10" s="59"/>
      <c r="Q10" s="59"/>
      <c r="R10" s="59"/>
      <c r="S10" s="59"/>
      <c r="T10" s="59"/>
      <c r="U10" s="59"/>
      <c r="V10" s="59"/>
      <c r="W10" s="59"/>
      <c r="X10" s="59"/>
      <c r="Y10" s="59"/>
      <c r="Z10" s="59"/>
      <c r="AA10" s="59"/>
      <c r="AB10" s="59"/>
      <c r="AC10" s="59"/>
      <c r="AD10" s="59"/>
      <c r="AE10" s="59"/>
      <c r="AF10" s="59"/>
      <c r="AG10" s="59"/>
      <c r="AH10" s="59"/>
      <c r="AI10" s="59"/>
      <c r="AJ10" s="59"/>
      <c r="AK10" s="59"/>
      <c r="AL10" s="59"/>
      <c r="AM10" s="59"/>
      <c r="AN10" s="59"/>
      <c r="AO10" s="59"/>
      <c r="AP10" s="59"/>
      <c r="AQ10" s="59"/>
      <c r="AR10" s="59"/>
      <c r="AS10" s="59"/>
      <c r="AT10" s="59"/>
      <c r="AU10" s="59"/>
      <c r="AV10" s="59"/>
      <c r="AW10" s="59"/>
      <c r="AX10" s="59"/>
      <c r="AY10" s="59"/>
      <c r="AZ10" s="59"/>
      <c r="BA10" s="59"/>
      <c r="BB10" s="59"/>
      <c r="BC10" s="59"/>
      <c r="BD10" s="59"/>
      <c r="BE10" s="59"/>
      <c r="BF10" s="59"/>
      <c r="BG10" s="59"/>
      <c r="BH10" s="59"/>
      <c r="BI10" s="59"/>
      <c r="BJ10" s="59"/>
      <c r="BK10" s="59"/>
      <c r="BL10" s="59"/>
      <c r="BM10" s="59"/>
      <c r="BN10" s="59"/>
      <c r="BO10" s="59"/>
      <c r="BP10" s="59"/>
      <c r="BQ10" s="59"/>
      <c r="BR10" s="59"/>
      <c r="BS10" s="59"/>
      <c r="BT10" s="59"/>
      <c r="BU10" s="59"/>
      <c r="BV10" s="59"/>
      <c r="BW10" s="59"/>
      <c r="BX10" s="59"/>
      <c r="BY10" s="59"/>
      <c r="BZ10" s="59"/>
      <c r="CA10" s="59"/>
      <c r="CB10" s="59"/>
      <c r="CC10" s="59"/>
      <c r="CD10" s="59"/>
      <c r="CE10" s="59"/>
      <c r="CF10" s="59"/>
      <c r="CG10" s="59"/>
      <c r="CH10" s="59"/>
      <c r="CI10" s="59"/>
      <c r="CJ10" s="59"/>
      <c r="CK10" s="59"/>
      <c r="CL10" s="59"/>
      <c r="CM10" s="59"/>
      <c r="CN10" s="59"/>
      <c r="CO10" s="59"/>
      <c r="CP10" s="59"/>
      <c r="CQ10" s="59"/>
      <c r="CR10" s="59"/>
      <c r="CS10" s="59"/>
      <c r="CT10" s="59"/>
      <c r="CU10" s="59"/>
      <c r="CV10" s="59"/>
      <c r="CW10" s="59"/>
      <c r="CX10" s="59"/>
      <c r="CY10" s="59"/>
      <c r="CZ10" s="59"/>
      <c r="DA10" s="59"/>
      <c r="DB10" s="59"/>
      <c r="DC10" s="59"/>
      <c r="DD10" s="59"/>
      <c r="DE10" s="59"/>
      <c r="DF10" s="59"/>
      <c r="DG10" s="59"/>
      <c r="DH10" s="59"/>
      <c r="DI10" s="59"/>
      <c r="DJ10" s="59"/>
      <c r="DK10" s="59"/>
      <c r="DL10" s="59"/>
      <c r="DM10" s="59"/>
      <c r="DN10" s="59"/>
      <c r="DO10" s="59"/>
      <c r="DP10" s="59"/>
      <c r="DQ10" s="59"/>
      <c r="DR10" s="59"/>
      <c r="DS10" s="59"/>
      <c r="DT10" s="59"/>
      <c r="DU10" s="59"/>
      <c r="DV10" s="59"/>
      <c r="DW10" s="59"/>
      <c r="DX10" s="59"/>
      <c r="DY10" s="59"/>
      <c r="DZ10" s="59"/>
      <c r="EA10" s="59"/>
      <c r="EB10" s="59"/>
      <c r="EC10" s="59"/>
      <c r="ED10" s="59"/>
      <c r="EE10" s="59"/>
      <c r="EF10" s="59"/>
      <c r="EG10" s="59"/>
      <c r="EH10" s="59"/>
      <c r="EI10" s="59"/>
      <c r="EJ10" s="59"/>
      <c r="EK10" s="59"/>
      <c r="EL10" s="59"/>
      <c r="EM10" s="59"/>
      <c r="EN10" s="59"/>
      <c r="EO10" s="59"/>
      <c r="EP10" s="59"/>
      <c r="EQ10" s="59"/>
      <c r="ER10" s="59"/>
      <c r="ES10" s="59"/>
      <c r="ET10" s="59"/>
      <c r="EU10" s="59"/>
      <c r="EV10" s="59"/>
      <c r="EW10" s="59"/>
      <c r="EX10" s="59"/>
      <c r="EY10" s="59"/>
      <c r="EZ10" s="59"/>
      <c r="FA10" s="59"/>
      <c r="FB10" s="59"/>
      <c r="FC10" s="59"/>
      <c r="FD10" s="59"/>
      <c r="FE10" s="59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60" t="s">
        <v>69</v>
      </c>
      <c r="AC12" s="60"/>
      <c r="AD12" s="60"/>
      <c r="AE12" s="60"/>
      <c r="AF12" s="60"/>
      <c r="AG12" s="60"/>
      <c r="AH12" s="60"/>
      <c r="AI12" s="60"/>
      <c r="AJ12" s="60"/>
      <c r="AK12" s="60"/>
      <c r="AL12" s="60"/>
      <c r="AM12" s="60"/>
      <c r="AN12" s="60"/>
      <c r="AO12" s="60"/>
      <c r="AP12" s="60"/>
      <c r="AQ12" s="60"/>
      <c r="AR12" s="60"/>
      <c r="AS12" s="60"/>
      <c r="AT12" s="60"/>
      <c r="AU12" s="60"/>
      <c r="AV12" s="60"/>
      <c r="AW12" s="60"/>
      <c r="AX12" s="60"/>
      <c r="AY12" s="60"/>
      <c r="AZ12" s="60"/>
      <c r="BA12" s="60"/>
      <c r="BB12" s="60"/>
      <c r="BC12" s="60"/>
      <c r="BD12" s="60"/>
      <c r="BE12" s="60"/>
      <c r="BF12" s="60"/>
      <c r="BG12" s="60"/>
      <c r="BH12" s="60"/>
      <c r="BI12" s="60"/>
      <c r="BJ12" s="60"/>
      <c r="BK12" s="60"/>
      <c r="BL12" s="60"/>
      <c r="BM12" s="60"/>
      <c r="BN12" s="60"/>
      <c r="BO12" s="60"/>
      <c r="BP12" s="60"/>
      <c r="BQ12" s="60"/>
      <c r="BR12" s="60"/>
      <c r="BS12" s="60"/>
      <c r="BT12" s="60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60" t="s">
        <v>31</v>
      </c>
      <c r="Z14" s="60"/>
      <c r="AA14" s="60"/>
      <c r="AB14" s="60"/>
      <c r="AC14" s="60"/>
      <c r="AD14" s="60"/>
      <c r="AE14" s="60"/>
      <c r="AF14" s="60"/>
      <c r="AG14" s="60"/>
      <c r="AH14" s="60"/>
      <c r="AI14" s="60"/>
      <c r="AJ14" s="60"/>
      <c r="AK14" s="60"/>
      <c r="AL14" s="60"/>
      <c r="AM14" s="60"/>
      <c r="AN14" s="60"/>
      <c r="AO14" s="60"/>
      <c r="AP14" s="60"/>
      <c r="AQ14" s="60"/>
      <c r="AR14" s="60"/>
      <c r="AS14" s="60"/>
      <c r="AT14" s="60"/>
      <c r="AU14" s="60"/>
      <c r="AV14" s="60"/>
      <c r="AW14" s="60"/>
      <c r="AX14" s="60"/>
      <c r="AY14" s="60"/>
      <c r="AZ14" s="60"/>
      <c r="BA14" s="60"/>
      <c r="BB14" s="60"/>
      <c r="BC14" s="60"/>
      <c r="BD14" s="60"/>
      <c r="BE14" s="60"/>
      <c r="BF14" s="60"/>
      <c r="BG14" s="60"/>
      <c r="BH14" s="60"/>
      <c r="BI14" s="60"/>
      <c r="BJ14" s="60"/>
      <c r="BK14" s="60"/>
      <c r="BL14" s="60"/>
      <c r="BM14" s="60"/>
      <c r="BN14" s="60"/>
      <c r="BO14" s="60"/>
      <c r="BP14" s="60"/>
      <c r="BQ14" s="60"/>
      <c r="BR14" s="60"/>
      <c r="BS14" s="60"/>
      <c r="BT14" s="60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48" t="s">
        <v>128</v>
      </c>
      <c r="U16" s="48"/>
      <c r="V16" s="48"/>
      <c r="W16" s="48"/>
      <c r="X16" s="48"/>
      <c r="Y16" s="48"/>
      <c r="Z16" s="48"/>
      <c r="AA16" s="48"/>
      <c r="AB16" s="48"/>
      <c r="AC16" s="48"/>
      <c r="AD16" s="48"/>
      <c r="AE16" s="48"/>
      <c r="AF16" s="48"/>
      <c r="AG16" s="48"/>
      <c r="AH16" s="48"/>
      <c r="AI16" s="48"/>
      <c r="AJ16" s="48"/>
      <c r="AK16" s="48"/>
      <c r="AL16" s="48"/>
      <c r="AM16" s="48"/>
      <c r="AN16" s="48"/>
      <c r="AO16" s="48"/>
      <c r="AP16" s="48"/>
      <c r="AQ16" s="48"/>
      <c r="AR16" s="48"/>
      <c r="AS16" s="48"/>
      <c r="AT16" s="48"/>
      <c r="AU16" s="48"/>
      <c r="AV16" s="48"/>
      <c r="AW16" s="48"/>
      <c r="AX16" s="48"/>
      <c r="AY16" s="48"/>
      <c r="AZ16" s="48"/>
      <c r="BA16" s="48"/>
      <c r="BB16" s="48"/>
      <c r="BC16" s="48"/>
      <c r="BD16" s="48"/>
      <c r="BE16" s="48"/>
      <c r="BF16" s="48"/>
      <c r="BG16" s="48"/>
      <c r="BH16" s="48"/>
      <c r="BI16" s="48"/>
      <c r="BJ16" s="48"/>
      <c r="BK16" s="48"/>
      <c r="BL16" s="48"/>
      <c r="BM16" s="48"/>
      <c r="BN16" s="48"/>
      <c r="BO16" s="48"/>
      <c r="BP16" s="48"/>
      <c r="BQ16" s="48"/>
      <c r="BR16" s="48"/>
      <c r="BS16" s="48"/>
      <c r="BT16" s="48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49"/>
      <c r="B18" s="50"/>
      <c r="C18" s="50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1"/>
      <c r="R18" s="26"/>
      <c r="S18" s="27"/>
      <c r="T18" s="27"/>
      <c r="U18" s="27"/>
      <c r="V18" s="27"/>
      <c r="W18" s="27"/>
      <c r="X18" s="27"/>
      <c r="Y18" s="27"/>
      <c r="Z18" s="27"/>
      <c r="AA18" s="27"/>
      <c r="AB18" s="27"/>
      <c r="AC18" s="27"/>
      <c r="AD18" s="27"/>
      <c r="AE18" s="27"/>
      <c r="AF18" s="27"/>
      <c r="AG18" s="27"/>
      <c r="AH18" s="27"/>
      <c r="AI18" s="28"/>
      <c r="AJ18" s="26" t="s">
        <v>15</v>
      </c>
      <c r="AK18" s="27"/>
      <c r="AL18" s="27"/>
      <c r="AM18" s="27"/>
      <c r="AN18" s="27"/>
      <c r="AO18" s="27"/>
      <c r="AP18" s="27"/>
      <c r="AQ18" s="27"/>
      <c r="AR18" s="27"/>
      <c r="AS18" s="27"/>
      <c r="AT18" s="27"/>
      <c r="AU18" s="27"/>
      <c r="AV18" s="27"/>
      <c r="AW18" s="27"/>
      <c r="AX18" s="27"/>
      <c r="AY18" s="27"/>
      <c r="AZ18" s="27"/>
      <c r="BA18" s="28"/>
      <c r="BB18" s="35" t="s">
        <v>20</v>
      </c>
      <c r="BC18" s="36"/>
      <c r="BD18" s="36"/>
      <c r="BE18" s="36"/>
      <c r="BF18" s="36"/>
      <c r="BG18" s="36"/>
      <c r="BH18" s="36"/>
      <c r="BI18" s="36"/>
      <c r="BJ18" s="36"/>
      <c r="BK18" s="36"/>
      <c r="BL18" s="36"/>
      <c r="BM18" s="36"/>
      <c r="BN18" s="36"/>
      <c r="BO18" s="36"/>
      <c r="BP18" s="36"/>
      <c r="BQ18" s="36"/>
      <c r="BR18" s="36"/>
      <c r="BS18" s="36"/>
      <c r="BT18" s="36"/>
      <c r="BU18" s="36"/>
      <c r="BV18" s="36"/>
      <c r="BW18" s="36"/>
      <c r="BX18" s="36"/>
      <c r="BY18" s="36"/>
      <c r="BZ18" s="36"/>
      <c r="CA18" s="36"/>
      <c r="CB18" s="36"/>
      <c r="CC18" s="36"/>
      <c r="CD18" s="36"/>
      <c r="CE18" s="36"/>
      <c r="CF18" s="36"/>
      <c r="CG18" s="37"/>
      <c r="CH18" s="26" t="s">
        <v>21</v>
      </c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27"/>
      <c r="CW18" s="27"/>
      <c r="CX18" s="27"/>
      <c r="CY18" s="27"/>
      <c r="CZ18" s="27"/>
      <c r="DA18" s="27"/>
      <c r="DB18" s="28"/>
      <c r="DC18" s="26" t="s">
        <v>22</v>
      </c>
      <c r="DD18" s="27"/>
      <c r="DE18" s="27"/>
      <c r="DF18" s="27"/>
      <c r="DG18" s="27"/>
      <c r="DH18" s="27"/>
      <c r="DI18" s="27"/>
      <c r="DJ18" s="27"/>
      <c r="DK18" s="27"/>
      <c r="DL18" s="27"/>
      <c r="DM18" s="27"/>
      <c r="DN18" s="27"/>
      <c r="DO18" s="27"/>
      <c r="DP18" s="27"/>
      <c r="DQ18" s="27"/>
      <c r="DR18" s="27"/>
      <c r="DS18" s="27"/>
      <c r="DT18" s="28"/>
      <c r="DU18" s="35" t="s">
        <v>23</v>
      </c>
      <c r="DV18" s="36"/>
      <c r="DW18" s="36"/>
      <c r="DX18" s="36"/>
      <c r="DY18" s="36"/>
      <c r="DZ18" s="36"/>
      <c r="EA18" s="36"/>
      <c r="EB18" s="36"/>
      <c r="EC18" s="36"/>
      <c r="ED18" s="36"/>
      <c r="EE18" s="36"/>
      <c r="EF18" s="36"/>
      <c r="EG18" s="36"/>
      <c r="EH18" s="36"/>
      <c r="EI18" s="36"/>
      <c r="EJ18" s="36"/>
      <c r="EK18" s="36"/>
      <c r="EL18" s="36"/>
      <c r="EM18" s="36"/>
      <c r="EN18" s="37"/>
      <c r="EO18" s="26" t="s">
        <v>24</v>
      </c>
      <c r="EP18" s="27"/>
      <c r="EQ18" s="27"/>
      <c r="ER18" s="27"/>
      <c r="ES18" s="27"/>
      <c r="ET18" s="27"/>
      <c r="EU18" s="27"/>
      <c r="EV18" s="27"/>
      <c r="EW18" s="27"/>
      <c r="EX18" s="27"/>
      <c r="EY18" s="27"/>
      <c r="EZ18" s="27"/>
      <c r="FA18" s="27"/>
      <c r="FB18" s="27"/>
      <c r="FC18" s="27"/>
      <c r="FD18" s="27"/>
      <c r="FE18" s="28"/>
    </row>
    <row r="19" spans="1:161" s="9" customFormat="1" ht="15" customHeight="1" x14ac:dyDescent="0.2">
      <c r="A19" s="52"/>
      <c r="B19" s="53"/>
      <c r="C19" s="53"/>
      <c r="D19" s="53"/>
      <c r="E19" s="53"/>
      <c r="F19" s="53"/>
      <c r="G19" s="53"/>
      <c r="H19" s="53"/>
      <c r="I19" s="53"/>
      <c r="J19" s="53"/>
      <c r="K19" s="53"/>
      <c r="L19" s="53"/>
      <c r="M19" s="53"/>
      <c r="N19" s="53"/>
      <c r="O19" s="53"/>
      <c r="P19" s="53"/>
      <c r="Q19" s="54"/>
      <c r="R19" s="29"/>
      <c r="S19" s="30"/>
      <c r="T19" s="30"/>
      <c r="U19" s="30"/>
      <c r="V19" s="30"/>
      <c r="W19" s="30"/>
      <c r="X19" s="30"/>
      <c r="Y19" s="30"/>
      <c r="Z19" s="30"/>
      <c r="AA19" s="30"/>
      <c r="AB19" s="30"/>
      <c r="AC19" s="30"/>
      <c r="AD19" s="30"/>
      <c r="AE19" s="30"/>
      <c r="AF19" s="30"/>
      <c r="AG19" s="30"/>
      <c r="AH19" s="30"/>
      <c r="AI19" s="31"/>
      <c r="AJ19" s="29"/>
      <c r="AK19" s="30"/>
      <c r="AL19" s="30"/>
      <c r="AM19" s="30"/>
      <c r="AN19" s="30"/>
      <c r="AO19" s="30"/>
      <c r="AP19" s="30"/>
      <c r="AQ19" s="30"/>
      <c r="AR19" s="30"/>
      <c r="AS19" s="30"/>
      <c r="AT19" s="30"/>
      <c r="AU19" s="30"/>
      <c r="AV19" s="30"/>
      <c r="AW19" s="30"/>
      <c r="AX19" s="30"/>
      <c r="AY19" s="30"/>
      <c r="AZ19" s="30"/>
      <c r="BA19" s="31"/>
      <c r="BB19" s="38" t="s">
        <v>16</v>
      </c>
      <c r="BC19" s="39"/>
      <c r="BD19" s="39"/>
      <c r="BE19" s="39"/>
      <c r="BF19" s="39"/>
      <c r="BG19" s="39"/>
      <c r="BH19" s="39"/>
      <c r="BI19" s="39"/>
      <c r="BJ19" s="39"/>
      <c r="BK19" s="39"/>
      <c r="BL19" s="39"/>
      <c r="BM19" s="39"/>
      <c r="BN19" s="39"/>
      <c r="BO19" s="39"/>
      <c r="BP19" s="39"/>
      <c r="BQ19" s="40"/>
      <c r="BR19" s="38" t="s">
        <v>17</v>
      </c>
      <c r="BS19" s="39"/>
      <c r="BT19" s="39"/>
      <c r="BU19" s="39"/>
      <c r="BV19" s="39"/>
      <c r="BW19" s="39"/>
      <c r="BX19" s="39"/>
      <c r="BY19" s="39"/>
      <c r="BZ19" s="39"/>
      <c r="CA19" s="39"/>
      <c r="CB19" s="39"/>
      <c r="CC19" s="39"/>
      <c r="CD19" s="39"/>
      <c r="CE19" s="39"/>
      <c r="CF19" s="39"/>
      <c r="CG19" s="40"/>
      <c r="CH19" s="29"/>
      <c r="CI19" s="30"/>
      <c r="CJ19" s="30"/>
      <c r="CK19" s="30"/>
      <c r="CL19" s="30"/>
      <c r="CM19" s="30"/>
      <c r="CN19" s="30"/>
      <c r="CO19" s="30"/>
      <c r="CP19" s="30"/>
      <c r="CQ19" s="30"/>
      <c r="CR19" s="30"/>
      <c r="CS19" s="30"/>
      <c r="CT19" s="30"/>
      <c r="CU19" s="30"/>
      <c r="CV19" s="30"/>
      <c r="CW19" s="30"/>
      <c r="CX19" s="30"/>
      <c r="CY19" s="30"/>
      <c r="CZ19" s="30"/>
      <c r="DA19" s="30"/>
      <c r="DB19" s="31"/>
      <c r="DC19" s="29"/>
      <c r="DD19" s="30"/>
      <c r="DE19" s="30"/>
      <c r="DF19" s="30"/>
      <c r="DG19" s="30"/>
      <c r="DH19" s="30"/>
      <c r="DI19" s="30"/>
      <c r="DJ19" s="30"/>
      <c r="DK19" s="30"/>
      <c r="DL19" s="30"/>
      <c r="DM19" s="30"/>
      <c r="DN19" s="30"/>
      <c r="DO19" s="30"/>
      <c r="DP19" s="30"/>
      <c r="DQ19" s="30"/>
      <c r="DR19" s="30"/>
      <c r="DS19" s="30"/>
      <c r="DT19" s="31"/>
      <c r="DU19" s="41" t="s">
        <v>18</v>
      </c>
      <c r="DV19" s="42"/>
      <c r="DW19" s="42"/>
      <c r="DX19" s="42"/>
      <c r="DY19" s="42"/>
      <c r="DZ19" s="42"/>
      <c r="EA19" s="42"/>
      <c r="EB19" s="42"/>
      <c r="EC19" s="42"/>
      <c r="ED19" s="43"/>
      <c r="EE19" s="41" t="s">
        <v>19</v>
      </c>
      <c r="EF19" s="42"/>
      <c r="EG19" s="42"/>
      <c r="EH19" s="42"/>
      <c r="EI19" s="42"/>
      <c r="EJ19" s="42"/>
      <c r="EK19" s="42"/>
      <c r="EL19" s="42"/>
      <c r="EM19" s="42"/>
      <c r="EN19" s="43"/>
      <c r="EO19" s="29"/>
      <c r="EP19" s="30"/>
      <c r="EQ19" s="30"/>
      <c r="ER19" s="30"/>
      <c r="ES19" s="30"/>
      <c r="ET19" s="30"/>
      <c r="EU19" s="30"/>
      <c r="EV19" s="30"/>
      <c r="EW19" s="30"/>
      <c r="EX19" s="30"/>
      <c r="EY19" s="30"/>
      <c r="EZ19" s="30"/>
      <c r="FA19" s="30"/>
      <c r="FB19" s="30"/>
      <c r="FC19" s="30"/>
      <c r="FD19" s="30"/>
      <c r="FE19" s="31"/>
    </row>
    <row r="20" spans="1:161" s="9" customFormat="1" ht="19.5" customHeight="1" x14ac:dyDescent="0.2">
      <c r="A20" s="55"/>
      <c r="B20" s="56"/>
      <c r="C20" s="56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7"/>
      <c r="R20" s="32"/>
      <c r="S20" s="33"/>
      <c r="T20" s="33"/>
      <c r="U20" s="33"/>
      <c r="V20" s="33"/>
      <c r="W20" s="33"/>
      <c r="X20" s="33"/>
      <c r="Y20" s="33"/>
      <c r="Z20" s="33"/>
      <c r="AA20" s="33"/>
      <c r="AB20" s="33"/>
      <c r="AC20" s="33"/>
      <c r="AD20" s="33"/>
      <c r="AE20" s="33"/>
      <c r="AF20" s="33"/>
      <c r="AG20" s="33"/>
      <c r="AH20" s="33"/>
      <c r="AI20" s="34"/>
      <c r="AJ20" s="32"/>
      <c r="AK20" s="33"/>
      <c r="AL20" s="33"/>
      <c r="AM20" s="33"/>
      <c r="AN20" s="33"/>
      <c r="AO20" s="33"/>
      <c r="AP20" s="33"/>
      <c r="AQ20" s="33"/>
      <c r="AR20" s="33"/>
      <c r="AS20" s="33"/>
      <c r="AT20" s="33"/>
      <c r="AU20" s="33"/>
      <c r="AV20" s="33"/>
      <c r="AW20" s="33"/>
      <c r="AX20" s="33"/>
      <c r="AY20" s="33"/>
      <c r="AZ20" s="33"/>
      <c r="BA20" s="34"/>
      <c r="BB20" s="47" t="s">
        <v>18</v>
      </c>
      <c r="BC20" s="47"/>
      <c r="BD20" s="47"/>
      <c r="BE20" s="47"/>
      <c r="BF20" s="47"/>
      <c r="BG20" s="47"/>
      <c r="BH20" s="47"/>
      <c r="BI20" s="47"/>
      <c r="BJ20" s="47" t="s">
        <v>19</v>
      </c>
      <c r="BK20" s="47"/>
      <c r="BL20" s="47"/>
      <c r="BM20" s="47"/>
      <c r="BN20" s="47"/>
      <c r="BO20" s="47"/>
      <c r="BP20" s="47"/>
      <c r="BQ20" s="47"/>
      <c r="BR20" s="47" t="s">
        <v>18</v>
      </c>
      <c r="BS20" s="47"/>
      <c r="BT20" s="47"/>
      <c r="BU20" s="47"/>
      <c r="BV20" s="47"/>
      <c r="BW20" s="47"/>
      <c r="BX20" s="47"/>
      <c r="BY20" s="47"/>
      <c r="BZ20" s="47" t="s">
        <v>19</v>
      </c>
      <c r="CA20" s="47"/>
      <c r="CB20" s="47"/>
      <c r="CC20" s="47"/>
      <c r="CD20" s="47"/>
      <c r="CE20" s="47"/>
      <c r="CF20" s="47"/>
      <c r="CG20" s="47"/>
      <c r="CH20" s="32"/>
      <c r="CI20" s="33"/>
      <c r="CJ20" s="33"/>
      <c r="CK20" s="33"/>
      <c r="CL20" s="33"/>
      <c r="CM20" s="33"/>
      <c r="CN20" s="33"/>
      <c r="CO20" s="33"/>
      <c r="CP20" s="33"/>
      <c r="CQ20" s="33"/>
      <c r="CR20" s="33"/>
      <c r="CS20" s="33"/>
      <c r="CT20" s="33"/>
      <c r="CU20" s="33"/>
      <c r="CV20" s="33"/>
      <c r="CW20" s="33"/>
      <c r="CX20" s="33"/>
      <c r="CY20" s="33"/>
      <c r="CZ20" s="33"/>
      <c r="DA20" s="33"/>
      <c r="DB20" s="34"/>
      <c r="DC20" s="32"/>
      <c r="DD20" s="33"/>
      <c r="DE20" s="33"/>
      <c r="DF20" s="33"/>
      <c r="DG20" s="33"/>
      <c r="DH20" s="33"/>
      <c r="DI20" s="33"/>
      <c r="DJ20" s="33"/>
      <c r="DK20" s="33"/>
      <c r="DL20" s="33"/>
      <c r="DM20" s="33"/>
      <c r="DN20" s="33"/>
      <c r="DO20" s="33"/>
      <c r="DP20" s="33"/>
      <c r="DQ20" s="33"/>
      <c r="DR20" s="33"/>
      <c r="DS20" s="33"/>
      <c r="DT20" s="34"/>
      <c r="DU20" s="44"/>
      <c r="DV20" s="45"/>
      <c r="DW20" s="45"/>
      <c r="DX20" s="45"/>
      <c r="DY20" s="45"/>
      <c r="DZ20" s="45"/>
      <c r="EA20" s="45"/>
      <c r="EB20" s="45"/>
      <c r="EC20" s="45"/>
      <c r="ED20" s="46"/>
      <c r="EE20" s="44"/>
      <c r="EF20" s="45"/>
      <c r="EG20" s="45"/>
      <c r="EH20" s="45"/>
      <c r="EI20" s="45"/>
      <c r="EJ20" s="45"/>
      <c r="EK20" s="45"/>
      <c r="EL20" s="45"/>
      <c r="EM20" s="45"/>
      <c r="EN20" s="46"/>
      <c r="EO20" s="32"/>
      <c r="EP20" s="33"/>
      <c r="EQ20" s="33"/>
      <c r="ER20" s="33"/>
      <c r="ES20" s="33"/>
      <c r="ET20" s="33"/>
      <c r="EU20" s="33"/>
      <c r="EV20" s="33"/>
      <c r="EW20" s="33"/>
      <c r="EX20" s="33"/>
      <c r="EY20" s="33"/>
      <c r="EZ20" s="33"/>
      <c r="FA20" s="33"/>
      <c r="FB20" s="33"/>
      <c r="FC20" s="33"/>
      <c r="FD20" s="33"/>
      <c r="FE20" s="34"/>
    </row>
    <row r="21" spans="1:161" s="9" customFormat="1" ht="14.25" customHeight="1" x14ac:dyDescent="0.2">
      <c r="A21" s="23">
        <v>1</v>
      </c>
      <c r="B21" s="24"/>
      <c r="C21" s="24"/>
      <c r="D21" s="24"/>
      <c r="E21" s="24"/>
      <c r="F21" s="24"/>
      <c r="G21" s="24"/>
      <c r="H21" s="24"/>
      <c r="I21" s="24"/>
      <c r="J21" s="24"/>
      <c r="K21" s="24"/>
      <c r="L21" s="24"/>
      <c r="M21" s="24"/>
      <c r="N21" s="24"/>
      <c r="O21" s="24"/>
      <c r="P21" s="24"/>
      <c r="Q21" s="25"/>
      <c r="R21" s="23">
        <v>2</v>
      </c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5"/>
      <c r="AJ21" s="16">
        <v>3</v>
      </c>
      <c r="AK21" s="16"/>
      <c r="AL21" s="16"/>
      <c r="AM21" s="16"/>
      <c r="AN21" s="16"/>
      <c r="AO21" s="16"/>
      <c r="AP21" s="16"/>
      <c r="AQ21" s="16"/>
      <c r="AR21" s="16"/>
      <c r="AS21" s="16"/>
      <c r="AT21" s="16"/>
      <c r="AU21" s="16"/>
      <c r="AV21" s="16"/>
      <c r="AW21" s="16"/>
      <c r="AX21" s="16"/>
      <c r="AY21" s="16"/>
      <c r="AZ21" s="16"/>
      <c r="BA21" s="16"/>
      <c r="BB21" s="16">
        <v>4</v>
      </c>
      <c r="BC21" s="16"/>
      <c r="BD21" s="16"/>
      <c r="BE21" s="16"/>
      <c r="BF21" s="16"/>
      <c r="BG21" s="16"/>
      <c r="BH21" s="16"/>
      <c r="BI21" s="16"/>
      <c r="BJ21" s="16">
        <v>5</v>
      </c>
      <c r="BK21" s="16"/>
      <c r="BL21" s="16"/>
      <c r="BM21" s="16"/>
      <c r="BN21" s="16"/>
      <c r="BO21" s="16"/>
      <c r="BP21" s="16"/>
      <c r="BQ21" s="16"/>
      <c r="BR21" s="16">
        <v>6</v>
      </c>
      <c r="BS21" s="16"/>
      <c r="BT21" s="16"/>
      <c r="BU21" s="16"/>
      <c r="BV21" s="16"/>
      <c r="BW21" s="16"/>
      <c r="BX21" s="16"/>
      <c r="BY21" s="16"/>
      <c r="BZ21" s="16">
        <v>7</v>
      </c>
      <c r="CA21" s="16"/>
      <c r="CB21" s="16"/>
      <c r="CC21" s="16"/>
      <c r="CD21" s="16"/>
      <c r="CE21" s="16"/>
      <c r="CF21" s="16"/>
      <c r="CG21" s="16"/>
      <c r="CH21" s="16">
        <v>8</v>
      </c>
      <c r="CI21" s="16"/>
      <c r="CJ21" s="16"/>
      <c r="CK21" s="16"/>
      <c r="CL21" s="16"/>
      <c r="CM21" s="16"/>
      <c r="CN21" s="16"/>
      <c r="CO21" s="16"/>
      <c r="CP21" s="16"/>
      <c r="CQ21" s="16"/>
      <c r="CR21" s="16"/>
      <c r="CS21" s="16"/>
      <c r="CT21" s="16"/>
      <c r="CU21" s="16"/>
      <c r="CV21" s="16"/>
      <c r="CW21" s="16"/>
      <c r="CX21" s="16"/>
      <c r="CY21" s="16"/>
      <c r="CZ21" s="16"/>
      <c r="DA21" s="16"/>
      <c r="DB21" s="16"/>
      <c r="DC21" s="16">
        <v>9</v>
      </c>
      <c r="DD21" s="16"/>
      <c r="DE21" s="16"/>
      <c r="DF21" s="16"/>
      <c r="DG21" s="16"/>
      <c r="DH21" s="16"/>
      <c r="DI21" s="16"/>
      <c r="DJ21" s="16"/>
      <c r="DK21" s="16"/>
      <c r="DL21" s="16"/>
      <c r="DM21" s="16"/>
      <c r="DN21" s="16"/>
      <c r="DO21" s="16"/>
      <c r="DP21" s="16"/>
      <c r="DQ21" s="16"/>
      <c r="DR21" s="16"/>
      <c r="DS21" s="16"/>
      <c r="DT21" s="16"/>
      <c r="DU21" s="16">
        <v>10</v>
      </c>
      <c r="DV21" s="16"/>
      <c r="DW21" s="16"/>
      <c r="DX21" s="16"/>
      <c r="DY21" s="16"/>
      <c r="DZ21" s="16"/>
      <c r="EA21" s="16"/>
      <c r="EB21" s="16"/>
      <c r="EC21" s="16"/>
      <c r="ED21" s="16"/>
      <c r="EE21" s="16">
        <v>11</v>
      </c>
      <c r="EF21" s="16"/>
      <c r="EG21" s="16"/>
      <c r="EH21" s="16"/>
      <c r="EI21" s="16"/>
      <c r="EJ21" s="16"/>
      <c r="EK21" s="16"/>
      <c r="EL21" s="16"/>
      <c r="EM21" s="16"/>
      <c r="EN21" s="16"/>
      <c r="EO21" s="16">
        <v>12</v>
      </c>
      <c r="EP21" s="16"/>
      <c r="EQ21" s="16"/>
      <c r="ER21" s="16"/>
      <c r="ES21" s="16"/>
      <c r="ET21" s="16"/>
      <c r="EU21" s="16"/>
      <c r="EV21" s="16"/>
      <c r="EW21" s="16"/>
      <c r="EX21" s="16"/>
      <c r="EY21" s="16"/>
      <c r="EZ21" s="16"/>
      <c r="FA21" s="16"/>
      <c r="FB21" s="16"/>
      <c r="FC21" s="16"/>
      <c r="FD21" s="16"/>
      <c r="FE21" s="16"/>
    </row>
    <row r="22" spans="1:161" s="9" customFormat="1" ht="13.5" customHeight="1" x14ac:dyDescent="0.2">
      <c r="A22" s="10"/>
      <c r="B22" s="17" t="s">
        <v>11</v>
      </c>
      <c r="C22" s="17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  <c r="O22" s="17"/>
      <c r="P22" s="17"/>
      <c r="Q22" s="18"/>
      <c r="R22" s="10"/>
      <c r="S22" s="19" t="s">
        <v>12</v>
      </c>
      <c r="T22" s="19"/>
      <c r="U22" s="19"/>
      <c r="V22" s="19"/>
      <c r="W22" s="19"/>
      <c r="X22" s="19"/>
      <c r="Y22" s="19"/>
      <c r="Z22" s="19"/>
      <c r="AA22" s="19"/>
      <c r="AB22" s="19"/>
      <c r="AC22" s="19"/>
      <c r="AD22" s="19"/>
      <c r="AE22" s="19"/>
      <c r="AF22" s="19"/>
      <c r="AG22" s="19"/>
      <c r="AH22" s="19"/>
      <c r="AI22" s="20"/>
      <c r="AJ22" s="61">
        <v>5.6</v>
      </c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16"/>
      <c r="BC22" s="16"/>
      <c r="BD22" s="16"/>
      <c r="BE22" s="16"/>
      <c r="BF22" s="16"/>
      <c r="BG22" s="16"/>
      <c r="BH22" s="16"/>
      <c r="BI22" s="16"/>
      <c r="BJ22" s="16"/>
      <c r="BK22" s="16"/>
      <c r="BL22" s="16"/>
      <c r="BM22" s="16"/>
      <c r="BN22" s="16"/>
      <c r="BO22" s="16"/>
      <c r="BP22" s="16"/>
      <c r="BQ22" s="16"/>
      <c r="BR22" s="61">
        <v>22</v>
      </c>
      <c r="BS22" s="61"/>
      <c r="BT22" s="61"/>
      <c r="BU22" s="61"/>
      <c r="BV22" s="61"/>
      <c r="BW22" s="61"/>
      <c r="BX22" s="61"/>
      <c r="BY22" s="61"/>
      <c r="BZ22" s="61">
        <v>22</v>
      </c>
      <c r="CA22" s="61"/>
      <c r="CB22" s="61"/>
      <c r="CC22" s="61"/>
      <c r="CD22" s="61"/>
      <c r="CE22" s="61"/>
      <c r="CF22" s="61"/>
      <c r="CG22" s="61"/>
      <c r="CH22" s="61">
        <v>5.6</v>
      </c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>
        <v>22</v>
      </c>
      <c r="DD22" s="61"/>
      <c r="DE22" s="61"/>
      <c r="DF22" s="61"/>
      <c r="DG22" s="61"/>
      <c r="DH22" s="61"/>
      <c r="DI22" s="61"/>
      <c r="DJ22" s="61"/>
      <c r="DK22" s="61"/>
      <c r="DL22" s="61"/>
      <c r="DM22" s="61"/>
      <c r="DN22" s="61"/>
      <c r="DO22" s="61"/>
      <c r="DP22" s="61"/>
      <c r="DQ22" s="61"/>
      <c r="DR22" s="61"/>
      <c r="DS22" s="61"/>
      <c r="DT22" s="61"/>
      <c r="DU22" s="16">
        <v>3</v>
      </c>
      <c r="DV22" s="16"/>
      <c r="DW22" s="16"/>
      <c r="DX22" s="16"/>
      <c r="DY22" s="16"/>
      <c r="DZ22" s="16"/>
      <c r="EA22" s="16"/>
      <c r="EB22" s="16"/>
      <c r="EC22" s="16"/>
      <c r="ED22" s="16"/>
      <c r="EE22" s="61">
        <f>2859/720</f>
        <v>3.9708333333333332</v>
      </c>
      <c r="EF22" s="61"/>
      <c r="EG22" s="61"/>
      <c r="EH22" s="61"/>
      <c r="EI22" s="61"/>
      <c r="EJ22" s="61"/>
      <c r="EK22" s="61"/>
      <c r="EL22" s="61"/>
      <c r="EM22" s="61"/>
      <c r="EN22" s="61"/>
      <c r="EO22" s="61">
        <f>AJ22+EE22</f>
        <v>9.5708333333333329</v>
      </c>
      <c r="EP22" s="16"/>
      <c r="EQ22" s="16"/>
      <c r="ER22" s="16"/>
      <c r="ES22" s="16"/>
      <c r="ET22" s="16"/>
      <c r="EU22" s="16"/>
      <c r="EV22" s="16"/>
      <c r="EW22" s="16"/>
      <c r="EX22" s="16"/>
      <c r="EY22" s="16"/>
      <c r="EZ22" s="16"/>
      <c r="FA22" s="16"/>
      <c r="FB22" s="16"/>
      <c r="FC22" s="16"/>
      <c r="FD22" s="16"/>
      <c r="FE22" s="16"/>
    </row>
    <row r="23" spans="1:161" s="9" customFormat="1" ht="39.75" customHeight="1" x14ac:dyDescent="0.2">
      <c r="A23" s="10"/>
      <c r="B23" s="17" t="s">
        <v>33</v>
      </c>
      <c r="C23" s="17"/>
      <c r="D23" s="17"/>
      <c r="E23" s="17"/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8"/>
      <c r="R23" s="10"/>
      <c r="S23" s="19" t="s">
        <v>13</v>
      </c>
      <c r="T23" s="19"/>
      <c r="U23" s="19"/>
      <c r="V23" s="19"/>
      <c r="W23" s="19"/>
      <c r="X23" s="19"/>
      <c r="Y23" s="19"/>
      <c r="Z23" s="19"/>
      <c r="AA23" s="19"/>
      <c r="AB23" s="19"/>
      <c r="AC23" s="19"/>
      <c r="AD23" s="19"/>
      <c r="AE23" s="19"/>
      <c r="AF23" s="19"/>
      <c r="AG23" s="19"/>
      <c r="AH23" s="19"/>
      <c r="AI23" s="20"/>
      <c r="AJ23" s="62">
        <f>2484/720</f>
        <v>3.45</v>
      </c>
      <c r="AK23" s="62"/>
      <c r="AL23" s="62"/>
      <c r="AM23" s="62"/>
      <c r="AN23" s="62"/>
      <c r="AO23" s="62"/>
      <c r="AP23" s="62"/>
      <c r="AQ23" s="62"/>
      <c r="AR23" s="62"/>
      <c r="AS23" s="62"/>
      <c r="AT23" s="62"/>
      <c r="AU23" s="62"/>
      <c r="AV23" s="62"/>
      <c r="AW23" s="62"/>
      <c r="AX23" s="62"/>
      <c r="AY23" s="62"/>
      <c r="AZ23" s="62"/>
      <c r="BA23" s="62"/>
      <c r="BB23" s="16"/>
      <c r="BC23" s="16"/>
      <c r="BD23" s="16"/>
      <c r="BE23" s="16"/>
      <c r="BF23" s="16"/>
      <c r="BG23" s="16"/>
      <c r="BH23" s="16"/>
      <c r="BI23" s="16"/>
      <c r="BJ23" s="16"/>
      <c r="BK23" s="16"/>
      <c r="BL23" s="16"/>
      <c r="BM23" s="16"/>
      <c r="BN23" s="16"/>
      <c r="BO23" s="16"/>
      <c r="BP23" s="16"/>
      <c r="BQ23" s="16"/>
      <c r="BR23" s="16"/>
      <c r="BS23" s="16"/>
      <c r="BT23" s="16"/>
      <c r="BU23" s="16"/>
      <c r="BV23" s="16"/>
      <c r="BW23" s="16"/>
      <c r="BX23" s="16"/>
      <c r="BY23" s="16"/>
      <c r="BZ23" s="16"/>
      <c r="CA23" s="16"/>
      <c r="CB23" s="16"/>
      <c r="CC23" s="16"/>
      <c r="CD23" s="16"/>
      <c r="CE23" s="16"/>
      <c r="CF23" s="16"/>
      <c r="CG23" s="16"/>
      <c r="CH23" s="16"/>
      <c r="CI23" s="16"/>
      <c r="CJ23" s="16"/>
      <c r="CK23" s="16"/>
      <c r="CL23" s="16"/>
      <c r="CM23" s="16"/>
      <c r="CN23" s="16"/>
      <c r="CO23" s="16"/>
      <c r="CP23" s="16"/>
      <c r="CQ23" s="16"/>
      <c r="CR23" s="16"/>
      <c r="CS23" s="16"/>
      <c r="CT23" s="16"/>
      <c r="CU23" s="16"/>
      <c r="CV23" s="16"/>
      <c r="CW23" s="16"/>
      <c r="CX23" s="16"/>
      <c r="CY23" s="16"/>
      <c r="CZ23" s="16"/>
      <c r="DA23" s="16"/>
      <c r="DB23" s="16"/>
      <c r="DC23" s="16"/>
      <c r="DD23" s="16"/>
      <c r="DE23" s="16"/>
      <c r="DF23" s="16"/>
      <c r="DG23" s="16"/>
      <c r="DH23" s="16"/>
      <c r="DI23" s="16"/>
      <c r="DJ23" s="16"/>
      <c r="DK23" s="16"/>
      <c r="DL23" s="16"/>
      <c r="DM23" s="16"/>
      <c r="DN23" s="16"/>
      <c r="DO23" s="16"/>
      <c r="DP23" s="16"/>
      <c r="DQ23" s="16"/>
      <c r="DR23" s="16"/>
      <c r="DS23" s="16"/>
      <c r="DT23" s="16"/>
      <c r="DU23" s="63">
        <f>1230/720</f>
        <v>1.7083333333333333</v>
      </c>
      <c r="DV23" s="64"/>
      <c r="DW23" s="64"/>
      <c r="DX23" s="64"/>
      <c r="DY23" s="64"/>
      <c r="DZ23" s="64"/>
      <c r="EA23" s="64"/>
      <c r="EB23" s="64"/>
      <c r="EC23" s="64"/>
      <c r="ED23" s="65"/>
      <c r="EE23" s="63">
        <f>1230/720</f>
        <v>1.7083333333333333</v>
      </c>
      <c r="EF23" s="64"/>
      <c r="EG23" s="64"/>
      <c r="EH23" s="64"/>
      <c r="EI23" s="64"/>
      <c r="EJ23" s="64"/>
      <c r="EK23" s="64"/>
      <c r="EL23" s="64"/>
      <c r="EM23" s="64"/>
      <c r="EN23" s="65"/>
      <c r="EO23" s="61">
        <f>AJ23+EE23</f>
        <v>5.1583333333333332</v>
      </c>
      <c r="EP23" s="61"/>
      <c r="EQ23" s="61"/>
      <c r="ER23" s="61"/>
      <c r="ES23" s="61"/>
      <c r="ET23" s="61"/>
      <c r="EU23" s="61"/>
      <c r="EV23" s="61"/>
      <c r="EW23" s="61"/>
      <c r="EX23" s="61"/>
      <c r="EY23" s="61"/>
      <c r="EZ23" s="61"/>
      <c r="FA23" s="61"/>
      <c r="FB23" s="61"/>
      <c r="FC23" s="61"/>
      <c r="FD23" s="61"/>
      <c r="FE23" s="61"/>
    </row>
    <row r="24" spans="1:161" s="9" customFormat="1" ht="39.75" customHeight="1" x14ac:dyDescent="0.2">
      <c r="A24" s="10"/>
      <c r="B24" s="17"/>
      <c r="C24" s="17"/>
      <c r="D24" s="17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8"/>
      <c r="R24" s="10"/>
      <c r="S24" s="19" t="s">
        <v>14</v>
      </c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  <c r="AE24" s="19"/>
      <c r="AF24" s="19"/>
      <c r="AG24" s="19"/>
      <c r="AH24" s="19"/>
      <c r="AI24" s="20"/>
      <c r="AJ24" s="16"/>
      <c r="AK24" s="16"/>
      <c r="AL24" s="16"/>
      <c r="AM24" s="16"/>
      <c r="AN24" s="16"/>
      <c r="AO24" s="16"/>
      <c r="AP24" s="16"/>
      <c r="AQ24" s="16"/>
      <c r="AR24" s="16"/>
      <c r="AS24" s="16"/>
      <c r="AT24" s="16"/>
      <c r="AU24" s="16"/>
      <c r="AV24" s="16"/>
      <c r="AW24" s="16"/>
      <c r="AX24" s="16"/>
      <c r="AY24" s="16"/>
      <c r="AZ24" s="16"/>
      <c r="BA24" s="16"/>
      <c r="BB24" s="16"/>
      <c r="BC24" s="16"/>
      <c r="BD24" s="16"/>
      <c r="BE24" s="16"/>
      <c r="BF24" s="16"/>
      <c r="BG24" s="16"/>
      <c r="BH24" s="16"/>
      <c r="BI24" s="16"/>
      <c r="BJ24" s="16"/>
      <c r="BK24" s="16"/>
      <c r="BL24" s="16"/>
      <c r="BM24" s="16"/>
      <c r="BN24" s="16"/>
      <c r="BO24" s="16"/>
      <c r="BP24" s="16"/>
      <c r="BQ24" s="16"/>
      <c r="BR24" s="16"/>
      <c r="BS24" s="16"/>
      <c r="BT24" s="16"/>
      <c r="BU24" s="16"/>
      <c r="BV24" s="16"/>
      <c r="BW24" s="16"/>
      <c r="BX24" s="16"/>
      <c r="BY24" s="16"/>
      <c r="BZ24" s="16"/>
      <c r="CA24" s="16"/>
      <c r="CB24" s="16"/>
      <c r="CC24" s="16"/>
      <c r="CD24" s="16"/>
      <c r="CE24" s="16"/>
      <c r="CF24" s="16"/>
      <c r="CG24" s="16"/>
      <c r="CH24" s="16"/>
      <c r="CI24" s="16"/>
      <c r="CJ24" s="16"/>
      <c r="CK24" s="16"/>
      <c r="CL24" s="16"/>
      <c r="CM24" s="16"/>
      <c r="CN24" s="16"/>
      <c r="CO24" s="16"/>
      <c r="CP24" s="16"/>
      <c r="CQ24" s="16"/>
      <c r="CR24" s="16"/>
      <c r="CS24" s="16"/>
      <c r="CT24" s="16"/>
      <c r="CU24" s="16"/>
      <c r="CV24" s="16"/>
      <c r="CW24" s="16"/>
      <c r="CX24" s="16"/>
      <c r="CY24" s="16"/>
      <c r="CZ24" s="16"/>
      <c r="DA24" s="16"/>
      <c r="DB24" s="16"/>
      <c r="DC24" s="16"/>
      <c r="DD24" s="16"/>
      <c r="DE24" s="16"/>
      <c r="DF24" s="16"/>
      <c r="DG24" s="16"/>
      <c r="DH24" s="16"/>
      <c r="DI24" s="16"/>
      <c r="DJ24" s="16"/>
      <c r="DK24" s="16"/>
      <c r="DL24" s="16"/>
      <c r="DM24" s="16"/>
      <c r="DN24" s="16"/>
      <c r="DO24" s="16"/>
      <c r="DP24" s="16"/>
      <c r="DQ24" s="16"/>
      <c r="DR24" s="16"/>
      <c r="DS24" s="16"/>
      <c r="DT24" s="16"/>
      <c r="DU24" s="16"/>
      <c r="DV24" s="16"/>
      <c r="DW24" s="16"/>
      <c r="DX24" s="16"/>
      <c r="DY24" s="16"/>
      <c r="DZ24" s="16"/>
      <c r="EA24" s="16"/>
      <c r="EB24" s="16"/>
      <c r="EC24" s="16"/>
      <c r="ED24" s="16"/>
      <c r="EE24" s="16"/>
      <c r="EF24" s="16"/>
      <c r="EG24" s="16"/>
      <c r="EH24" s="16"/>
      <c r="EI24" s="16"/>
      <c r="EJ24" s="16"/>
      <c r="EK24" s="16"/>
      <c r="EL24" s="16"/>
      <c r="EM24" s="16"/>
      <c r="EN24" s="16"/>
      <c r="EO24" s="16"/>
      <c r="EP24" s="16"/>
      <c r="EQ24" s="16"/>
      <c r="ER24" s="16"/>
      <c r="ES24" s="16"/>
      <c r="ET24" s="16"/>
      <c r="EU24" s="16"/>
      <c r="EV24" s="16"/>
      <c r="EW24" s="16"/>
      <c r="EX24" s="16"/>
      <c r="EY24" s="16"/>
      <c r="EZ24" s="16"/>
      <c r="FA24" s="16"/>
      <c r="FB24" s="16"/>
      <c r="FC24" s="16"/>
      <c r="FD24" s="16"/>
      <c r="FE24" s="16"/>
    </row>
    <row r="25" spans="1:161" s="9" customFormat="1" ht="53.25" customHeight="1" x14ac:dyDescent="0.2">
      <c r="A25" s="10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8"/>
      <c r="R25" s="10"/>
      <c r="S25" s="19" t="s">
        <v>25</v>
      </c>
      <c r="T25" s="19"/>
      <c r="U25" s="19"/>
      <c r="V25" s="19"/>
      <c r="W25" s="19"/>
      <c r="X25" s="19"/>
      <c r="Y25" s="19"/>
      <c r="Z25" s="19"/>
      <c r="AA25" s="19"/>
      <c r="AB25" s="19"/>
      <c r="AC25" s="19"/>
      <c r="AD25" s="19"/>
      <c r="AE25" s="19"/>
      <c r="AF25" s="19"/>
      <c r="AG25" s="19"/>
      <c r="AH25" s="19"/>
      <c r="AI25" s="20"/>
      <c r="AJ25" s="16"/>
      <c r="AK25" s="16"/>
      <c r="AL25" s="16"/>
      <c r="AM25" s="16"/>
      <c r="AN25" s="16"/>
      <c r="AO25" s="16"/>
      <c r="AP25" s="16"/>
      <c r="AQ25" s="16"/>
      <c r="AR25" s="16"/>
      <c r="AS25" s="16"/>
      <c r="AT25" s="16"/>
      <c r="AU25" s="16"/>
      <c r="AV25" s="16"/>
      <c r="AW25" s="16"/>
      <c r="AX25" s="16"/>
      <c r="AY25" s="16"/>
      <c r="AZ25" s="16"/>
      <c r="BA25" s="16"/>
      <c r="BB25" s="16"/>
      <c r="BC25" s="16"/>
      <c r="BD25" s="16"/>
      <c r="BE25" s="16"/>
      <c r="BF25" s="16"/>
      <c r="BG25" s="16"/>
      <c r="BH25" s="16"/>
      <c r="BI25" s="16"/>
      <c r="BJ25" s="16"/>
      <c r="BK25" s="16"/>
      <c r="BL25" s="16"/>
      <c r="BM25" s="16"/>
      <c r="BN25" s="16"/>
      <c r="BO25" s="16"/>
      <c r="BP25" s="16"/>
      <c r="BQ25" s="16"/>
      <c r="BR25" s="16"/>
      <c r="BS25" s="16"/>
      <c r="BT25" s="16"/>
      <c r="BU25" s="16"/>
      <c r="BV25" s="16"/>
      <c r="BW25" s="16"/>
      <c r="BX25" s="16"/>
      <c r="BY25" s="16"/>
      <c r="BZ25" s="16"/>
      <c r="CA25" s="16"/>
      <c r="CB25" s="16"/>
      <c r="CC25" s="16"/>
      <c r="CD25" s="16"/>
      <c r="CE25" s="16"/>
      <c r="CF25" s="16"/>
      <c r="CG25" s="16"/>
      <c r="CH25" s="16"/>
      <c r="CI25" s="16"/>
      <c r="CJ25" s="16"/>
      <c r="CK25" s="16"/>
      <c r="CL25" s="16"/>
      <c r="CM25" s="16"/>
      <c r="CN25" s="16"/>
      <c r="CO25" s="16"/>
      <c r="CP25" s="16"/>
      <c r="CQ25" s="16"/>
      <c r="CR25" s="16"/>
      <c r="CS25" s="16"/>
      <c r="CT25" s="16"/>
      <c r="CU25" s="16"/>
      <c r="CV25" s="16"/>
      <c r="CW25" s="16"/>
      <c r="CX25" s="16"/>
      <c r="CY25" s="16"/>
      <c r="CZ25" s="16"/>
      <c r="DA25" s="16"/>
      <c r="DB25" s="16"/>
      <c r="DC25" s="16"/>
      <c r="DD25" s="16"/>
      <c r="DE25" s="16"/>
      <c r="DF25" s="16"/>
      <c r="DG25" s="16"/>
      <c r="DH25" s="16"/>
      <c r="DI25" s="16"/>
      <c r="DJ25" s="16"/>
      <c r="DK25" s="16"/>
      <c r="DL25" s="16"/>
      <c r="DM25" s="16"/>
      <c r="DN25" s="16"/>
      <c r="DO25" s="16"/>
      <c r="DP25" s="16"/>
      <c r="DQ25" s="16"/>
      <c r="DR25" s="16"/>
      <c r="DS25" s="16"/>
      <c r="DT25" s="16"/>
      <c r="DU25" s="16"/>
      <c r="DV25" s="16"/>
      <c r="DW25" s="16"/>
      <c r="DX25" s="16"/>
      <c r="DY25" s="16"/>
      <c r="DZ25" s="16"/>
      <c r="EA25" s="16"/>
      <c r="EB25" s="16"/>
      <c r="EC25" s="16"/>
      <c r="ED25" s="16"/>
      <c r="EE25" s="16"/>
      <c r="EF25" s="16"/>
      <c r="EG25" s="16"/>
      <c r="EH25" s="16"/>
      <c r="EI25" s="16"/>
      <c r="EJ25" s="16"/>
      <c r="EK25" s="16"/>
      <c r="EL25" s="16"/>
      <c r="EM25" s="16"/>
      <c r="EN25" s="16"/>
      <c r="EO25" s="16"/>
      <c r="EP25" s="16"/>
      <c r="EQ25" s="16"/>
      <c r="ER25" s="16"/>
      <c r="ES25" s="16"/>
      <c r="ET25" s="16"/>
      <c r="EU25" s="16"/>
      <c r="EV25" s="16"/>
      <c r="EW25" s="16"/>
      <c r="EX25" s="16"/>
      <c r="EY25" s="16"/>
      <c r="EZ25" s="16"/>
      <c r="FA25" s="16"/>
      <c r="FB25" s="16"/>
      <c r="FC25" s="16"/>
      <c r="FD25" s="16"/>
      <c r="FE25" s="16"/>
    </row>
    <row r="26" spans="1:161" s="9" customFormat="1" ht="57" customHeight="1" x14ac:dyDescent="0.2">
      <c r="A26" s="10"/>
      <c r="B26" s="21" t="s">
        <v>26</v>
      </c>
      <c r="C26" s="21"/>
      <c r="D26" s="21"/>
      <c r="E26" s="21"/>
      <c r="F26" s="21"/>
      <c r="G26" s="21"/>
      <c r="H26" s="21"/>
      <c r="I26" s="21"/>
      <c r="J26" s="21"/>
      <c r="K26" s="21"/>
      <c r="L26" s="21"/>
      <c r="M26" s="21"/>
      <c r="N26" s="21"/>
      <c r="O26" s="21"/>
      <c r="P26" s="21"/>
      <c r="Q26" s="22"/>
      <c r="R26" s="10"/>
      <c r="S26" s="19" t="s">
        <v>12</v>
      </c>
      <c r="T26" s="19"/>
      <c r="U26" s="19"/>
      <c r="V26" s="19"/>
      <c r="W26" s="19"/>
      <c r="X26" s="19"/>
      <c r="Y26" s="19"/>
      <c r="Z26" s="19"/>
      <c r="AA26" s="19"/>
      <c r="AB26" s="19"/>
      <c r="AC26" s="19"/>
      <c r="AD26" s="19"/>
      <c r="AE26" s="19"/>
      <c r="AF26" s="19"/>
      <c r="AG26" s="19"/>
      <c r="AH26" s="19"/>
      <c r="AI26" s="20"/>
      <c r="AJ26" s="16"/>
      <c r="AK26" s="16"/>
      <c r="AL26" s="16"/>
      <c r="AM26" s="16"/>
      <c r="AN26" s="16"/>
      <c r="AO26" s="16"/>
      <c r="AP26" s="16"/>
      <c r="AQ26" s="16"/>
      <c r="AR26" s="16"/>
      <c r="AS26" s="16"/>
      <c r="AT26" s="16"/>
      <c r="AU26" s="16"/>
      <c r="AV26" s="16"/>
      <c r="AW26" s="16"/>
      <c r="AX26" s="16"/>
      <c r="AY26" s="16"/>
      <c r="AZ26" s="16"/>
      <c r="BA26" s="16"/>
      <c r="BB26" s="16"/>
      <c r="BC26" s="16"/>
      <c r="BD26" s="16"/>
      <c r="BE26" s="16"/>
      <c r="BF26" s="16"/>
      <c r="BG26" s="16"/>
      <c r="BH26" s="16"/>
      <c r="BI26" s="16"/>
      <c r="BJ26" s="16"/>
      <c r="BK26" s="16"/>
      <c r="BL26" s="16"/>
      <c r="BM26" s="16"/>
      <c r="BN26" s="16"/>
      <c r="BO26" s="16"/>
      <c r="BP26" s="16"/>
      <c r="BQ26" s="16"/>
      <c r="BR26" s="16"/>
      <c r="BS26" s="16"/>
      <c r="BT26" s="16"/>
      <c r="BU26" s="16"/>
      <c r="BV26" s="16"/>
      <c r="BW26" s="16"/>
      <c r="BX26" s="16"/>
      <c r="BY26" s="16"/>
      <c r="BZ26" s="16"/>
      <c r="CA26" s="16"/>
      <c r="CB26" s="16"/>
      <c r="CC26" s="16"/>
      <c r="CD26" s="16"/>
      <c r="CE26" s="16"/>
      <c r="CF26" s="16"/>
      <c r="CG26" s="16"/>
      <c r="CH26" s="16"/>
      <c r="CI26" s="16"/>
      <c r="CJ26" s="16"/>
      <c r="CK26" s="16"/>
      <c r="CL26" s="16"/>
      <c r="CM26" s="16"/>
      <c r="CN26" s="16"/>
      <c r="CO26" s="16"/>
      <c r="CP26" s="16"/>
      <c r="CQ26" s="16"/>
      <c r="CR26" s="16"/>
      <c r="CS26" s="16"/>
      <c r="CT26" s="16"/>
      <c r="CU26" s="16"/>
      <c r="CV26" s="16"/>
      <c r="CW26" s="16"/>
      <c r="CX26" s="16"/>
      <c r="CY26" s="16"/>
      <c r="CZ26" s="16"/>
      <c r="DA26" s="16"/>
      <c r="DB26" s="16"/>
      <c r="DC26" s="16"/>
      <c r="DD26" s="16"/>
      <c r="DE26" s="16"/>
      <c r="DF26" s="16"/>
      <c r="DG26" s="16"/>
      <c r="DH26" s="16"/>
      <c r="DI26" s="16"/>
      <c r="DJ26" s="16"/>
      <c r="DK26" s="16"/>
      <c r="DL26" s="16"/>
      <c r="DM26" s="16"/>
      <c r="DN26" s="16"/>
      <c r="DO26" s="16"/>
      <c r="DP26" s="16"/>
      <c r="DQ26" s="16"/>
      <c r="DR26" s="16"/>
      <c r="DS26" s="16"/>
      <c r="DT26" s="16"/>
      <c r="DU26" s="16"/>
      <c r="DV26" s="16"/>
      <c r="DW26" s="16"/>
      <c r="DX26" s="16"/>
      <c r="DY26" s="16"/>
      <c r="DZ26" s="16"/>
      <c r="EA26" s="16"/>
      <c r="EB26" s="16"/>
      <c r="EC26" s="16"/>
      <c r="ED26" s="16"/>
      <c r="EE26" s="16"/>
      <c r="EF26" s="16"/>
      <c r="EG26" s="16"/>
      <c r="EH26" s="16"/>
      <c r="EI26" s="16"/>
      <c r="EJ26" s="16"/>
      <c r="EK26" s="16"/>
      <c r="EL26" s="16"/>
      <c r="EM26" s="16"/>
      <c r="EN26" s="16"/>
      <c r="EO26" s="16"/>
      <c r="EP26" s="16"/>
      <c r="EQ26" s="16"/>
      <c r="ER26" s="16"/>
      <c r="ES26" s="16"/>
      <c r="ET26" s="16"/>
      <c r="EU26" s="16"/>
      <c r="EV26" s="16"/>
      <c r="EW26" s="16"/>
      <c r="EX26" s="16"/>
      <c r="EY26" s="16"/>
      <c r="EZ26" s="16"/>
      <c r="FA26" s="16"/>
      <c r="FB26" s="16"/>
      <c r="FC26" s="16"/>
      <c r="FD26" s="16"/>
      <c r="FE26" s="16"/>
    </row>
    <row r="27" spans="1:161" s="9" customFormat="1" ht="39.75" customHeight="1" x14ac:dyDescent="0.2">
      <c r="A27" s="10"/>
      <c r="B27" s="17"/>
      <c r="C27" s="17"/>
      <c r="D27" s="17"/>
      <c r="E27" s="17"/>
      <c r="F27" s="17"/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8"/>
      <c r="R27" s="10"/>
      <c r="S27" s="19" t="s">
        <v>13</v>
      </c>
      <c r="T27" s="19"/>
      <c r="U27" s="19"/>
      <c r="V27" s="19"/>
      <c r="W27" s="19"/>
      <c r="X27" s="19"/>
      <c r="Y27" s="19"/>
      <c r="Z27" s="19"/>
      <c r="AA27" s="19"/>
      <c r="AB27" s="19"/>
      <c r="AC27" s="19"/>
      <c r="AD27" s="19"/>
      <c r="AE27" s="19"/>
      <c r="AF27" s="19"/>
      <c r="AG27" s="19"/>
      <c r="AH27" s="19"/>
      <c r="AI27" s="20"/>
      <c r="AJ27" s="16"/>
      <c r="AK27" s="16"/>
      <c r="AL27" s="16"/>
      <c r="AM27" s="16"/>
      <c r="AN27" s="16"/>
      <c r="AO27" s="16"/>
      <c r="AP27" s="16"/>
      <c r="AQ27" s="16"/>
      <c r="AR27" s="16"/>
      <c r="AS27" s="16"/>
      <c r="AT27" s="16"/>
      <c r="AU27" s="16"/>
      <c r="AV27" s="16"/>
      <c r="AW27" s="16"/>
      <c r="AX27" s="16"/>
      <c r="AY27" s="16"/>
      <c r="AZ27" s="16"/>
      <c r="BA27" s="16"/>
      <c r="BB27" s="16"/>
      <c r="BC27" s="16"/>
      <c r="BD27" s="16"/>
      <c r="BE27" s="16"/>
      <c r="BF27" s="16"/>
      <c r="BG27" s="16"/>
      <c r="BH27" s="16"/>
      <c r="BI27" s="16"/>
      <c r="BJ27" s="16"/>
      <c r="BK27" s="16"/>
      <c r="BL27" s="16"/>
      <c r="BM27" s="16"/>
      <c r="BN27" s="16"/>
      <c r="BO27" s="16"/>
      <c r="BP27" s="16"/>
      <c r="BQ27" s="16"/>
      <c r="BR27" s="16"/>
      <c r="BS27" s="16"/>
      <c r="BT27" s="16"/>
      <c r="BU27" s="16"/>
      <c r="BV27" s="16"/>
      <c r="BW27" s="16"/>
      <c r="BX27" s="16"/>
      <c r="BY27" s="16"/>
      <c r="BZ27" s="16"/>
      <c r="CA27" s="16"/>
      <c r="CB27" s="16"/>
      <c r="CC27" s="16"/>
      <c r="CD27" s="16"/>
      <c r="CE27" s="16"/>
      <c r="CF27" s="16"/>
      <c r="CG27" s="16"/>
      <c r="CH27" s="16"/>
      <c r="CI27" s="16"/>
      <c r="CJ27" s="16"/>
      <c r="CK27" s="16"/>
      <c r="CL27" s="16"/>
      <c r="CM27" s="16"/>
      <c r="CN27" s="16"/>
      <c r="CO27" s="16"/>
      <c r="CP27" s="16"/>
      <c r="CQ27" s="16"/>
      <c r="CR27" s="16"/>
      <c r="CS27" s="16"/>
      <c r="CT27" s="16"/>
      <c r="CU27" s="16"/>
      <c r="CV27" s="16"/>
      <c r="CW27" s="16"/>
      <c r="CX27" s="16"/>
      <c r="CY27" s="16"/>
      <c r="CZ27" s="16"/>
      <c r="DA27" s="16"/>
      <c r="DB27" s="16"/>
      <c r="DC27" s="16"/>
      <c r="DD27" s="16"/>
      <c r="DE27" s="16"/>
      <c r="DF27" s="16"/>
      <c r="DG27" s="16"/>
      <c r="DH27" s="16"/>
      <c r="DI27" s="16"/>
      <c r="DJ27" s="16"/>
      <c r="DK27" s="16"/>
      <c r="DL27" s="16"/>
      <c r="DM27" s="16"/>
      <c r="DN27" s="16"/>
      <c r="DO27" s="16"/>
      <c r="DP27" s="16"/>
      <c r="DQ27" s="16"/>
      <c r="DR27" s="16"/>
      <c r="DS27" s="16"/>
      <c r="DT27" s="16"/>
      <c r="DU27" s="16"/>
      <c r="DV27" s="16"/>
      <c r="DW27" s="16"/>
      <c r="DX27" s="16"/>
      <c r="DY27" s="16"/>
      <c r="DZ27" s="16"/>
      <c r="EA27" s="16"/>
      <c r="EB27" s="16"/>
      <c r="EC27" s="16"/>
      <c r="ED27" s="16"/>
      <c r="EE27" s="16"/>
      <c r="EF27" s="16"/>
      <c r="EG27" s="16"/>
      <c r="EH27" s="16"/>
      <c r="EI27" s="16"/>
      <c r="EJ27" s="16"/>
      <c r="EK27" s="16"/>
      <c r="EL27" s="16"/>
      <c r="EM27" s="16"/>
      <c r="EN27" s="16"/>
      <c r="EO27" s="16"/>
      <c r="EP27" s="16"/>
      <c r="EQ27" s="16"/>
      <c r="ER27" s="16"/>
      <c r="ES27" s="16"/>
      <c r="ET27" s="16"/>
      <c r="EU27" s="16"/>
      <c r="EV27" s="16"/>
      <c r="EW27" s="16"/>
      <c r="EX27" s="16"/>
      <c r="EY27" s="16"/>
      <c r="EZ27" s="16"/>
      <c r="FA27" s="16"/>
      <c r="FB27" s="16"/>
      <c r="FC27" s="16"/>
      <c r="FD27" s="16"/>
      <c r="FE27" s="16"/>
    </row>
    <row r="28" spans="1:161" s="9" customFormat="1" ht="39.75" customHeight="1" x14ac:dyDescent="0.2">
      <c r="A28" s="10"/>
      <c r="B28" s="17"/>
      <c r="C28" s="17"/>
      <c r="D28" s="17"/>
      <c r="E28" s="17"/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8"/>
      <c r="R28" s="10"/>
      <c r="S28" s="19" t="s">
        <v>14</v>
      </c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20"/>
      <c r="AJ28" s="16"/>
      <c r="AK28" s="16"/>
      <c r="AL28" s="16"/>
      <c r="AM28" s="16"/>
      <c r="AN28" s="16"/>
      <c r="AO28" s="16"/>
      <c r="AP28" s="16"/>
      <c r="AQ28" s="16"/>
      <c r="AR28" s="16"/>
      <c r="AS28" s="16"/>
      <c r="AT28" s="16"/>
      <c r="AU28" s="16"/>
      <c r="AV28" s="16"/>
      <c r="AW28" s="16"/>
      <c r="AX28" s="16"/>
      <c r="AY28" s="16"/>
      <c r="AZ28" s="16"/>
      <c r="BA28" s="16"/>
      <c r="BB28" s="16"/>
      <c r="BC28" s="16"/>
      <c r="BD28" s="16"/>
      <c r="BE28" s="16"/>
      <c r="BF28" s="16"/>
      <c r="BG28" s="16"/>
      <c r="BH28" s="16"/>
      <c r="BI28" s="16"/>
      <c r="BJ28" s="16"/>
      <c r="BK28" s="16"/>
      <c r="BL28" s="16"/>
      <c r="BM28" s="16"/>
      <c r="BN28" s="16"/>
      <c r="BO28" s="16"/>
      <c r="BP28" s="16"/>
      <c r="BQ28" s="16"/>
      <c r="BR28" s="16"/>
      <c r="BS28" s="16"/>
      <c r="BT28" s="16"/>
      <c r="BU28" s="16"/>
      <c r="BV28" s="16"/>
      <c r="BW28" s="16"/>
      <c r="BX28" s="16"/>
      <c r="BY28" s="16"/>
      <c r="BZ28" s="16"/>
      <c r="CA28" s="16"/>
      <c r="CB28" s="16"/>
      <c r="CC28" s="16"/>
      <c r="CD28" s="16"/>
      <c r="CE28" s="16"/>
      <c r="CF28" s="16"/>
      <c r="CG28" s="16"/>
      <c r="CH28" s="16"/>
      <c r="CI28" s="16"/>
      <c r="CJ28" s="16"/>
      <c r="CK28" s="16"/>
      <c r="CL28" s="16"/>
      <c r="CM28" s="16"/>
      <c r="CN28" s="16"/>
      <c r="CO28" s="16"/>
      <c r="CP28" s="16"/>
      <c r="CQ28" s="16"/>
      <c r="CR28" s="16"/>
      <c r="CS28" s="16"/>
      <c r="CT28" s="16"/>
      <c r="CU28" s="16"/>
      <c r="CV28" s="16"/>
      <c r="CW28" s="16"/>
      <c r="CX28" s="16"/>
      <c r="CY28" s="16"/>
      <c r="CZ28" s="16"/>
      <c r="DA28" s="16"/>
      <c r="DB28" s="16"/>
      <c r="DC28" s="16"/>
      <c r="DD28" s="16"/>
      <c r="DE28" s="16"/>
      <c r="DF28" s="16"/>
      <c r="DG28" s="16"/>
      <c r="DH28" s="16"/>
      <c r="DI28" s="16"/>
      <c r="DJ28" s="16"/>
      <c r="DK28" s="16"/>
      <c r="DL28" s="16"/>
      <c r="DM28" s="16"/>
      <c r="DN28" s="16"/>
      <c r="DO28" s="16"/>
      <c r="DP28" s="16"/>
      <c r="DQ28" s="16"/>
      <c r="DR28" s="16"/>
      <c r="DS28" s="16"/>
      <c r="DT28" s="16"/>
      <c r="DU28" s="16"/>
      <c r="DV28" s="16"/>
      <c r="DW28" s="16"/>
      <c r="DX28" s="16"/>
      <c r="DY28" s="16"/>
      <c r="DZ28" s="16"/>
      <c r="EA28" s="16"/>
      <c r="EB28" s="16"/>
      <c r="EC28" s="16"/>
      <c r="ED28" s="16"/>
      <c r="EE28" s="16"/>
      <c r="EF28" s="16"/>
      <c r="EG28" s="16"/>
      <c r="EH28" s="16"/>
      <c r="EI28" s="16"/>
      <c r="EJ28" s="16"/>
      <c r="EK28" s="16"/>
      <c r="EL28" s="16"/>
      <c r="EM28" s="16"/>
      <c r="EN28" s="16"/>
      <c r="EO28" s="16"/>
      <c r="EP28" s="16"/>
      <c r="EQ28" s="16"/>
      <c r="ER28" s="16"/>
      <c r="ES28" s="16"/>
      <c r="ET28" s="16"/>
      <c r="EU28" s="16"/>
      <c r="EV28" s="16"/>
      <c r="EW28" s="16"/>
      <c r="EX28" s="16"/>
      <c r="EY28" s="16"/>
      <c r="EZ28" s="16"/>
      <c r="FA28" s="16"/>
      <c r="FB28" s="16"/>
      <c r="FC28" s="16"/>
      <c r="FD28" s="16"/>
      <c r="FE28" s="16"/>
    </row>
    <row r="29" spans="1:161" s="9" customFormat="1" ht="53.25" customHeight="1" x14ac:dyDescent="0.2">
      <c r="A29" s="10"/>
      <c r="B29" s="17"/>
      <c r="C29" s="17"/>
      <c r="D29" s="17"/>
      <c r="E29" s="17"/>
      <c r="F29" s="17"/>
      <c r="G29" s="17"/>
      <c r="H29" s="17"/>
      <c r="I29" s="17"/>
      <c r="J29" s="17"/>
      <c r="K29" s="17"/>
      <c r="L29" s="17"/>
      <c r="M29" s="17"/>
      <c r="N29" s="17"/>
      <c r="O29" s="17"/>
      <c r="P29" s="17"/>
      <c r="Q29" s="18"/>
      <c r="R29" s="10"/>
      <c r="S29" s="19" t="s">
        <v>25</v>
      </c>
      <c r="T29" s="19"/>
      <c r="U29" s="19"/>
      <c r="V29" s="19"/>
      <c r="W29" s="19"/>
      <c r="X29" s="19"/>
      <c r="Y29" s="19"/>
      <c r="Z29" s="19"/>
      <c r="AA29" s="19"/>
      <c r="AB29" s="19"/>
      <c r="AC29" s="19"/>
      <c r="AD29" s="19"/>
      <c r="AE29" s="19"/>
      <c r="AF29" s="19"/>
      <c r="AG29" s="19"/>
      <c r="AH29" s="19"/>
      <c r="AI29" s="20"/>
      <c r="AJ29" s="16"/>
      <c r="AK29" s="16"/>
      <c r="AL29" s="16"/>
      <c r="AM29" s="16"/>
      <c r="AN29" s="16"/>
      <c r="AO29" s="16"/>
      <c r="AP29" s="16"/>
      <c r="AQ29" s="16"/>
      <c r="AR29" s="16"/>
      <c r="AS29" s="16"/>
      <c r="AT29" s="16"/>
      <c r="AU29" s="16"/>
      <c r="AV29" s="16"/>
      <c r="AW29" s="16"/>
      <c r="AX29" s="16"/>
      <c r="AY29" s="16"/>
      <c r="AZ29" s="16"/>
      <c r="BA29" s="16"/>
      <c r="BB29" s="16"/>
      <c r="BC29" s="16"/>
      <c r="BD29" s="16"/>
      <c r="BE29" s="16"/>
      <c r="BF29" s="16"/>
      <c r="BG29" s="16"/>
      <c r="BH29" s="16"/>
      <c r="BI29" s="16"/>
      <c r="BJ29" s="16"/>
      <c r="BK29" s="16"/>
      <c r="BL29" s="16"/>
      <c r="BM29" s="16"/>
      <c r="BN29" s="16"/>
      <c r="BO29" s="16"/>
      <c r="BP29" s="16"/>
      <c r="BQ29" s="16"/>
      <c r="BR29" s="16"/>
      <c r="BS29" s="16"/>
      <c r="BT29" s="16"/>
      <c r="BU29" s="16"/>
      <c r="BV29" s="16"/>
      <c r="BW29" s="16"/>
      <c r="BX29" s="16"/>
      <c r="BY29" s="16"/>
      <c r="BZ29" s="16"/>
      <c r="CA29" s="16"/>
      <c r="CB29" s="16"/>
      <c r="CC29" s="16"/>
      <c r="CD29" s="16"/>
      <c r="CE29" s="16"/>
      <c r="CF29" s="16"/>
      <c r="CG29" s="16"/>
      <c r="CH29" s="16"/>
      <c r="CI29" s="16"/>
      <c r="CJ29" s="16"/>
      <c r="CK29" s="16"/>
      <c r="CL29" s="16"/>
      <c r="CM29" s="16"/>
      <c r="CN29" s="16"/>
      <c r="CO29" s="16"/>
      <c r="CP29" s="16"/>
      <c r="CQ29" s="16"/>
      <c r="CR29" s="16"/>
      <c r="CS29" s="16"/>
      <c r="CT29" s="16"/>
      <c r="CU29" s="16"/>
      <c r="CV29" s="16"/>
      <c r="CW29" s="16"/>
      <c r="CX29" s="16"/>
      <c r="CY29" s="16"/>
      <c r="CZ29" s="16"/>
      <c r="DA29" s="16"/>
      <c r="DB29" s="16"/>
      <c r="DC29" s="16"/>
      <c r="DD29" s="16"/>
      <c r="DE29" s="16"/>
      <c r="DF29" s="16"/>
      <c r="DG29" s="16"/>
      <c r="DH29" s="16"/>
      <c r="DI29" s="16"/>
      <c r="DJ29" s="16"/>
      <c r="DK29" s="16"/>
      <c r="DL29" s="16"/>
      <c r="DM29" s="16"/>
      <c r="DN29" s="16"/>
      <c r="DO29" s="16"/>
      <c r="DP29" s="16"/>
      <c r="DQ29" s="16"/>
      <c r="DR29" s="16"/>
      <c r="DS29" s="16"/>
      <c r="DT29" s="16"/>
      <c r="DU29" s="16"/>
      <c r="DV29" s="16"/>
      <c r="DW29" s="16"/>
      <c r="DX29" s="16"/>
      <c r="DY29" s="16"/>
      <c r="DZ29" s="16"/>
      <c r="EA29" s="16"/>
      <c r="EB29" s="16"/>
      <c r="EC29" s="16"/>
      <c r="ED29" s="16"/>
      <c r="EE29" s="16"/>
      <c r="EF29" s="16"/>
      <c r="EG29" s="16"/>
      <c r="EH29" s="16"/>
      <c r="EI29" s="16"/>
      <c r="EJ29" s="16"/>
      <c r="EK29" s="16"/>
      <c r="EL29" s="16"/>
      <c r="EM29" s="16"/>
      <c r="EN29" s="16"/>
      <c r="EO29" s="16"/>
      <c r="EP29" s="16"/>
      <c r="EQ29" s="16"/>
      <c r="ER29" s="16"/>
      <c r="ES29" s="16"/>
      <c r="ET29" s="16"/>
      <c r="EU29" s="16"/>
      <c r="EV29" s="16"/>
      <c r="EW29" s="16"/>
      <c r="EX29" s="16"/>
      <c r="EY29" s="16"/>
      <c r="EZ29" s="16"/>
      <c r="FA29" s="16"/>
      <c r="FB29" s="16"/>
      <c r="FC29" s="16"/>
      <c r="FD29" s="16"/>
      <c r="FE29" s="16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4" t="s">
        <v>27</v>
      </c>
      <c r="B32" s="15"/>
      <c r="C32" s="15"/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/>
      <c r="BA32" s="15"/>
      <c r="BB32" s="15"/>
      <c r="BC32" s="15"/>
      <c r="BD32" s="15"/>
      <c r="BE32" s="15"/>
      <c r="BF32" s="15"/>
      <c r="BG32" s="15"/>
      <c r="BH32" s="15"/>
      <c r="BI32" s="15"/>
      <c r="BJ32" s="15"/>
      <c r="BK32" s="15"/>
      <c r="BL32" s="15"/>
      <c r="BM32" s="15"/>
      <c r="BN32" s="15"/>
      <c r="BO32" s="15"/>
      <c r="BP32" s="15"/>
      <c r="BQ32" s="15"/>
      <c r="BR32" s="15"/>
      <c r="BS32" s="15"/>
      <c r="BT32" s="15"/>
      <c r="BU32" s="15"/>
      <c r="BV32" s="15"/>
      <c r="BW32" s="15"/>
      <c r="BX32" s="15"/>
      <c r="BY32" s="15"/>
      <c r="BZ32" s="15"/>
      <c r="CA32" s="15"/>
      <c r="CB32" s="15"/>
      <c r="CC32" s="15"/>
      <c r="CD32" s="15"/>
      <c r="CE32" s="15"/>
      <c r="CF32" s="15"/>
      <c r="CG32" s="15"/>
      <c r="CH32" s="15"/>
      <c r="CI32" s="15"/>
      <c r="CJ32" s="15"/>
      <c r="CK32" s="15"/>
      <c r="CL32" s="15"/>
      <c r="CM32" s="15"/>
      <c r="CN32" s="15"/>
      <c r="CO32" s="15"/>
      <c r="CP32" s="15"/>
      <c r="CQ32" s="15"/>
      <c r="CR32" s="15"/>
      <c r="CS32" s="15"/>
      <c r="CT32" s="15"/>
      <c r="CU32" s="15"/>
      <c r="CV32" s="15"/>
      <c r="CW32" s="15"/>
      <c r="CX32" s="15"/>
      <c r="CY32" s="15"/>
      <c r="CZ32" s="15"/>
      <c r="DA32" s="15"/>
      <c r="DB32" s="15"/>
      <c r="DC32" s="15"/>
      <c r="DD32" s="15"/>
      <c r="DE32" s="15"/>
      <c r="DF32" s="15"/>
      <c r="DG32" s="15"/>
      <c r="DH32" s="15"/>
      <c r="DI32" s="15"/>
      <c r="DJ32" s="15"/>
      <c r="DK32" s="15"/>
      <c r="DL32" s="15"/>
      <c r="DM32" s="15"/>
      <c r="DN32" s="15"/>
      <c r="DO32" s="15"/>
      <c r="DP32" s="15"/>
      <c r="DQ32" s="15"/>
      <c r="DR32" s="15"/>
      <c r="DS32" s="15"/>
      <c r="DT32" s="15"/>
      <c r="DU32" s="15"/>
      <c r="DV32" s="15"/>
      <c r="DW32" s="15"/>
      <c r="DX32" s="15"/>
      <c r="DY32" s="15"/>
      <c r="DZ32" s="15"/>
      <c r="EA32" s="15"/>
      <c r="EB32" s="15"/>
      <c r="EC32" s="15"/>
      <c r="ED32" s="15"/>
      <c r="EE32" s="15"/>
      <c r="EF32" s="15"/>
      <c r="EG32" s="15"/>
      <c r="EH32" s="15"/>
      <c r="EI32" s="15"/>
      <c r="EJ32" s="15"/>
      <c r="EK32" s="15"/>
      <c r="EL32" s="15"/>
      <c r="EM32" s="15"/>
      <c r="EN32" s="15"/>
      <c r="EO32" s="15"/>
      <c r="EP32" s="15"/>
      <c r="EQ32" s="15"/>
      <c r="ER32" s="15"/>
      <c r="ES32" s="15"/>
      <c r="ET32" s="15"/>
      <c r="EU32" s="15"/>
      <c r="EV32" s="15"/>
      <c r="EW32" s="15"/>
      <c r="EX32" s="15"/>
      <c r="EY32" s="15"/>
      <c r="EZ32" s="15"/>
      <c r="FA32" s="15"/>
      <c r="FB32" s="15"/>
      <c r="FC32" s="15"/>
      <c r="FD32" s="15"/>
      <c r="FE32" s="15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</mergeCells>
  <pageMargins left="0.7" right="0.7" top="0.75" bottom="0.75" header="0.3" footer="0.3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workbookViewId="0">
      <selection activeCell="EE23" sqref="EE23:EN23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58" t="s">
        <v>7</v>
      </c>
      <c r="B6" s="58"/>
      <c r="C6" s="58"/>
      <c r="D6" s="58"/>
      <c r="E6" s="58"/>
      <c r="F6" s="58"/>
      <c r="G6" s="58"/>
      <c r="H6" s="58"/>
      <c r="I6" s="58"/>
      <c r="J6" s="58"/>
      <c r="K6" s="58"/>
      <c r="L6" s="58"/>
      <c r="M6" s="58"/>
      <c r="N6" s="58"/>
      <c r="O6" s="58"/>
      <c r="P6" s="58"/>
      <c r="Q6" s="58"/>
      <c r="R6" s="58"/>
      <c r="S6" s="58"/>
      <c r="T6" s="58"/>
      <c r="U6" s="58"/>
      <c r="V6" s="58"/>
      <c r="W6" s="58"/>
      <c r="X6" s="58"/>
      <c r="Y6" s="58"/>
      <c r="Z6" s="58"/>
      <c r="AA6" s="58"/>
      <c r="AB6" s="58"/>
      <c r="AC6" s="58"/>
      <c r="AD6" s="58"/>
      <c r="AE6" s="58"/>
      <c r="AF6" s="58"/>
      <c r="AG6" s="58"/>
      <c r="AH6" s="58"/>
      <c r="AI6" s="58"/>
      <c r="AJ6" s="58"/>
      <c r="AK6" s="58"/>
      <c r="AL6" s="58"/>
      <c r="AM6" s="58"/>
      <c r="AN6" s="58"/>
      <c r="AO6" s="58"/>
      <c r="AP6" s="58"/>
      <c r="AQ6" s="58"/>
      <c r="AR6" s="58"/>
      <c r="AS6" s="58"/>
      <c r="AT6" s="58"/>
      <c r="AU6" s="58"/>
      <c r="AV6" s="58"/>
      <c r="AW6" s="58"/>
      <c r="AX6" s="58"/>
      <c r="AY6" s="58"/>
      <c r="AZ6" s="58"/>
      <c r="BA6" s="58"/>
      <c r="BB6" s="58"/>
      <c r="BC6" s="58"/>
      <c r="BD6" s="58"/>
      <c r="BE6" s="58"/>
      <c r="BF6" s="58"/>
      <c r="BG6" s="58"/>
      <c r="BH6" s="58"/>
      <c r="BI6" s="58"/>
      <c r="BJ6" s="58"/>
      <c r="BK6" s="58"/>
      <c r="BL6" s="58"/>
      <c r="BM6" s="58"/>
      <c r="BN6" s="58"/>
      <c r="BO6" s="58"/>
      <c r="BP6" s="58"/>
      <c r="BQ6" s="58"/>
      <c r="BR6" s="58"/>
      <c r="BS6" s="58"/>
      <c r="BT6" s="58"/>
      <c r="BU6" s="58"/>
      <c r="BV6" s="58"/>
      <c r="BW6" s="58"/>
      <c r="BX6" s="58"/>
      <c r="BY6" s="58"/>
      <c r="BZ6" s="58"/>
      <c r="CA6" s="58"/>
      <c r="CB6" s="58"/>
      <c r="CC6" s="58"/>
      <c r="CD6" s="58"/>
      <c r="CE6" s="58"/>
      <c r="CF6" s="58"/>
      <c r="CG6" s="58"/>
      <c r="CH6" s="58"/>
      <c r="CI6" s="58"/>
      <c r="CJ6" s="58"/>
      <c r="CK6" s="58"/>
      <c r="CL6" s="58"/>
      <c r="CM6" s="58"/>
      <c r="CN6" s="58"/>
      <c r="CO6" s="58"/>
      <c r="CP6" s="58"/>
      <c r="CQ6" s="58"/>
      <c r="CR6" s="58"/>
      <c r="CS6" s="58"/>
      <c r="CT6" s="58"/>
      <c r="CU6" s="58"/>
      <c r="CV6" s="58"/>
      <c r="CW6" s="58"/>
      <c r="CX6" s="58"/>
      <c r="CY6" s="58"/>
      <c r="CZ6" s="58"/>
      <c r="DA6" s="58"/>
      <c r="DB6" s="58"/>
      <c r="DC6" s="58"/>
      <c r="DD6" s="58"/>
      <c r="DE6" s="58"/>
      <c r="DF6" s="58"/>
      <c r="DG6" s="58"/>
      <c r="DH6" s="58"/>
      <c r="DI6" s="58"/>
      <c r="DJ6" s="58"/>
      <c r="DK6" s="58"/>
      <c r="DL6" s="58"/>
      <c r="DM6" s="58"/>
      <c r="DN6" s="58"/>
      <c r="DO6" s="58"/>
      <c r="DP6" s="58"/>
      <c r="DQ6" s="58"/>
      <c r="DR6" s="58"/>
      <c r="DS6" s="58"/>
      <c r="DT6" s="58"/>
      <c r="DU6" s="58"/>
      <c r="DV6" s="58"/>
      <c r="DW6" s="58"/>
      <c r="DX6" s="58"/>
      <c r="DY6" s="58"/>
      <c r="DZ6" s="58"/>
      <c r="EA6" s="58"/>
      <c r="EB6" s="58"/>
      <c r="EC6" s="58"/>
      <c r="ED6" s="58"/>
      <c r="EE6" s="58"/>
      <c r="EF6" s="58"/>
      <c r="EG6" s="58"/>
      <c r="EH6" s="58"/>
      <c r="EI6" s="58"/>
      <c r="EJ6" s="58"/>
      <c r="EK6" s="58"/>
      <c r="EL6" s="58"/>
      <c r="EM6" s="58"/>
      <c r="EN6" s="58"/>
      <c r="EO6" s="58"/>
      <c r="EP6" s="58"/>
      <c r="EQ6" s="58"/>
      <c r="ER6" s="58"/>
      <c r="ES6" s="58"/>
      <c r="ET6" s="58"/>
      <c r="EU6" s="58"/>
      <c r="EV6" s="58"/>
      <c r="EW6" s="58"/>
      <c r="EX6" s="58"/>
      <c r="EY6" s="58"/>
      <c r="EZ6" s="58"/>
      <c r="FA6" s="58"/>
      <c r="FB6" s="58"/>
      <c r="FC6" s="58"/>
      <c r="FD6" s="58"/>
      <c r="FE6" s="58"/>
    </row>
    <row r="7" spans="1:161" s="2" customFormat="1" ht="15.75" customHeight="1" x14ac:dyDescent="0.25">
      <c r="A7" s="58" t="s">
        <v>8</v>
      </c>
      <c r="B7" s="58"/>
      <c r="C7" s="58"/>
      <c r="D7" s="58"/>
      <c r="E7" s="58"/>
      <c r="F7" s="58"/>
      <c r="G7" s="58"/>
      <c r="H7" s="58"/>
      <c r="I7" s="58"/>
      <c r="J7" s="58"/>
      <c r="K7" s="58"/>
      <c r="L7" s="58"/>
      <c r="M7" s="58"/>
      <c r="N7" s="58"/>
      <c r="O7" s="58"/>
      <c r="P7" s="58"/>
      <c r="Q7" s="58"/>
      <c r="R7" s="58"/>
      <c r="S7" s="58"/>
      <c r="T7" s="58"/>
      <c r="U7" s="58"/>
      <c r="V7" s="58"/>
      <c r="W7" s="58"/>
      <c r="X7" s="58"/>
      <c r="Y7" s="58"/>
      <c r="Z7" s="58"/>
      <c r="AA7" s="58"/>
      <c r="AB7" s="58"/>
      <c r="AC7" s="58"/>
      <c r="AD7" s="58"/>
      <c r="AE7" s="58"/>
      <c r="AF7" s="58"/>
      <c r="AG7" s="58"/>
      <c r="AH7" s="58"/>
      <c r="AI7" s="58"/>
      <c r="AJ7" s="58"/>
      <c r="AK7" s="58"/>
      <c r="AL7" s="58"/>
      <c r="AM7" s="58"/>
      <c r="AN7" s="58"/>
      <c r="AO7" s="58"/>
      <c r="AP7" s="58"/>
      <c r="AQ7" s="58"/>
      <c r="AR7" s="58"/>
      <c r="AS7" s="58"/>
      <c r="AT7" s="58"/>
      <c r="AU7" s="58"/>
      <c r="AV7" s="58"/>
      <c r="AW7" s="58"/>
      <c r="AX7" s="58"/>
      <c r="AY7" s="58"/>
      <c r="AZ7" s="58"/>
      <c r="BA7" s="58"/>
      <c r="BB7" s="58"/>
      <c r="BC7" s="58"/>
      <c r="BD7" s="58"/>
      <c r="BE7" s="58"/>
      <c r="BF7" s="58"/>
      <c r="BG7" s="58"/>
      <c r="BH7" s="58"/>
      <c r="BI7" s="58"/>
      <c r="BJ7" s="58"/>
      <c r="BK7" s="58"/>
      <c r="BL7" s="58"/>
      <c r="BM7" s="58"/>
      <c r="BN7" s="58"/>
      <c r="BO7" s="58"/>
      <c r="BP7" s="58"/>
      <c r="BQ7" s="58"/>
      <c r="BR7" s="58"/>
      <c r="BS7" s="58"/>
      <c r="BT7" s="58"/>
      <c r="BU7" s="58"/>
      <c r="BV7" s="58"/>
      <c r="BW7" s="58"/>
      <c r="BX7" s="58"/>
      <c r="BY7" s="58"/>
      <c r="BZ7" s="58"/>
      <c r="CA7" s="58"/>
      <c r="CB7" s="58"/>
      <c r="CC7" s="58"/>
      <c r="CD7" s="58"/>
      <c r="CE7" s="58"/>
      <c r="CF7" s="58"/>
      <c r="CG7" s="58"/>
      <c r="CH7" s="58"/>
      <c r="CI7" s="58"/>
      <c r="CJ7" s="58"/>
      <c r="CK7" s="58"/>
      <c r="CL7" s="58"/>
      <c r="CM7" s="58"/>
      <c r="CN7" s="58"/>
      <c r="CO7" s="58"/>
      <c r="CP7" s="58"/>
      <c r="CQ7" s="58"/>
      <c r="CR7" s="58"/>
      <c r="CS7" s="58"/>
      <c r="CT7" s="58"/>
      <c r="CU7" s="58"/>
      <c r="CV7" s="58"/>
      <c r="CW7" s="58"/>
      <c r="CX7" s="58"/>
      <c r="CY7" s="58"/>
      <c r="CZ7" s="58"/>
      <c r="DA7" s="58"/>
      <c r="DB7" s="58"/>
      <c r="DC7" s="58"/>
      <c r="DD7" s="58"/>
      <c r="DE7" s="58"/>
      <c r="DF7" s="58"/>
      <c r="DG7" s="58"/>
      <c r="DH7" s="58"/>
      <c r="DI7" s="58"/>
      <c r="DJ7" s="58"/>
      <c r="DK7" s="58"/>
      <c r="DL7" s="58"/>
      <c r="DM7" s="58"/>
      <c r="DN7" s="58"/>
      <c r="DO7" s="58"/>
      <c r="DP7" s="58"/>
      <c r="DQ7" s="58"/>
      <c r="DR7" s="58"/>
      <c r="DS7" s="58"/>
      <c r="DT7" s="58"/>
      <c r="DU7" s="58"/>
      <c r="DV7" s="58"/>
      <c r="DW7" s="58"/>
      <c r="DX7" s="58"/>
      <c r="DY7" s="58"/>
      <c r="DZ7" s="58"/>
      <c r="EA7" s="58"/>
      <c r="EB7" s="58"/>
      <c r="EC7" s="58"/>
      <c r="ED7" s="58"/>
      <c r="EE7" s="58"/>
      <c r="EF7" s="58"/>
      <c r="EG7" s="58"/>
      <c r="EH7" s="58"/>
      <c r="EI7" s="58"/>
      <c r="EJ7" s="58"/>
      <c r="EK7" s="58"/>
      <c r="EL7" s="58"/>
      <c r="EM7" s="58"/>
      <c r="EN7" s="58"/>
      <c r="EO7" s="58"/>
      <c r="EP7" s="58"/>
      <c r="EQ7" s="58"/>
      <c r="ER7" s="58"/>
      <c r="ES7" s="58"/>
      <c r="ET7" s="58"/>
      <c r="EU7" s="58"/>
      <c r="EV7" s="58"/>
      <c r="EW7" s="58"/>
      <c r="EX7" s="58"/>
      <c r="EY7" s="58"/>
      <c r="EZ7" s="58"/>
      <c r="FA7" s="58"/>
      <c r="FB7" s="58"/>
      <c r="FC7" s="58"/>
      <c r="FD7" s="58"/>
      <c r="FE7" s="58"/>
    </row>
    <row r="8" spans="1:161" s="2" customFormat="1" ht="15.75" customHeight="1" x14ac:dyDescent="0.25">
      <c r="A8" s="58" t="s">
        <v>9</v>
      </c>
      <c r="B8" s="58"/>
      <c r="C8" s="58"/>
      <c r="D8" s="58"/>
      <c r="E8" s="58"/>
      <c r="F8" s="58"/>
      <c r="G8" s="58"/>
      <c r="H8" s="58"/>
      <c r="I8" s="58"/>
      <c r="J8" s="58"/>
      <c r="K8" s="58"/>
      <c r="L8" s="58"/>
      <c r="M8" s="58"/>
      <c r="N8" s="58"/>
      <c r="O8" s="58"/>
      <c r="P8" s="58"/>
      <c r="Q8" s="58"/>
      <c r="R8" s="58"/>
      <c r="S8" s="58"/>
      <c r="T8" s="58"/>
      <c r="U8" s="58"/>
      <c r="V8" s="58"/>
      <c r="W8" s="58"/>
      <c r="X8" s="58"/>
      <c r="Y8" s="58"/>
      <c r="Z8" s="58"/>
      <c r="AA8" s="58"/>
      <c r="AB8" s="58"/>
      <c r="AC8" s="58"/>
      <c r="AD8" s="58"/>
      <c r="AE8" s="58"/>
      <c r="AF8" s="58"/>
      <c r="AG8" s="58"/>
      <c r="AH8" s="58"/>
      <c r="AI8" s="58"/>
      <c r="AJ8" s="58"/>
      <c r="AK8" s="58"/>
      <c r="AL8" s="58"/>
      <c r="AM8" s="58"/>
      <c r="AN8" s="58"/>
      <c r="AO8" s="58"/>
      <c r="AP8" s="58"/>
      <c r="AQ8" s="58"/>
      <c r="AR8" s="58"/>
      <c r="AS8" s="58"/>
      <c r="AT8" s="58"/>
      <c r="AU8" s="58"/>
      <c r="AV8" s="58"/>
      <c r="AW8" s="58"/>
      <c r="AX8" s="58"/>
      <c r="AY8" s="58"/>
      <c r="AZ8" s="58"/>
      <c r="BA8" s="58"/>
      <c r="BB8" s="58"/>
      <c r="BC8" s="58"/>
      <c r="BD8" s="58"/>
      <c r="BE8" s="58"/>
      <c r="BF8" s="58"/>
      <c r="BG8" s="58"/>
      <c r="BH8" s="58"/>
      <c r="BI8" s="58"/>
      <c r="BJ8" s="58"/>
      <c r="BK8" s="58"/>
      <c r="BL8" s="58"/>
      <c r="BM8" s="58"/>
      <c r="BN8" s="58"/>
      <c r="BO8" s="58"/>
      <c r="BP8" s="58"/>
      <c r="BQ8" s="58"/>
      <c r="BR8" s="58"/>
      <c r="BS8" s="58"/>
      <c r="BT8" s="58"/>
      <c r="BU8" s="58"/>
      <c r="BV8" s="58"/>
      <c r="BW8" s="58"/>
      <c r="BX8" s="58"/>
      <c r="BY8" s="58"/>
      <c r="BZ8" s="58"/>
      <c r="CA8" s="58"/>
      <c r="CB8" s="58"/>
      <c r="CC8" s="58"/>
      <c r="CD8" s="58"/>
      <c r="CE8" s="58"/>
      <c r="CF8" s="58"/>
      <c r="CG8" s="58"/>
      <c r="CH8" s="58"/>
      <c r="CI8" s="58"/>
      <c r="CJ8" s="58"/>
      <c r="CK8" s="58"/>
      <c r="CL8" s="58"/>
      <c r="CM8" s="58"/>
      <c r="CN8" s="58"/>
      <c r="CO8" s="58"/>
      <c r="CP8" s="58"/>
      <c r="CQ8" s="58"/>
      <c r="CR8" s="58"/>
      <c r="CS8" s="58"/>
      <c r="CT8" s="58"/>
      <c r="CU8" s="58"/>
      <c r="CV8" s="58"/>
      <c r="CW8" s="58"/>
      <c r="CX8" s="58"/>
      <c r="CY8" s="58"/>
      <c r="CZ8" s="58"/>
      <c r="DA8" s="58"/>
      <c r="DB8" s="58"/>
      <c r="DC8" s="58"/>
      <c r="DD8" s="58"/>
      <c r="DE8" s="58"/>
      <c r="DF8" s="58"/>
      <c r="DG8" s="58"/>
      <c r="DH8" s="58"/>
      <c r="DI8" s="58"/>
      <c r="DJ8" s="58"/>
      <c r="DK8" s="58"/>
      <c r="DL8" s="58"/>
      <c r="DM8" s="58"/>
      <c r="DN8" s="58"/>
      <c r="DO8" s="58"/>
      <c r="DP8" s="58"/>
      <c r="DQ8" s="58"/>
      <c r="DR8" s="58"/>
      <c r="DS8" s="58"/>
      <c r="DT8" s="58"/>
      <c r="DU8" s="58"/>
      <c r="DV8" s="58"/>
      <c r="DW8" s="58"/>
      <c r="DX8" s="58"/>
      <c r="DY8" s="58"/>
      <c r="DZ8" s="58"/>
      <c r="EA8" s="58"/>
      <c r="EB8" s="58"/>
      <c r="EC8" s="58"/>
      <c r="ED8" s="58"/>
      <c r="EE8" s="58"/>
      <c r="EF8" s="58"/>
      <c r="EG8" s="58"/>
      <c r="EH8" s="58"/>
      <c r="EI8" s="58"/>
      <c r="EJ8" s="58"/>
      <c r="EK8" s="58"/>
      <c r="EL8" s="58"/>
      <c r="EM8" s="58"/>
      <c r="EN8" s="58"/>
      <c r="EO8" s="58"/>
      <c r="EP8" s="58"/>
      <c r="EQ8" s="58"/>
      <c r="ER8" s="58"/>
      <c r="ES8" s="58"/>
      <c r="ET8" s="58"/>
      <c r="EU8" s="58"/>
      <c r="EV8" s="58"/>
      <c r="EW8" s="58"/>
      <c r="EX8" s="58"/>
      <c r="EY8" s="58"/>
      <c r="EZ8" s="58"/>
      <c r="FA8" s="58"/>
      <c r="FB8" s="58"/>
      <c r="FC8" s="58"/>
      <c r="FD8" s="58"/>
      <c r="FE8" s="58"/>
    </row>
    <row r="10" spans="1:161" s="2" customFormat="1" ht="15.75" x14ac:dyDescent="0.25">
      <c r="A10" s="59" t="s">
        <v>10</v>
      </c>
      <c r="B10" s="59"/>
      <c r="C10" s="59"/>
      <c r="D10" s="59"/>
      <c r="E10" s="59"/>
      <c r="F10" s="59"/>
      <c r="G10" s="59"/>
      <c r="H10" s="59"/>
      <c r="I10" s="59"/>
      <c r="J10" s="59"/>
      <c r="K10" s="59"/>
      <c r="L10" s="59"/>
      <c r="M10" s="59"/>
      <c r="N10" s="59"/>
      <c r="O10" s="59"/>
      <c r="P10" s="59"/>
      <c r="Q10" s="59"/>
      <c r="R10" s="59"/>
      <c r="S10" s="59"/>
      <c r="T10" s="59"/>
      <c r="U10" s="59"/>
      <c r="V10" s="59"/>
      <c r="W10" s="59"/>
      <c r="X10" s="59"/>
      <c r="Y10" s="59"/>
      <c r="Z10" s="59"/>
      <c r="AA10" s="59"/>
      <c r="AB10" s="59"/>
      <c r="AC10" s="59"/>
      <c r="AD10" s="59"/>
      <c r="AE10" s="59"/>
      <c r="AF10" s="59"/>
      <c r="AG10" s="59"/>
      <c r="AH10" s="59"/>
      <c r="AI10" s="59"/>
      <c r="AJ10" s="59"/>
      <c r="AK10" s="59"/>
      <c r="AL10" s="59"/>
      <c r="AM10" s="59"/>
      <c r="AN10" s="59"/>
      <c r="AO10" s="59"/>
      <c r="AP10" s="59"/>
      <c r="AQ10" s="59"/>
      <c r="AR10" s="59"/>
      <c r="AS10" s="59"/>
      <c r="AT10" s="59"/>
      <c r="AU10" s="59"/>
      <c r="AV10" s="59"/>
      <c r="AW10" s="59"/>
      <c r="AX10" s="59"/>
      <c r="AY10" s="59"/>
      <c r="AZ10" s="59"/>
      <c r="BA10" s="59"/>
      <c r="BB10" s="59"/>
      <c r="BC10" s="59"/>
      <c r="BD10" s="59"/>
      <c r="BE10" s="59"/>
      <c r="BF10" s="59"/>
      <c r="BG10" s="59"/>
      <c r="BH10" s="59"/>
      <c r="BI10" s="59"/>
      <c r="BJ10" s="59"/>
      <c r="BK10" s="59"/>
      <c r="BL10" s="59"/>
      <c r="BM10" s="59"/>
      <c r="BN10" s="59"/>
      <c r="BO10" s="59"/>
      <c r="BP10" s="59"/>
      <c r="BQ10" s="59"/>
      <c r="BR10" s="59"/>
      <c r="BS10" s="59"/>
      <c r="BT10" s="59"/>
      <c r="BU10" s="59"/>
      <c r="BV10" s="59"/>
      <c r="BW10" s="59"/>
      <c r="BX10" s="59"/>
      <c r="BY10" s="59"/>
      <c r="BZ10" s="59"/>
      <c r="CA10" s="59"/>
      <c r="CB10" s="59"/>
      <c r="CC10" s="59"/>
      <c r="CD10" s="59"/>
      <c r="CE10" s="59"/>
      <c r="CF10" s="59"/>
      <c r="CG10" s="59"/>
      <c r="CH10" s="59"/>
      <c r="CI10" s="59"/>
      <c r="CJ10" s="59"/>
      <c r="CK10" s="59"/>
      <c r="CL10" s="59"/>
      <c r="CM10" s="59"/>
      <c r="CN10" s="59"/>
      <c r="CO10" s="59"/>
      <c r="CP10" s="59"/>
      <c r="CQ10" s="59"/>
      <c r="CR10" s="59"/>
      <c r="CS10" s="59"/>
      <c r="CT10" s="59"/>
      <c r="CU10" s="59"/>
      <c r="CV10" s="59"/>
      <c r="CW10" s="59"/>
      <c r="CX10" s="59"/>
      <c r="CY10" s="59"/>
      <c r="CZ10" s="59"/>
      <c r="DA10" s="59"/>
      <c r="DB10" s="59"/>
      <c r="DC10" s="59"/>
      <c r="DD10" s="59"/>
      <c r="DE10" s="59"/>
      <c r="DF10" s="59"/>
      <c r="DG10" s="59"/>
      <c r="DH10" s="59"/>
      <c r="DI10" s="59"/>
      <c r="DJ10" s="59"/>
      <c r="DK10" s="59"/>
      <c r="DL10" s="59"/>
      <c r="DM10" s="59"/>
      <c r="DN10" s="59"/>
      <c r="DO10" s="59"/>
      <c r="DP10" s="59"/>
      <c r="DQ10" s="59"/>
      <c r="DR10" s="59"/>
      <c r="DS10" s="59"/>
      <c r="DT10" s="59"/>
      <c r="DU10" s="59"/>
      <c r="DV10" s="59"/>
      <c r="DW10" s="59"/>
      <c r="DX10" s="59"/>
      <c r="DY10" s="59"/>
      <c r="DZ10" s="59"/>
      <c r="EA10" s="59"/>
      <c r="EB10" s="59"/>
      <c r="EC10" s="59"/>
      <c r="ED10" s="59"/>
      <c r="EE10" s="59"/>
      <c r="EF10" s="59"/>
      <c r="EG10" s="59"/>
      <c r="EH10" s="59"/>
      <c r="EI10" s="59"/>
      <c r="EJ10" s="59"/>
      <c r="EK10" s="59"/>
      <c r="EL10" s="59"/>
      <c r="EM10" s="59"/>
      <c r="EN10" s="59"/>
      <c r="EO10" s="59"/>
      <c r="EP10" s="59"/>
      <c r="EQ10" s="59"/>
      <c r="ER10" s="59"/>
      <c r="ES10" s="59"/>
      <c r="ET10" s="59"/>
      <c r="EU10" s="59"/>
      <c r="EV10" s="59"/>
      <c r="EW10" s="59"/>
      <c r="EX10" s="59"/>
      <c r="EY10" s="59"/>
      <c r="EZ10" s="59"/>
      <c r="FA10" s="59"/>
      <c r="FB10" s="59"/>
      <c r="FC10" s="59"/>
      <c r="FD10" s="59"/>
      <c r="FE10" s="59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60" t="s">
        <v>69</v>
      </c>
      <c r="AC12" s="60"/>
      <c r="AD12" s="60"/>
      <c r="AE12" s="60"/>
      <c r="AF12" s="60"/>
      <c r="AG12" s="60"/>
      <c r="AH12" s="60"/>
      <c r="AI12" s="60"/>
      <c r="AJ12" s="60"/>
      <c r="AK12" s="60"/>
      <c r="AL12" s="60"/>
      <c r="AM12" s="60"/>
      <c r="AN12" s="60"/>
      <c r="AO12" s="60"/>
      <c r="AP12" s="60"/>
      <c r="AQ12" s="60"/>
      <c r="AR12" s="60"/>
      <c r="AS12" s="60"/>
      <c r="AT12" s="60"/>
      <c r="AU12" s="60"/>
      <c r="AV12" s="60"/>
      <c r="AW12" s="60"/>
      <c r="AX12" s="60"/>
      <c r="AY12" s="60"/>
      <c r="AZ12" s="60"/>
      <c r="BA12" s="60"/>
      <c r="BB12" s="60"/>
      <c r="BC12" s="60"/>
      <c r="BD12" s="60"/>
      <c r="BE12" s="60"/>
      <c r="BF12" s="60"/>
      <c r="BG12" s="60"/>
      <c r="BH12" s="60"/>
      <c r="BI12" s="60"/>
      <c r="BJ12" s="60"/>
      <c r="BK12" s="60"/>
      <c r="BL12" s="60"/>
      <c r="BM12" s="60"/>
      <c r="BN12" s="60"/>
      <c r="BO12" s="60"/>
      <c r="BP12" s="60"/>
      <c r="BQ12" s="60"/>
      <c r="BR12" s="60"/>
      <c r="BS12" s="60"/>
      <c r="BT12" s="60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60" t="s">
        <v>31</v>
      </c>
      <c r="Z14" s="60"/>
      <c r="AA14" s="60"/>
      <c r="AB14" s="60"/>
      <c r="AC14" s="60"/>
      <c r="AD14" s="60"/>
      <c r="AE14" s="60"/>
      <c r="AF14" s="60"/>
      <c r="AG14" s="60"/>
      <c r="AH14" s="60"/>
      <c r="AI14" s="60"/>
      <c r="AJ14" s="60"/>
      <c r="AK14" s="60"/>
      <c r="AL14" s="60"/>
      <c r="AM14" s="60"/>
      <c r="AN14" s="60"/>
      <c r="AO14" s="60"/>
      <c r="AP14" s="60"/>
      <c r="AQ14" s="60"/>
      <c r="AR14" s="60"/>
      <c r="AS14" s="60"/>
      <c r="AT14" s="60"/>
      <c r="AU14" s="60"/>
      <c r="AV14" s="60"/>
      <c r="AW14" s="60"/>
      <c r="AX14" s="60"/>
      <c r="AY14" s="60"/>
      <c r="AZ14" s="60"/>
      <c r="BA14" s="60"/>
      <c r="BB14" s="60"/>
      <c r="BC14" s="60"/>
      <c r="BD14" s="60"/>
      <c r="BE14" s="60"/>
      <c r="BF14" s="60"/>
      <c r="BG14" s="60"/>
      <c r="BH14" s="60"/>
      <c r="BI14" s="60"/>
      <c r="BJ14" s="60"/>
      <c r="BK14" s="60"/>
      <c r="BL14" s="60"/>
      <c r="BM14" s="60"/>
      <c r="BN14" s="60"/>
      <c r="BO14" s="60"/>
      <c r="BP14" s="60"/>
      <c r="BQ14" s="60"/>
      <c r="BR14" s="60"/>
      <c r="BS14" s="60"/>
      <c r="BT14" s="60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48" t="s">
        <v>129</v>
      </c>
      <c r="U16" s="48"/>
      <c r="V16" s="48"/>
      <c r="W16" s="48"/>
      <c r="X16" s="48"/>
      <c r="Y16" s="48"/>
      <c r="Z16" s="48"/>
      <c r="AA16" s="48"/>
      <c r="AB16" s="48"/>
      <c r="AC16" s="48"/>
      <c r="AD16" s="48"/>
      <c r="AE16" s="48"/>
      <c r="AF16" s="48"/>
      <c r="AG16" s="48"/>
      <c r="AH16" s="48"/>
      <c r="AI16" s="48"/>
      <c r="AJ16" s="48"/>
      <c r="AK16" s="48"/>
      <c r="AL16" s="48"/>
      <c r="AM16" s="48"/>
      <c r="AN16" s="48"/>
      <c r="AO16" s="48"/>
      <c r="AP16" s="48"/>
      <c r="AQ16" s="48"/>
      <c r="AR16" s="48"/>
      <c r="AS16" s="48"/>
      <c r="AT16" s="48"/>
      <c r="AU16" s="48"/>
      <c r="AV16" s="48"/>
      <c r="AW16" s="48"/>
      <c r="AX16" s="48"/>
      <c r="AY16" s="48"/>
      <c r="AZ16" s="48"/>
      <c r="BA16" s="48"/>
      <c r="BB16" s="48"/>
      <c r="BC16" s="48"/>
      <c r="BD16" s="48"/>
      <c r="BE16" s="48"/>
      <c r="BF16" s="48"/>
      <c r="BG16" s="48"/>
      <c r="BH16" s="48"/>
      <c r="BI16" s="48"/>
      <c r="BJ16" s="48"/>
      <c r="BK16" s="48"/>
      <c r="BL16" s="48"/>
      <c r="BM16" s="48"/>
      <c r="BN16" s="48"/>
      <c r="BO16" s="48"/>
      <c r="BP16" s="48"/>
      <c r="BQ16" s="48"/>
      <c r="BR16" s="48"/>
      <c r="BS16" s="48"/>
      <c r="BT16" s="48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49"/>
      <c r="B18" s="50"/>
      <c r="C18" s="50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1"/>
      <c r="R18" s="26"/>
      <c r="S18" s="27"/>
      <c r="T18" s="27"/>
      <c r="U18" s="27"/>
      <c r="V18" s="27"/>
      <c r="W18" s="27"/>
      <c r="X18" s="27"/>
      <c r="Y18" s="27"/>
      <c r="Z18" s="27"/>
      <c r="AA18" s="27"/>
      <c r="AB18" s="27"/>
      <c r="AC18" s="27"/>
      <c r="AD18" s="27"/>
      <c r="AE18" s="27"/>
      <c r="AF18" s="27"/>
      <c r="AG18" s="27"/>
      <c r="AH18" s="27"/>
      <c r="AI18" s="28"/>
      <c r="AJ18" s="26" t="s">
        <v>15</v>
      </c>
      <c r="AK18" s="27"/>
      <c r="AL18" s="27"/>
      <c r="AM18" s="27"/>
      <c r="AN18" s="27"/>
      <c r="AO18" s="27"/>
      <c r="AP18" s="27"/>
      <c r="AQ18" s="27"/>
      <c r="AR18" s="27"/>
      <c r="AS18" s="27"/>
      <c r="AT18" s="27"/>
      <c r="AU18" s="27"/>
      <c r="AV18" s="27"/>
      <c r="AW18" s="27"/>
      <c r="AX18" s="27"/>
      <c r="AY18" s="27"/>
      <c r="AZ18" s="27"/>
      <c r="BA18" s="28"/>
      <c r="BB18" s="35" t="s">
        <v>20</v>
      </c>
      <c r="BC18" s="36"/>
      <c r="BD18" s="36"/>
      <c r="BE18" s="36"/>
      <c r="BF18" s="36"/>
      <c r="BG18" s="36"/>
      <c r="BH18" s="36"/>
      <c r="BI18" s="36"/>
      <c r="BJ18" s="36"/>
      <c r="BK18" s="36"/>
      <c r="BL18" s="36"/>
      <c r="BM18" s="36"/>
      <c r="BN18" s="36"/>
      <c r="BO18" s="36"/>
      <c r="BP18" s="36"/>
      <c r="BQ18" s="36"/>
      <c r="BR18" s="36"/>
      <c r="BS18" s="36"/>
      <c r="BT18" s="36"/>
      <c r="BU18" s="36"/>
      <c r="BV18" s="36"/>
      <c r="BW18" s="36"/>
      <c r="BX18" s="36"/>
      <c r="BY18" s="36"/>
      <c r="BZ18" s="36"/>
      <c r="CA18" s="36"/>
      <c r="CB18" s="36"/>
      <c r="CC18" s="36"/>
      <c r="CD18" s="36"/>
      <c r="CE18" s="36"/>
      <c r="CF18" s="36"/>
      <c r="CG18" s="37"/>
      <c r="CH18" s="26" t="s">
        <v>21</v>
      </c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27"/>
      <c r="CW18" s="27"/>
      <c r="CX18" s="27"/>
      <c r="CY18" s="27"/>
      <c r="CZ18" s="27"/>
      <c r="DA18" s="27"/>
      <c r="DB18" s="28"/>
      <c r="DC18" s="26" t="s">
        <v>22</v>
      </c>
      <c r="DD18" s="27"/>
      <c r="DE18" s="27"/>
      <c r="DF18" s="27"/>
      <c r="DG18" s="27"/>
      <c r="DH18" s="27"/>
      <c r="DI18" s="27"/>
      <c r="DJ18" s="27"/>
      <c r="DK18" s="27"/>
      <c r="DL18" s="27"/>
      <c r="DM18" s="27"/>
      <c r="DN18" s="27"/>
      <c r="DO18" s="27"/>
      <c r="DP18" s="27"/>
      <c r="DQ18" s="27"/>
      <c r="DR18" s="27"/>
      <c r="DS18" s="27"/>
      <c r="DT18" s="28"/>
      <c r="DU18" s="35" t="s">
        <v>23</v>
      </c>
      <c r="DV18" s="36"/>
      <c r="DW18" s="36"/>
      <c r="DX18" s="36"/>
      <c r="DY18" s="36"/>
      <c r="DZ18" s="36"/>
      <c r="EA18" s="36"/>
      <c r="EB18" s="36"/>
      <c r="EC18" s="36"/>
      <c r="ED18" s="36"/>
      <c r="EE18" s="36"/>
      <c r="EF18" s="36"/>
      <c r="EG18" s="36"/>
      <c r="EH18" s="36"/>
      <c r="EI18" s="36"/>
      <c r="EJ18" s="36"/>
      <c r="EK18" s="36"/>
      <c r="EL18" s="36"/>
      <c r="EM18" s="36"/>
      <c r="EN18" s="37"/>
      <c r="EO18" s="26" t="s">
        <v>24</v>
      </c>
      <c r="EP18" s="27"/>
      <c r="EQ18" s="27"/>
      <c r="ER18" s="27"/>
      <c r="ES18" s="27"/>
      <c r="ET18" s="27"/>
      <c r="EU18" s="27"/>
      <c r="EV18" s="27"/>
      <c r="EW18" s="27"/>
      <c r="EX18" s="27"/>
      <c r="EY18" s="27"/>
      <c r="EZ18" s="27"/>
      <c r="FA18" s="27"/>
      <c r="FB18" s="27"/>
      <c r="FC18" s="27"/>
      <c r="FD18" s="27"/>
      <c r="FE18" s="28"/>
    </row>
    <row r="19" spans="1:161" s="9" customFormat="1" ht="15" customHeight="1" x14ac:dyDescent="0.2">
      <c r="A19" s="52"/>
      <c r="B19" s="53"/>
      <c r="C19" s="53"/>
      <c r="D19" s="53"/>
      <c r="E19" s="53"/>
      <c r="F19" s="53"/>
      <c r="G19" s="53"/>
      <c r="H19" s="53"/>
      <c r="I19" s="53"/>
      <c r="J19" s="53"/>
      <c r="K19" s="53"/>
      <c r="L19" s="53"/>
      <c r="M19" s="53"/>
      <c r="N19" s="53"/>
      <c r="O19" s="53"/>
      <c r="P19" s="53"/>
      <c r="Q19" s="54"/>
      <c r="R19" s="29"/>
      <c r="S19" s="30"/>
      <c r="T19" s="30"/>
      <c r="U19" s="30"/>
      <c r="V19" s="30"/>
      <c r="W19" s="30"/>
      <c r="X19" s="30"/>
      <c r="Y19" s="30"/>
      <c r="Z19" s="30"/>
      <c r="AA19" s="30"/>
      <c r="AB19" s="30"/>
      <c r="AC19" s="30"/>
      <c r="AD19" s="30"/>
      <c r="AE19" s="30"/>
      <c r="AF19" s="30"/>
      <c r="AG19" s="30"/>
      <c r="AH19" s="30"/>
      <c r="AI19" s="31"/>
      <c r="AJ19" s="29"/>
      <c r="AK19" s="30"/>
      <c r="AL19" s="30"/>
      <c r="AM19" s="30"/>
      <c r="AN19" s="30"/>
      <c r="AO19" s="30"/>
      <c r="AP19" s="30"/>
      <c r="AQ19" s="30"/>
      <c r="AR19" s="30"/>
      <c r="AS19" s="30"/>
      <c r="AT19" s="30"/>
      <c r="AU19" s="30"/>
      <c r="AV19" s="30"/>
      <c r="AW19" s="30"/>
      <c r="AX19" s="30"/>
      <c r="AY19" s="30"/>
      <c r="AZ19" s="30"/>
      <c r="BA19" s="31"/>
      <c r="BB19" s="38" t="s">
        <v>16</v>
      </c>
      <c r="BC19" s="39"/>
      <c r="BD19" s="39"/>
      <c r="BE19" s="39"/>
      <c r="BF19" s="39"/>
      <c r="BG19" s="39"/>
      <c r="BH19" s="39"/>
      <c r="BI19" s="39"/>
      <c r="BJ19" s="39"/>
      <c r="BK19" s="39"/>
      <c r="BL19" s="39"/>
      <c r="BM19" s="39"/>
      <c r="BN19" s="39"/>
      <c r="BO19" s="39"/>
      <c r="BP19" s="39"/>
      <c r="BQ19" s="40"/>
      <c r="BR19" s="38" t="s">
        <v>17</v>
      </c>
      <c r="BS19" s="39"/>
      <c r="BT19" s="39"/>
      <c r="BU19" s="39"/>
      <c r="BV19" s="39"/>
      <c r="BW19" s="39"/>
      <c r="BX19" s="39"/>
      <c r="BY19" s="39"/>
      <c r="BZ19" s="39"/>
      <c r="CA19" s="39"/>
      <c r="CB19" s="39"/>
      <c r="CC19" s="39"/>
      <c r="CD19" s="39"/>
      <c r="CE19" s="39"/>
      <c r="CF19" s="39"/>
      <c r="CG19" s="40"/>
      <c r="CH19" s="29"/>
      <c r="CI19" s="30"/>
      <c r="CJ19" s="30"/>
      <c r="CK19" s="30"/>
      <c r="CL19" s="30"/>
      <c r="CM19" s="30"/>
      <c r="CN19" s="30"/>
      <c r="CO19" s="30"/>
      <c r="CP19" s="30"/>
      <c r="CQ19" s="30"/>
      <c r="CR19" s="30"/>
      <c r="CS19" s="30"/>
      <c r="CT19" s="30"/>
      <c r="CU19" s="30"/>
      <c r="CV19" s="30"/>
      <c r="CW19" s="30"/>
      <c r="CX19" s="30"/>
      <c r="CY19" s="30"/>
      <c r="CZ19" s="30"/>
      <c r="DA19" s="30"/>
      <c r="DB19" s="31"/>
      <c r="DC19" s="29"/>
      <c r="DD19" s="30"/>
      <c r="DE19" s="30"/>
      <c r="DF19" s="30"/>
      <c r="DG19" s="30"/>
      <c r="DH19" s="30"/>
      <c r="DI19" s="30"/>
      <c r="DJ19" s="30"/>
      <c r="DK19" s="30"/>
      <c r="DL19" s="30"/>
      <c r="DM19" s="30"/>
      <c r="DN19" s="30"/>
      <c r="DO19" s="30"/>
      <c r="DP19" s="30"/>
      <c r="DQ19" s="30"/>
      <c r="DR19" s="30"/>
      <c r="DS19" s="30"/>
      <c r="DT19" s="31"/>
      <c r="DU19" s="41" t="s">
        <v>18</v>
      </c>
      <c r="DV19" s="42"/>
      <c r="DW19" s="42"/>
      <c r="DX19" s="42"/>
      <c r="DY19" s="42"/>
      <c r="DZ19" s="42"/>
      <c r="EA19" s="42"/>
      <c r="EB19" s="42"/>
      <c r="EC19" s="42"/>
      <c r="ED19" s="43"/>
      <c r="EE19" s="41" t="s">
        <v>19</v>
      </c>
      <c r="EF19" s="42"/>
      <c r="EG19" s="42"/>
      <c r="EH19" s="42"/>
      <c r="EI19" s="42"/>
      <c r="EJ19" s="42"/>
      <c r="EK19" s="42"/>
      <c r="EL19" s="42"/>
      <c r="EM19" s="42"/>
      <c r="EN19" s="43"/>
      <c r="EO19" s="29"/>
      <c r="EP19" s="30"/>
      <c r="EQ19" s="30"/>
      <c r="ER19" s="30"/>
      <c r="ES19" s="30"/>
      <c r="ET19" s="30"/>
      <c r="EU19" s="30"/>
      <c r="EV19" s="30"/>
      <c r="EW19" s="30"/>
      <c r="EX19" s="30"/>
      <c r="EY19" s="30"/>
      <c r="EZ19" s="30"/>
      <c r="FA19" s="30"/>
      <c r="FB19" s="30"/>
      <c r="FC19" s="30"/>
      <c r="FD19" s="30"/>
      <c r="FE19" s="31"/>
    </row>
    <row r="20" spans="1:161" s="9" customFormat="1" ht="19.5" customHeight="1" x14ac:dyDescent="0.2">
      <c r="A20" s="55"/>
      <c r="B20" s="56"/>
      <c r="C20" s="56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7"/>
      <c r="R20" s="32"/>
      <c r="S20" s="33"/>
      <c r="T20" s="33"/>
      <c r="U20" s="33"/>
      <c r="V20" s="33"/>
      <c r="W20" s="33"/>
      <c r="X20" s="33"/>
      <c r="Y20" s="33"/>
      <c r="Z20" s="33"/>
      <c r="AA20" s="33"/>
      <c r="AB20" s="33"/>
      <c r="AC20" s="33"/>
      <c r="AD20" s="33"/>
      <c r="AE20" s="33"/>
      <c r="AF20" s="33"/>
      <c r="AG20" s="33"/>
      <c r="AH20" s="33"/>
      <c r="AI20" s="34"/>
      <c r="AJ20" s="32"/>
      <c r="AK20" s="33"/>
      <c r="AL20" s="33"/>
      <c r="AM20" s="33"/>
      <c r="AN20" s="33"/>
      <c r="AO20" s="33"/>
      <c r="AP20" s="33"/>
      <c r="AQ20" s="33"/>
      <c r="AR20" s="33"/>
      <c r="AS20" s="33"/>
      <c r="AT20" s="33"/>
      <c r="AU20" s="33"/>
      <c r="AV20" s="33"/>
      <c r="AW20" s="33"/>
      <c r="AX20" s="33"/>
      <c r="AY20" s="33"/>
      <c r="AZ20" s="33"/>
      <c r="BA20" s="34"/>
      <c r="BB20" s="47" t="s">
        <v>18</v>
      </c>
      <c r="BC20" s="47"/>
      <c r="BD20" s="47"/>
      <c r="BE20" s="47"/>
      <c r="BF20" s="47"/>
      <c r="BG20" s="47"/>
      <c r="BH20" s="47"/>
      <c r="BI20" s="47"/>
      <c r="BJ20" s="47" t="s">
        <v>19</v>
      </c>
      <c r="BK20" s="47"/>
      <c r="BL20" s="47"/>
      <c r="BM20" s="47"/>
      <c r="BN20" s="47"/>
      <c r="BO20" s="47"/>
      <c r="BP20" s="47"/>
      <c r="BQ20" s="47"/>
      <c r="BR20" s="47" t="s">
        <v>18</v>
      </c>
      <c r="BS20" s="47"/>
      <c r="BT20" s="47"/>
      <c r="BU20" s="47"/>
      <c r="BV20" s="47"/>
      <c r="BW20" s="47"/>
      <c r="BX20" s="47"/>
      <c r="BY20" s="47"/>
      <c r="BZ20" s="47" t="s">
        <v>19</v>
      </c>
      <c r="CA20" s="47"/>
      <c r="CB20" s="47"/>
      <c r="CC20" s="47"/>
      <c r="CD20" s="47"/>
      <c r="CE20" s="47"/>
      <c r="CF20" s="47"/>
      <c r="CG20" s="47"/>
      <c r="CH20" s="32"/>
      <c r="CI20" s="33"/>
      <c r="CJ20" s="33"/>
      <c r="CK20" s="33"/>
      <c r="CL20" s="33"/>
      <c r="CM20" s="33"/>
      <c r="CN20" s="33"/>
      <c r="CO20" s="33"/>
      <c r="CP20" s="33"/>
      <c r="CQ20" s="33"/>
      <c r="CR20" s="33"/>
      <c r="CS20" s="33"/>
      <c r="CT20" s="33"/>
      <c r="CU20" s="33"/>
      <c r="CV20" s="33"/>
      <c r="CW20" s="33"/>
      <c r="CX20" s="33"/>
      <c r="CY20" s="33"/>
      <c r="CZ20" s="33"/>
      <c r="DA20" s="33"/>
      <c r="DB20" s="34"/>
      <c r="DC20" s="32"/>
      <c r="DD20" s="33"/>
      <c r="DE20" s="33"/>
      <c r="DF20" s="33"/>
      <c r="DG20" s="33"/>
      <c r="DH20" s="33"/>
      <c r="DI20" s="33"/>
      <c r="DJ20" s="33"/>
      <c r="DK20" s="33"/>
      <c r="DL20" s="33"/>
      <c r="DM20" s="33"/>
      <c r="DN20" s="33"/>
      <c r="DO20" s="33"/>
      <c r="DP20" s="33"/>
      <c r="DQ20" s="33"/>
      <c r="DR20" s="33"/>
      <c r="DS20" s="33"/>
      <c r="DT20" s="34"/>
      <c r="DU20" s="44"/>
      <c r="DV20" s="45"/>
      <c r="DW20" s="45"/>
      <c r="DX20" s="45"/>
      <c r="DY20" s="45"/>
      <c r="DZ20" s="45"/>
      <c r="EA20" s="45"/>
      <c r="EB20" s="45"/>
      <c r="EC20" s="45"/>
      <c r="ED20" s="46"/>
      <c r="EE20" s="44"/>
      <c r="EF20" s="45"/>
      <c r="EG20" s="45"/>
      <c r="EH20" s="45"/>
      <c r="EI20" s="45"/>
      <c r="EJ20" s="45"/>
      <c r="EK20" s="45"/>
      <c r="EL20" s="45"/>
      <c r="EM20" s="45"/>
      <c r="EN20" s="46"/>
      <c r="EO20" s="32"/>
      <c r="EP20" s="33"/>
      <c r="EQ20" s="33"/>
      <c r="ER20" s="33"/>
      <c r="ES20" s="33"/>
      <c r="ET20" s="33"/>
      <c r="EU20" s="33"/>
      <c r="EV20" s="33"/>
      <c r="EW20" s="33"/>
      <c r="EX20" s="33"/>
      <c r="EY20" s="33"/>
      <c r="EZ20" s="33"/>
      <c r="FA20" s="33"/>
      <c r="FB20" s="33"/>
      <c r="FC20" s="33"/>
      <c r="FD20" s="33"/>
      <c r="FE20" s="34"/>
    </row>
    <row r="21" spans="1:161" s="9" customFormat="1" ht="14.25" customHeight="1" x14ac:dyDescent="0.2">
      <c r="A21" s="23">
        <v>1</v>
      </c>
      <c r="B21" s="24"/>
      <c r="C21" s="24"/>
      <c r="D21" s="24"/>
      <c r="E21" s="24"/>
      <c r="F21" s="24"/>
      <c r="G21" s="24"/>
      <c r="H21" s="24"/>
      <c r="I21" s="24"/>
      <c r="J21" s="24"/>
      <c r="K21" s="24"/>
      <c r="L21" s="24"/>
      <c r="M21" s="24"/>
      <c r="N21" s="24"/>
      <c r="O21" s="24"/>
      <c r="P21" s="24"/>
      <c r="Q21" s="25"/>
      <c r="R21" s="23">
        <v>2</v>
      </c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5"/>
      <c r="AJ21" s="16">
        <v>3</v>
      </c>
      <c r="AK21" s="16"/>
      <c r="AL21" s="16"/>
      <c r="AM21" s="16"/>
      <c r="AN21" s="16"/>
      <c r="AO21" s="16"/>
      <c r="AP21" s="16"/>
      <c r="AQ21" s="16"/>
      <c r="AR21" s="16"/>
      <c r="AS21" s="16"/>
      <c r="AT21" s="16"/>
      <c r="AU21" s="16"/>
      <c r="AV21" s="16"/>
      <c r="AW21" s="16"/>
      <c r="AX21" s="16"/>
      <c r="AY21" s="16"/>
      <c r="AZ21" s="16"/>
      <c r="BA21" s="16"/>
      <c r="BB21" s="16">
        <v>4</v>
      </c>
      <c r="BC21" s="16"/>
      <c r="BD21" s="16"/>
      <c r="BE21" s="16"/>
      <c r="BF21" s="16"/>
      <c r="BG21" s="16"/>
      <c r="BH21" s="16"/>
      <c r="BI21" s="16"/>
      <c r="BJ21" s="16">
        <v>5</v>
      </c>
      <c r="BK21" s="16"/>
      <c r="BL21" s="16"/>
      <c r="BM21" s="16"/>
      <c r="BN21" s="16"/>
      <c r="BO21" s="16"/>
      <c r="BP21" s="16"/>
      <c r="BQ21" s="16"/>
      <c r="BR21" s="16">
        <v>6</v>
      </c>
      <c r="BS21" s="16"/>
      <c r="BT21" s="16"/>
      <c r="BU21" s="16"/>
      <c r="BV21" s="16"/>
      <c r="BW21" s="16"/>
      <c r="BX21" s="16"/>
      <c r="BY21" s="16"/>
      <c r="BZ21" s="16">
        <v>7</v>
      </c>
      <c r="CA21" s="16"/>
      <c r="CB21" s="16"/>
      <c r="CC21" s="16"/>
      <c r="CD21" s="16"/>
      <c r="CE21" s="16"/>
      <c r="CF21" s="16"/>
      <c r="CG21" s="16"/>
      <c r="CH21" s="16">
        <v>8</v>
      </c>
      <c r="CI21" s="16"/>
      <c r="CJ21" s="16"/>
      <c r="CK21" s="16"/>
      <c r="CL21" s="16"/>
      <c r="CM21" s="16"/>
      <c r="CN21" s="16"/>
      <c r="CO21" s="16"/>
      <c r="CP21" s="16"/>
      <c r="CQ21" s="16"/>
      <c r="CR21" s="16"/>
      <c r="CS21" s="16"/>
      <c r="CT21" s="16"/>
      <c r="CU21" s="16"/>
      <c r="CV21" s="16"/>
      <c r="CW21" s="16"/>
      <c r="CX21" s="16"/>
      <c r="CY21" s="16"/>
      <c r="CZ21" s="16"/>
      <c r="DA21" s="16"/>
      <c r="DB21" s="16"/>
      <c r="DC21" s="16">
        <v>9</v>
      </c>
      <c r="DD21" s="16"/>
      <c r="DE21" s="16"/>
      <c r="DF21" s="16"/>
      <c r="DG21" s="16"/>
      <c r="DH21" s="16"/>
      <c r="DI21" s="16"/>
      <c r="DJ21" s="16"/>
      <c r="DK21" s="16"/>
      <c r="DL21" s="16"/>
      <c r="DM21" s="16"/>
      <c r="DN21" s="16"/>
      <c r="DO21" s="16"/>
      <c r="DP21" s="16"/>
      <c r="DQ21" s="16"/>
      <c r="DR21" s="16"/>
      <c r="DS21" s="16"/>
      <c r="DT21" s="16"/>
      <c r="DU21" s="16">
        <v>10</v>
      </c>
      <c r="DV21" s="16"/>
      <c r="DW21" s="16"/>
      <c r="DX21" s="16"/>
      <c r="DY21" s="16"/>
      <c r="DZ21" s="16"/>
      <c r="EA21" s="16"/>
      <c r="EB21" s="16"/>
      <c r="EC21" s="16"/>
      <c r="ED21" s="16"/>
      <c r="EE21" s="16">
        <v>11</v>
      </c>
      <c r="EF21" s="16"/>
      <c r="EG21" s="16"/>
      <c r="EH21" s="16"/>
      <c r="EI21" s="16"/>
      <c r="EJ21" s="16"/>
      <c r="EK21" s="16"/>
      <c r="EL21" s="16"/>
      <c r="EM21" s="16"/>
      <c r="EN21" s="16"/>
      <c r="EO21" s="16">
        <v>12</v>
      </c>
      <c r="EP21" s="16"/>
      <c r="EQ21" s="16"/>
      <c r="ER21" s="16"/>
      <c r="ES21" s="16"/>
      <c r="ET21" s="16"/>
      <c r="EU21" s="16"/>
      <c r="EV21" s="16"/>
      <c r="EW21" s="16"/>
      <c r="EX21" s="16"/>
      <c r="EY21" s="16"/>
      <c r="EZ21" s="16"/>
      <c r="FA21" s="16"/>
      <c r="FB21" s="16"/>
      <c r="FC21" s="16"/>
      <c r="FD21" s="16"/>
      <c r="FE21" s="16"/>
    </row>
    <row r="22" spans="1:161" s="9" customFormat="1" ht="13.5" customHeight="1" x14ac:dyDescent="0.2">
      <c r="A22" s="10"/>
      <c r="B22" s="17" t="s">
        <v>11</v>
      </c>
      <c r="C22" s="17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  <c r="O22" s="17"/>
      <c r="P22" s="17"/>
      <c r="Q22" s="18"/>
      <c r="R22" s="10"/>
      <c r="S22" s="19" t="s">
        <v>12</v>
      </c>
      <c r="T22" s="19"/>
      <c r="U22" s="19"/>
      <c r="V22" s="19"/>
      <c r="W22" s="19"/>
      <c r="X22" s="19"/>
      <c r="Y22" s="19"/>
      <c r="Z22" s="19"/>
      <c r="AA22" s="19"/>
      <c r="AB22" s="19"/>
      <c r="AC22" s="19"/>
      <c r="AD22" s="19"/>
      <c r="AE22" s="19"/>
      <c r="AF22" s="19"/>
      <c r="AG22" s="19"/>
      <c r="AH22" s="19"/>
      <c r="AI22" s="20"/>
      <c r="AJ22" s="61">
        <v>5.5</v>
      </c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16"/>
      <c r="BC22" s="16"/>
      <c r="BD22" s="16"/>
      <c r="BE22" s="16"/>
      <c r="BF22" s="16"/>
      <c r="BG22" s="16"/>
      <c r="BH22" s="16"/>
      <c r="BI22" s="16"/>
      <c r="BJ22" s="16"/>
      <c r="BK22" s="16"/>
      <c r="BL22" s="16"/>
      <c r="BM22" s="16"/>
      <c r="BN22" s="16"/>
      <c r="BO22" s="16"/>
      <c r="BP22" s="16"/>
      <c r="BQ22" s="16"/>
      <c r="BR22" s="61">
        <v>21.6</v>
      </c>
      <c r="BS22" s="61"/>
      <c r="BT22" s="61"/>
      <c r="BU22" s="61"/>
      <c r="BV22" s="61"/>
      <c r="BW22" s="61"/>
      <c r="BX22" s="61"/>
      <c r="BY22" s="61"/>
      <c r="BZ22" s="61">
        <v>21.6</v>
      </c>
      <c r="CA22" s="61"/>
      <c r="CB22" s="61"/>
      <c r="CC22" s="61"/>
      <c r="CD22" s="61"/>
      <c r="CE22" s="61"/>
      <c r="CF22" s="61"/>
      <c r="CG22" s="61"/>
      <c r="CH22" s="61">
        <v>5.5</v>
      </c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>
        <v>21.6</v>
      </c>
      <c r="DD22" s="61"/>
      <c r="DE22" s="61"/>
      <c r="DF22" s="61"/>
      <c r="DG22" s="61"/>
      <c r="DH22" s="61"/>
      <c r="DI22" s="61"/>
      <c r="DJ22" s="61"/>
      <c r="DK22" s="61"/>
      <c r="DL22" s="61"/>
      <c r="DM22" s="61"/>
      <c r="DN22" s="61"/>
      <c r="DO22" s="61"/>
      <c r="DP22" s="61"/>
      <c r="DQ22" s="61"/>
      <c r="DR22" s="61"/>
      <c r="DS22" s="61"/>
      <c r="DT22" s="61"/>
      <c r="DU22" s="16">
        <v>3</v>
      </c>
      <c r="DV22" s="16"/>
      <c r="DW22" s="16"/>
      <c r="DX22" s="16"/>
      <c r="DY22" s="16"/>
      <c r="DZ22" s="16"/>
      <c r="EA22" s="16"/>
      <c r="EB22" s="16"/>
      <c r="EC22" s="16"/>
      <c r="ED22" s="16"/>
      <c r="EE22" s="61">
        <f>3131/744</f>
        <v>4.208333333333333</v>
      </c>
      <c r="EF22" s="61"/>
      <c r="EG22" s="61"/>
      <c r="EH22" s="61"/>
      <c r="EI22" s="61"/>
      <c r="EJ22" s="61"/>
      <c r="EK22" s="61"/>
      <c r="EL22" s="61"/>
      <c r="EM22" s="61"/>
      <c r="EN22" s="61"/>
      <c r="EO22" s="61">
        <f>AJ22+EE22</f>
        <v>9.7083333333333321</v>
      </c>
      <c r="EP22" s="16"/>
      <c r="EQ22" s="16"/>
      <c r="ER22" s="16"/>
      <c r="ES22" s="16"/>
      <c r="ET22" s="16"/>
      <c r="EU22" s="16"/>
      <c r="EV22" s="16"/>
      <c r="EW22" s="16"/>
      <c r="EX22" s="16"/>
      <c r="EY22" s="16"/>
      <c r="EZ22" s="16"/>
      <c r="FA22" s="16"/>
      <c r="FB22" s="16"/>
      <c r="FC22" s="16"/>
      <c r="FD22" s="16"/>
      <c r="FE22" s="16"/>
    </row>
    <row r="23" spans="1:161" s="9" customFormat="1" ht="39.75" customHeight="1" x14ac:dyDescent="0.2">
      <c r="A23" s="10"/>
      <c r="B23" s="17" t="s">
        <v>33</v>
      </c>
      <c r="C23" s="17"/>
      <c r="D23" s="17"/>
      <c r="E23" s="17"/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8"/>
      <c r="R23" s="10"/>
      <c r="S23" s="19" t="s">
        <v>13</v>
      </c>
      <c r="T23" s="19"/>
      <c r="U23" s="19"/>
      <c r="V23" s="19"/>
      <c r="W23" s="19"/>
      <c r="X23" s="19"/>
      <c r="Y23" s="19"/>
      <c r="Z23" s="19"/>
      <c r="AA23" s="19"/>
      <c r="AB23" s="19"/>
      <c r="AC23" s="19"/>
      <c r="AD23" s="19"/>
      <c r="AE23" s="19"/>
      <c r="AF23" s="19"/>
      <c r="AG23" s="19"/>
      <c r="AH23" s="19"/>
      <c r="AI23" s="20"/>
      <c r="AJ23" s="62">
        <f>2414/744</f>
        <v>3.2446236559139785</v>
      </c>
      <c r="AK23" s="62"/>
      <c r="AL23" s="62"/>
      <c r="AM23" s="62"/>
      <c r="AN23" s="62"/>
      <c r="AO23" s="62"/>
      <c r="AP23" s="62"/>
      <c r="AQ23" s="62"/>
      <c r="AR23" s="62"/>
      <c r="AS23" s="62"/>
      <c r="AT23" s="62"/>
      <c r="AU23" s="62"/>
      <c r="AV23" s="62"/>
      <c r="AW23" s="62"/>
      <c r="AX23" s="62"/>
      <c r="AY23" s="62"/>
      <c r="AZ23" s="62"/>
      <c r="BA23" s="62"/>
      <c r="BB23" s="16"/>
      <c r="BC23" s="16"/>
      <c r="BD23" s="16"/>
      <c r="BE23" s="16"/>
      <c r="BF23" s="16"/>
      <c r="BG23" s="16"/>
      <c r="BH23" s="16"/>
      <c r="BI23" s="16"/>
      <c r="BJ23" s="16"/>
      <c r="BK23" s="16"/>
      <c r="BL23" s="16"/>
      <c r="BM23" s="16"/>
      <c r="BN23" s="16"/>
      <c r="BO23" s="16"/>
      <c r="BP23" s="16"/>
      <c r="BQ23" s="16"/>
      <c r="BR23" s="16"/>
      <c r="BS23" s="16"/>
      <c r="BT23" s="16"/>
      <c r="BU23" s="16"/>
      <c r="BV23" s="16"/>
      <c r="BW23" s="16"/>
      <c r="BX23" s="16"/>
      <c r="BY23" s="16"/>
      <c r="BZ23" s="16"/>
      <c r="CA23" s="16"/>
      <c r="CB23" s="16"/>
      <c r="CC23" s="16"/>
      <c r="CD23" s="16"/>
      <c r="CE23" s="16"/>
      <c r="CF23" s="16"/>
      <c r="CG23" s="16"/>
      <c r="CH23" s="16"/>
      <c r="CI23" s="16"/>
      <c r="CJ23" s="16"/>
      <c r="CK23" s="16"/>
      <c r="CL23" s="16"/>
      <c r="CM23" s="16"/>
      <c r="CN23" s="16"/>
      <c r="CO23" s="16"/>
      <c r="CP23" s="16"/>
      <c r="CQ23" s="16"/>
      <c r="CR23" s="16"/>
      <c r="CS23" s="16"/>
      <c r="CT23" s="16"/>
      <c r="CU23" s="16"/>
      <c r="CV23" s="16"/>
      <c r="CW23" s="16"/>
      <c r="CX23" s="16"/>
      <c r="CY23" s="16"/>
      <c r="CZ23" s="16"/>
      <c r="DA23" s="16"/>
      <c r="DB23" s="16"/>
      <c r="DC23" s="16"/>
      <c r="DD23" s="16"/>
      <c r="DE23" s="16"/>
      <c r="DF23" s="16"/>
      <c r="DG23" s="16"/>
      <c r="DH23" s="16"/>
      <c r="DI23" s="16"/>
      <c r="DJ23" s="16"/>
      <c r="DK23" s="16"/>
      <c r="DL23" s="16"/>
      <c r="DM23" s="16"/>
      <c r="DN23" s="16"/>
      <c r="DO23" s="16"/>
      <c r="DP23" s="16"/>
      <c r="DQ23" s="16"/>
      <c r="DR23" s="16"/>
      <c r="DS23" s="16"/>
      <c r="DT23" s="16"/>
      <c r="DU23" s="63">
        <f>1109/744</f>
        <v>1.4905913978494623</v>
      </c>
      <c r="DV23" s="64"/>
      <c r="DW23" s="64"/>
      <c r="DX23" s="64"/>
      <c r="DY23" s="64"/>
      <c r="DZ23" s="64"/>
      <c r="EA23" s="64"/>
      <c r="EB23" s="64"/>
      <c r="EC23" s="64"/>
      <c r="ED23" s="65"/>
      <c r="EE23" s="63">
        <f>1109/744</f>
        <v>1.4905913978494623</v>
      </c>
      <c r="EF23" s="64"/>
      <c r="EG23" s="64"/>
      <c r="EH23" s="64"/>
      <c r="EI23" s="64"/>
      <c r="EJ23" s="64"/>
      <c r="EK23" s="64"/>
      <c r="EL23" s="64"/>
      <c r="EM23" s="64"/>
      <c r="EN23" s="65"/>
      <c r="EO23" s="61">
        <f>AJ23+EE23</f>
        <v>4.735215053763441</v>
      </c>
      <c r="EP23" s="61"/>
      <c r="EQ23" s="61"/>
      <c r="ER23" s="61"/>
      <c r="ES23" s="61"/>
      <c r="ET23" s="61"/>
      <c r="EU23" s="61"/>
      <c r="EV23" s="61"/>
      <c r="EW23" s="61"/>
      <c r="EX23" s="61"/>
      <c r="EY23" s="61"/>
      <c r="EZ23" s="61"/>
      <c r="FA23" s="61"/>
      <c r="FB23" s="61"/>
      <c r="FC23" s="61"/>
      <c r="FD23" s="61"/>
      <c r="FE23" s="61"/>
    </row>
    <row r="24" spans="1:161" s="9" customFormat="1" ht="39.75" customHeight="1" x14ac:dyDescent="0.2">
      <c r="A24" s="10"/>
      <c r="B24" s="17"/>
      <c r="C24" s="17"/>
      <c r="D24" s="17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8"/>
      <c r="R24" s="10"/>
      <c r="S24" s="19" t="s">
        <v>14</v>
      </c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  <c r="AE24" s="19"/>
      <c r="AF24" s="19"/>
      <c r="AG24" s="19"/>
      <c r="AH24" s="19"/>
      <c r="AI24" s="20"/>
      <c r="AJ24" s="16"/>
      <c r="AK24" s="16"/>
      <c r="AL24" s="16"/>
      <c r="AM24" s="16"/>
      <c r="AN24" s="16"/>
      <c r="AO24" s="16"/>
      <c r="AP24" s="16"/>
      <c r="AQ24" s="16"/>
      <c r="AR24" s="16"/>
      <c r="AS24" s="16"/>
      <c r="AT24" s="16"/>
      <c r="AU24" s="16"/>
      <c r="AV24" s="16"/>
      <c r="AW24" s="16"/>
      <c r="AX24" s="16"/>
      <c r="AY24" s="16"/>
      <c r="AZ24" s="16"/>
      <c r="BA24" s="16"/>
      <c r="BB24" s="16"/>
      <c r="BC24" s="16"/>
      <c r="BD24" s="16"/>
      <c r="BE24" s="16"/>
      <c r="BF24" s="16"/>
      <c r="BG24" s="16"/>
      <c r="BH24" s="16"/>
      <c r="BI24" s="16"/>
      <c r="BJ24" s="16"/>
      <c r="BK24" s="16"/>
      <c r="BL24" s="16"/>
      <c r="BM24" s="16"/>
      <c r="BN24" s="16"/>
      <c r="BO24" s="16"/>
      <c r="BP24" s="16"/>
      <c r="BQ24" s="16"/>
      <c r="BR24" s="16"/>
      <c r="BS24" s="16"/>
      <c r="BT24" s="16"/>
      <c r="BU24" s="16"/>
      <c r="BV24" s="16"/>
      <c r="BW24" s="16"/>
      <c r="BX24" s="16"/>
      <c r="BY24" s="16"/>
      <c r="BZ24" s="16"/>
      <c r="CA24" s="16"/>
      <c r="CB24" s="16"/>
      <c r="CC24" s="16"/>
      <c r="CD24" s="16"/>
      <c r="CE24" s="16"/>
      <c r="CF24" s="16"/>
      <c r="CG24" s="16"/>
      <c r="CH24" s="16"/>
      <c r="CI24" s="16"/>
      <c r="CJ24" s="16"/>
      <c r="CK24" s="16"/>
      <c r="CL24" s="16"/>
      <c r="CM24" s="16"/>
      <c r="CN24" s="16"/>
      <c r="CO24" s="16"/>
      <c r="CP24" s="16"/>
      <c r="CQ24" s="16"/>
      <c r="CR24" s="16"/>
      <c r="CS24" s="16"/>
      <c r="CT24" s="16"/>
      <c r="CU24" s="16"/>
      <c r="CV24" s="16"/>
      <c r="CW24" s="16"/>
      <c r="CX24" s="16"/>
      <c r="CY24" s="16"/>
      <c r="CZ24" s="16"/>
      <c r="DA24" s="16"/>
      <c r="DB24" s="16"/>
      <c r="DC24" s="16"/>
      <c r="DD24" s="16"/>
      <c r="DE24" s="16"/>
      <c r="DF24" s="16"/>
      <c r="DG24" s="16"/>
      <c r="DH24" s="16"/>
      <c r="DI24" s="16"/>
      <c r="DJ24" s="16"/>
      <c r="DK24" s="16"/>
      <c r="DL24" s="16"/>
      <c r="DM24" s="16"/>
      <c r="DN24" s="16"/>
      <c r="DO24" s="16"/>
      <c r="DP24" s="16"/>
      <c r="DQ24" s="16"/>
      <c r="DR24" s="16"/>
      <c r="DS24" s="16"/>
      <c r="DT24" s="16"/>
      <c r="DU24" s="16"/>
      <c r="DV24" s="16"/>
      <c r="DW24" s="16"/>
      <c r="DX24" s="16"/>
      <c r="DY24" s="16"/>
      <c r="DZ24" s="16"/>
      <c r="EA24" s="16"/>
      <c r="EB24" s="16"/>
      <c r="EC24" s="16"/>
      <c r="ED24" s="16"/>
      <c r="EE24" s="16"/>
      <c r="EF24" s="16"/>
      <c r="EG24" s="16"/>
      <c r="EH24" s="16"/>
      <c r="EI24" s="16"/>
      <c r="EJ24" s="16"/>
      <c r="EK24" s="16"/>
      <c r="EL24" s="16"/>
      <c r="EM24" s="16"/>
      <c r="EN24" s="16"/>
      <c r="EO24" s="16"/>
      <c r="EP24" s="16"/>
      <c r="EQ24" s="16"/>
      <c r="ER24" s="16"/>
      <c r="ES24" s="16"/>
      <c r="ET24" s="16"/>
      <c r="EU24" s="16"/>
      <c r="EV24" s="16"/>
      <c r="EW24" s="16"/>
      <c r="EX24" s="16"/>
      <c r="EY24" s="16"/>
      <c r="EZ24" s="16"/>
      <c r="FA24" s="16"/>
      <c r="FB24" s="16"/>
      <c r="FC24" s="16"/>
      <c r="FD24" s="16"/>
      <c r="FE24" s="16"/>
    </row>
    <row r="25" spans="1:161" s="9" customFormat="1" ht="53.25" customHeight="1" x14ac:dyDescent="0.2">
      <c r="A25" s="10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8"/>
      <c r="R25" s="10"/>
      <c r="S25" s="19" t="s">
        <v>25</v>
      </c>
      <c r="T25" s="19"/>
      <c r="U25" s="19"/>
      <c r="V25" s="19"/>
      <c r="W25" s="19"/>
      <c r="X25" s="19"/>
      <c r="Y25" s="19"/>
      <c r="Z25" s="19"/>
      <c r="AA25" s="19"/>
      <c r="AB25" s="19"/>
      <c r="AC25" s="19"/>
      <c r="AD25" s="19"/>
      <c r="AE25" s="19"/>
      <c r="AF25" s="19"/>
      <c r="AG25" s="19"/>
      <c r="AH25" s="19"/>
      <c r="AI25" s="20"/>
      <c r="AJ25" s="16"/>
      <c r="AK25" s="16"/>
      <c r="AL25" s="16"/>
      <c r="AM25" s="16"/>
      <c r="AN25" s="16"/>
      <c r="AO25" s="16"/>
      <c r="AP25" s="16"/>
      <c r="AQ25" s="16"/>
      <c r="AR25" s="16"/>
      <c r="AS25" s="16"/>
      <c r="AT25" s="16"/>
      <c r="AU25" s="16"/>
      <c r="AV25" s="16"/>
      <c r="AW25" s="16"/>
      <c r="AX25" s="16"/>
      <c r="AY25" s="16"/>
      <c r="AZ25" s="16"/>
      <c r="BA25" s="16"/>
      <c r="BB25" s="16"/>
      <c r="BC25" s="16"/>
      <c r="BD25" s="16"/>
      <c r="BE25" s="16"/>
      <c r="BF25" s="16"/>
      <c r="BG25" s="16"/>
      <c r="BH25" s="16"/>
      <c r="BI25" s="16"/>
      <c r="BJ25" s="16"/>
      <c r="BK25" s="16"/>
      <c r="BL25" s="16"/>
      <c r="BM25" s="16"/>
      <c r="BN25" s="16"/>
      <c r="BO25" s="16"/>
      <c r="BP25" s="16"/>
      <c r="BQ25" s="16"/>
      <c r="BR25" s="16"/>
      <c r="BS25" s="16"/>
      <c r="BT25" s="16"/>
      <c r="BU25" s="16"/>
      <c r="BV25" s="16"/>
      <c r="BW25" s="16"/>
      <c r="BX25" s="16"/>
      <c r="BY25" s="16"/>
      <c r="BZ25" s="16"/>
      <c r="CA25" s="16"/>
      <c r="CB25" s="16"/>
      <c r="CC25" s="16"/>
      <c r="CD25" s="16"/>
      <c r="CE25" s="16"/>
      <c r="CF25" s="16"/>
      <c r="CG25" s="16"/>
      <c r="CH25" s="16"/>
      <c r="CI25" s="16"/>
      <c r="CJ25" s="16"/>
      <c r="CK25" s="16"/>
      <c r="CL25" s="16"/>
      <c r="CM25" s="16"/>
      <c r="CN25" s="16"/>
      <c r="CO25" s="16"/>
      <c r="CP25" s="16"/>
      <c r="CQ25" s="16"/>
      <c r="CR25" s="16"/>
      <c r="CS25" s="16"/>
      <c r="CT25" s="16"/>
      <c r="CU25" s="16"/>
      <c r="CV25" s="16"/>
      <c r="CW25" s="16"/>
      <c r="CX25" s="16"/>
      <c r="CY25" s="16"/>
      <c r="CZ25" s="16"/>
      <c r="DA25" s="16"/>
      <c r="DB25" s="16"/>
      <c r="DC25" s="16"/>
      <c r="DD25" s="16"/>
      <c r="DE25" s="16"/>
      <c r="DF25" s="16"/>
      <c r="DG25" s="16"/>
      <c r="DH25" s="16"/>
      <c r="DI25" s="16"/>
      <c r="DJ25" s="16"/>
      <c r="DK25" s="16"/>
      <c r="DL25" s="16"/>
      <c r="DM25" s="16"/>
      <c r="DN25" s="16"/>
      <c r="DO25" s="16"/>
      <c r="DP25" s="16"/>
      <c r="DQ25" s="16"/>
      <c r="DR25" s="16"/>
      <c r="DS25" s="16"/>
      <c r="DT25" s="16"/>
      <c r="DU25" s="16"/>
      <c r="DV25" s="16"/>
      <c r="DW25" s="16"/>
      <c r="DX25" s="16"/>
      <c r="DY25" s="16"/>
      <c r="DZ25" s="16"/>
      <c r="EA25" s="16"/>
      <c r="EB25" s="16"/>
      <c r="EC25" s="16"/>
      <c r="ED25" s="16"/>
      <c r="EE25" s="16"/>
      <c r="EF25" s="16"/>
      <c r="EG25" s="16"/>
      <c r="EH25" s="16"/>
      <c r="EI25" s="16"/>
      <c r="EJ25" s="16"/>
      <c r="EK25" s="16"/>
      <c r="EL25" s="16"/>
      <c r="EM25" s="16"/>
      <c r="EN25" s="16"/>
      <c r="EO25" s="16"/>
      <c r="EP25" s="16"/>
      <c r="EQ25" s="16"/>
      <c r="ER25" s="16"/>
      <c r="ES25" s="16"/>
      <c r="ET25" s="16"/>
      <c r="EU25" s="16"/>
      <c r="EV25" s="16"/>
      <c r="EW25" s="16"/>
      <c r="EX25" s="16"/>
      <c r="EY25" s="16"/>
      <c r="EZ25" s="16"/>
      <c r="FA25" s="16"/>
      <c r="FB25" s="16"/>
      <c r="FC25" s="16"/>
      <c r="FD25" s="16"/>
      <c r="FE25" s="16"/>
    </row>
    <row r="26" spans="1:161" s="9" customFormat="1" ht="57" customHeight="1" x14ac:dyDescent="0.2">
      <c r="A26" s="10"/>
      <c r="B26" s="21" t="s">
        <v>26</v>
      </c>
      <c r="C26" s="21"/>
      <c r="D26" s="21"/>
      <c r="E26" s="21"/>
      <c r="F26" s="21"/>
      <c r="G26" s="21"/>
      <c r="H26" s="21"/>
      <c r="I26" s="21"/>
      <c r="J26" s="21"/>
      <c r="K26" s="21"/>
      <c r="L26" s="21"/>
      <c r="M26" s="21"/>
      <c r="N26" s="21"/>
      <c r="O26" s="21"/>
      <c r="P26" s="21"/>
      <c r="Q26" s="22"/>
      <c r="R26" s="10"/>
      <c r="S26" s="19" t="s">
        <v>12</v>
      </c>
      <c r="T26" s="19"/>
      <c r="U26" s="19"/>
      <c r="V26" s="19"/>
      <c r="W26" s="19"/>
      <c r="X26" s="19"/>
      <c r="Y26" s="19"/>
      <c r="Z26" s="19"/>
      <c r="AA26" s="19"/>
      <c r="AB26" s="19"/>
      <c r="AC26" s="19"/>
      <c r="AD26" s="19"/>
      <c r="AE26" s="19"/>
      <c r="AF26" s="19"/>
      <c r="AG26" s="19"/>
      <c r="AH26" s="19"/>
      <c r="AI26" s="20"/>
      <c r="AJ26" s="16"/>
      <c r="AK26" s="16"/>
      <c r="AL26" s="16"/>
      <c r="AM26" s="16"/>
      <c r="AN26" s="16"/>
      <c r="AO26" s="16"/>
      <c r="AP26" s="16"/>
      <c r="AQ26" s="16"/>
      <c r="AR26" s="16"/>
      <c r="AS26" s="16"/>
      <c r="AT26" s="16"/>
      <c r="AU26" s="16"/>
      <c r="AV26" s="16"/>
      <c r="AW26" s="16"/>
      <c r="AX26" s="16"/>
      <c r="AY26" s="16"/>
      <c r="AZ26" s="16"/>
      <c r="BA26" s="16"/>
      <c r="BB26" s="16"/>
      <c r="BC26" s="16"/>
      <c r="BD26" s="16"/>
      <c r="BE26" s="16"/>
      <c r="BF26" s="16"/>
      <c r="BG26" s="16"/>
      <c r="BH26" s="16"/>
      <c r="BI26" s="16"/>
      <c r="BJ26" s="16"/>
      <c r="BK26" s="16"/>
      <c r="BL26" s="16"/>
      <c r="BM26" s="16"/>
      <c r="BN26" s="16"/>
      <c r="BO26" s="16"/>
      <c r="BP26" s="16"/>
      <c r="BQ26" s="16"/>
      <c r="BR26" s="16"/>
      <c r="BS26" s="16"/>
      <c r="BT26" s="16"/>
      <c r="BU26" s="16"/>
      <c r="BV26" s="16"/>
      <c r="BW26" s="16"/>
      <c r="BX26" s="16"/>
      <c r="BY26" s="16"/>
      <c r="BZ26" s="16"/>
      <c r="CA26" s="16"/>
      <c r="CB26" s="16"/>
      <c r="CC26" s="16"/>
      <c r="CD26" s="16"/>
      <c r="CE26" s="16"/>
      <c r="CF26" s="16"/>
      <c r="CG26" s="16"/>
      <c r="CH26" s="16"/>
      <c r="CI26" s="16"/>
      <c r="CJ26" s="16"/>
      <c r="CK26" s="16"/>
      <c r="CL26" s="16"/>
      <c r="CM26" s="16"/>
      <c r="CN26" s="16"/>
      <c r="CO26" s="16"/>
      <c r="CP26" s="16"/>
      <c r="CQ26" s="16"/>
      <c r="CR26" s="16"/>
      <c r="CS26" s="16"/>
      <c r="CT26" s="16"/>
      <c r="CU26" s="16"/>
      <c r="CV26" s="16"/>
      <c r="CW26" s="16"/>
      <c r="CX26" s="16"/>
      <c r="CY26" s="16"/>
      <c r="CZ26" s="16"/>
      <c r="DA26" s="16"/>
      <c r="DB26" s="16"/>
      <c r="DC26" s="16"/>
      <c r="DD26" s="16"/>
      <c r="DE26" s="16"/>
      <c r="DF26" s="16"/>
      <c r="DG26" s="16"/>
      <c r="DH26" s="16"/>
      <c r="DI26" s="16"/>
      <c r="DJ26" s="16"/>
      <c r="DK26" s="16"/>
      <c r="DL26" s="16"/>
      <c r="DM26" s="16"/>
      <c r="DN26" s="16"/>
      <c r="DO26" s="16"/>
      <c r="DP26" s="16"/>
      <c r="DQ26" s="16"/>
      <c r="DR26" s="16"/>
      <c r="DS26" s="16"/>
      <c r="DT26" s="16"/>
      <c r="DU26" s="16"/>
      <c r="DV26" s="16"/>
      <c r="DW26" s="16"/>
      <c r="DX26" s="16"/>
      <c r="DY26" s="16"/>
      <c r="DZ26" s="16"/>
      <c r="EA26" s="16"/>
      <c r="EB26" s="16"/>
      <c r="EC26" s="16"/>
      <c r="ED26" s="16"/>
      <c r="EE26" s="16"/>
      <c r="EF26" s="16"/>
      <c r="EG26" s="16"/>
      <c r="EH26" s="16"/>
      <c r="EI26" s="16"/>
      <c r="EJ26" s="16"/>
      <c r="EK26" s="16"/>
      <c r="EL26" s="16"/>
      <c r="EM26" s="16"/>
      <c r="EN26" s="16"/>
      <c r="EO26" s="16"/>
      <c r="EP26" s="16"/>
      <c r="EQ26" s="16"/>
      <c r="ER26" s="16"/>
      <c r="ES26" s="16"/>
      <c r="ET26" s="16"/>
      <c r="EU26" s="16"/>
      <c r="EV26" s="16"/>
      <c r="EW26" s="16"/>
      <c r="EX26" s="16"/>
      <c r="EY26" s="16"/>
      <c r="EZ26" s="16"/>
      <c r="FA26" s="16"/>
      <c r="FB26" s="16"/>
      <c r="FC26" s="16"/>
      <c r="FD26" s="16"/>
      <c r="FE26" s="16"/>
    </row>
    <row r="27" spans="1:161" s="9" customFormat="1" ht="39.75" customHeight="1" x14ac:dyDescent="0.2">
      <c r="A27" s="10"/>
      <c r="B27" s="17"/>
      <c r="C27" s="17"/>
      <c r="D27" s="17"/>
      <c r="E27" s="17"/>
      <c r="F27" s="17"/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8"/>
      <c r="R27" s="10"/>
      <c r="S27" s="19" t="s">
        <v>13</v>
      </c>
      <c r="T27" s="19"/>
      <c r="U27" s="19"/>
      <c r="V27" s="19"/>
      <c r="W27" s="19"/>
      <c r="X27" s="19"/>
      <c r="Y27" s="19"/>
      <c r="Z27" s="19"/>
      <c r="AA27" s="19"/>
      <c r="AB27" s="19"/>
      <c r="AC27" s="19"/>
      <c r="AD27" s="19"/>
      <c r="AE27" s="19"/>
      <c r="AF27" s="19"/>
      <c r="AG27" s="19"/>
      <c r="AH27" s="19"/>
      <c r="AI27" s="20"/>
      <c r="AJ27" s="16"/>
      <c r="AK27" s="16"/>
      <c r="AL27" s="16"/>
      <c r="AM27" s="16"/>
      <c r="AN27" s="16"/>
      <c r="AO27" s="16"/>
      <c r="AP27" s="16"/>
      <c r="AQ27" s="16"/>
      <c r="AR27" s="16"/>
      <c r="AS27" s="16"/>
      <c r="AT27" s="16"/>
      <c r="AU27" s="16"/>
      <c r="AV27" s="16"/>
      <c r="AW27" s="16"/>
      <c r="AX27" s="16"/>
      <c r="AY27" s="16"/>
      <c r="AZ27" s="16"/>
      <c r="BA27" s="16"/>
      <c r="BB27" s="16"/>
      <c r="BC27" s="16"/>
      <c r="BD27" s="16"/>
      <c r="BE27" s="16"/>
      <c r="BF27" s="16"/>
      <c r="BG27" s="16"/>
      <c r="BH27" s="16"/>
      <c r="BI27" s="16"/>
      <c r="BJ27" s="16"/>
      <c r="BK27" s="16"/>
      <c r="BL27" s="16"/>
      <c r="BM27" s="16"/>
      <c r="BN27" s="16"/>
      <c r="BO27" s="16"/>
      <c r="BP27" s="16"/>
      <c r="BQ27" s="16"/>
      <c r="BR27" s="16"/>
      <c r="BS27" s="16"/>
      <c r="BT27" s="16"/>
      <c r="BU27" s="16"/>
      <c r="BV27" s="16"/>
      <c r="BW27" s="16"/>
      <c r="BX27" s="16"/>
      <c r="BY27" s="16"/>
      <c r="BZ27" s="16"/>
      <c r="CA27" s="16"/>
      <c r="CB27" s="16"/>
      <c r="CC27" s="16"/>
      <c r="CD27" s="16"/>
      <c r="CE27" s="16"/>
      <c r="CF27" s="16"/>
      <c r="CG27" s="16"/>
      <c r="CH27" s="16"/>
      <c r="CI27" s="16"/>
      <c r="CJ27" s="16"/>
      <c r="CK27" s="16"/>
      <c r="CL27" s="16"/>
      <c r="CM27" s="16"/>
      <c r="CN27" s="16"/>
      <c r="CO27" s="16"/>
      <c r="CP27" s="16"/>
      <c r="CQ27" s="16"/>
      <c r="CR27" s="16"/>
      <c r="CS27" s="16"/>
      <c r="CT27" s="16"/>
      <c r="CU27" s="16"/>
      <c r="CV27" s="16"/>
      <c r="CW27" s="16"/>
      <c r="CX27" s="16"/>
      <c r="CY27" s="16"/>
      <c r="CZ27" s="16"/>
      <c r="DA27" s="16"/>
      <c r="DB27" s="16"/>
      <c r="DC27" s="16"/>
      <c r="DD27" s="16"/>
      <c r="DE27" s="16"/>
      <c r="DF27" s="16"/>
      <c r="DG27" s="16"/>
      <c r="DH27" s="16"/>
      <c r="DI27" s="16"/>
      <c r="DJ27" s="16"/>
      <c r="DK27" s="16"/>
      <c r="DL27" s="16"/>
      <c r="DM27" s="16"/>
      <c r="DN27" s="16"/>
      <c r="DO27" s="16"/>
      <c r="DP27" s="16"/>
      <c r="DQ27" s="16"/>
      <c r="DR27" s="16"/>
      <c r="DS27" s="16"/>
      <c r="DT27" s="16"/>
      <c r="DU27" s="16"/>
      <c r="DV27" s="16"/>
      <c r="DW27" s="16"/>
      <c r="DX27" s="16"/>
      <c r="DY27" s="16"/>
      <c r="DZ27" s="16"/>
      <c r="EA27" s="16"/>
      <c r="EB27" s="16"/>
      <c r="EC27" s="16"/>
      <c r="ED27" s="16"/>
      <c r="EE27" s="16"/>
      <c r="EF27" s="16"/>
      <c r="EG27" s="16"/>
      <c r="EH27" s="16"/>
      <c r="EI27" s="16"/>
      <c r="EJ27" s="16"/>
      <c r="EK27" s="16"/>
      <c r="EL27" s="16"/>
      <c r="EM27" s="16"/>
      <c r="EN27" s="16"/>
      <c r="EO27" s="16"/>
      <c r="EP27" s="16"/>
      <c r="EQ27" s="16"/>
      <c r="ER27" s="16"/>
      <c r="ES27" s="16"/>
      <c r="ET27" s="16"/>
      <c r="EU27" s="16"/>
      <c r="EV27" s="16"/>
      <c r="EW27" s="16"/>
      <c r="EX27" s="16"/>
      <c r="EY27" s="16"/>
      <c r="EZ27" s="16"/>
      <c r="FA27" s="16"/>
      <c r="FB27" s="16"/>
      <c r="FC27" s="16"/>
      <c r="FD27" s="16"/>
      <c r="FE27" s="16"/>
    </row>
    <row r="28" spans="1:161" s="9" customFormat="1" ht="39.75" customHeight="1" x14ac:dyDescent="0.2">
      <c r="A28" s="10"/>
      <c r="B28" s="17"/>
      <c r="C28" s="17"/>
      <c r="D28" s="17"/>
      <c r="E28" s="17"/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8"/>
      <c r="R28" s="10"/>
      <c r="S28" s="19" t="s">
        <v>14</v>
      </c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20"/>
      <c r="AJ28" s="16"/>
      <c r="AK28" s="16"/>
      <c r="AL28" s="16"/>
      <c r="AM28" s="16"/>
      <c r="AN28" s="16"/>
      <c r="AO28" s="16"/>
      <c r="AP28" s="16"/>
      <c r="AQ28" s="16"/>
      <c r="AR28" s="16"/>
      <c r="AS28" s="16"/>
      <c r="AT28" s="16"/>
      <c r="AU28" s="16"/>
      <c r="AV28" s="16"/>
      <c r="AW28" s="16"/>
      <c r="AX28" s="16"/>
      <c r="AY28" s="16"/>
      <c r="AZ28" s="16"/>
      <c r="BA28" s="16"/>
      <c r="BB28" s="16"/>
      <c r="BC28" s="16"/>
      <c r="BD28" s="16"/>
      <c r="BE28" s="16"/>
      <c r="BF28" s="16"/>
      <c r="BG28" s="16"/>
      <c r="BH28" s="16"/>
      <c r="BI28" s="16"/>
      <c r="BJ28" s="16"/>
      <c r="BK28" s="16"/>
      <c r="BL28" s="16"/>
      <c r="BM28" s="16"/>
      <c r="BN28" s="16"/>
      <c r="BO28" s="16"/>
      <c r="BP28" s="16"/>
      <c r="BQ28" s="16"/>
      <c r="BR28" s="16"/>
      <c r="BS28" s="16"/>
      <c r="BT28" s="16"/>
      <c r="BU28" s="16"/>
      <c r="BV28" s="16"/>
      <c r="BW28" s="16"/>
      <c r="BX28" s="16"/>
      <c r="BY28" s="16"/>
      <c r="BZ28" s="16"/>
      <c r="CA28" s="16"/>
      <c r="CB28" s="16"/>
      <c r="CC28" s="16"/>
      <c r="CD28" s="16"/>
      <c r="CE28" s="16"/>
      <c r="CF28" s="16"/>
      <c r="CG28" s="16"/>
      <c r="CH28" s="16"/>
      <c r="CI28" s="16"/>
      <c r="CJ28" s="16"/>
      <c r="CK28" s="16"/>
      <c r="CL28" s="16"/>
      <c r="CM28" s="16"/>
      <c r="CN28" s="16"/>
      <c r="CO28" s="16"/>
      <c r="CP28" s="16"/>
      <c r="CQ28" s="16"/>
      <c r="CR28" s="16"/>
      <c r="CS28" s="16"/>
      <c r="CT28" s="16"/>
      <c r="CU28" s="16"/>
      <c r="CV28" s="16"/>
      <c r="CW28" s="16"/>
      <c r="CX28" s="16"/>
      <c r="CY28" s="16"/>
      <c r="CZ28" s="16"/>
      <c r="DA28" s="16"/>
      <c r="DB28" s="16"/>
      <c r="DC28" s="16"/>
      <c r="DD28" s="16"/>
      <c r="DE28" s="16"/>
      <c r="DF28" s="16"/>
      <c r="DG28" s="16"/>
      <c r="DH28" s="16"/>
      <c r="DI28" s="16"/>
      <c r="DJ28" s="16"/>
      <c r="DK28" s="16"/>
      <c r="DL28" s="16"/>
      <c r="DM28" s="16"/>
      <c r="DN28" s="16"/>
      <c r="DO28" s="16"/>
      <c r="DP28" s="16"/>
      <c r="DQ28" s="16"/>
      <c r="DR28" s="16"/>
      <c r="DS28" s="16"/>
      <c r="DT28" s="16"/>
      <c r="DU28" s="16"/>
      <c r="DV28" s="16"/>
      <c r="DW28" s="16"/>
      <c r="DX28" s="16"/>
      <c r="DY28" s="16"/>
      <c r="DZ28" s="16"/>
      <c r="EA28" s="16"/>
      <c r="EB28" s="16"/>
      <c r="EC28" s="16"/>
      <c r="ED28" s="16"/>
      <c r="EE28" s="16"/>
      <c r="EF28" s="16"/>
      <c r="EG28" s="16"/>
      <c r="EH28" s="16"/>
      <c r="EI28" s="16"/>
      <c r="EJ28" s="16"/>
      <c r="EK28" s="16"/>
      <c r="EL28" s="16"/>
      <c r="EM28" s="16"/>
      <c r="EN28" s="16"/>
      <c r="EO28" s="16"/>
      <c r="EP28" s="16"/>
      <c r="EQ28" s="16"/>
      <c r="ER28" s="16"/>
      <c r="ES28" s="16"/>
      <c r="ET28" s="16"/>
      <c r="EU28" s="16"/>
      <c r="EV28" s="16"/>
      <c r="EW28" s="16"/>
      <c r="EX28" s="16"/>
      <c r="EY28" s="16"/>
      <c r="EZ28" s="16"/>
      <c r="FA28" s="16"/>
      <c r="FB28" s="16"/>
      <c r="FC28" s="16"/>
      <c r="FD28" s="16"/>
      <c r="FE28" s="16"/>
    </row>
    <row r="29" spans="1:161" s="9" customFormat="1" ht="53.25" customHeight="1" x14ac:dyDescent="0.2">
      <c r="A29" s="10"/>
      <c r="B29" s="17"/>
      <c r="C29" s="17"/>
      <c r="D29" s="17"/>
      <c r="E29" s="17"/>
      <c r="F29" s="17"/>
      <c r="G29" s="17"/>
      <c r="H29" s="17"/>
      <c r="I29" s="17"/>
      <c r="J29" s="17"/>
      <c r="K29" s="17"/>
      <c r="L29" s="17"/>
      <c r="M29" s="17"/>
      <c r="N29" s="17"/>
      <c r="O29" s="17"/>
      <c r="P29" s="17"/>
      <c r="Q29" s="18"/>
      <c r="R29" s="10"/>
      <c r="S29" s="19" t="s">
        <v>25</v>
      </c>
      <c r="T29" s="19"/>
      <c r="U29" s="19"/>
      <c r="V29" s="19"/>
      <c r="W29" s="19"/>
      <c r="X29" s="19"/>
      <c r="Y29" s="19"/>
      <c r="Z29" s="19"/>
      <c r="AA29" s="19"/>
      <c r="AB29" s="19"/>
      <c r="AC29" s="19"/>
      <c r="AD29" s="19"/>
      <c r="AE29" s="19"/>
      <c r="AF29" s="19"/>
      <c r="AG29" s="19"/>
      <c r="AH29" s="19"/>
      <c r="AI29" s="20"/>
      <c r="AJ29" s="16"/>
      <c r="AK29" s="16"/>
      <c r="AL29" s="16"/>
      <c r="AM29" s="16"/>
      <c r="AN29" s="16"/>
      <c r="AO29" s="16"/>
      <c r="AP29" s="16"/>
      <c r="AQ29" s="16"/>
      <c r="AR29" s="16"/>
      <c r="AS29" s="16"/>
      <c r="AT29" s="16"/>
      <c r="AU29" s="16"/>
      <c r="AV29" s="16"/>
      <c r="AW29" s="16"/>
      <c r="AX29" s="16"/>
      <c r="AY29" s="16"/>
      <c r="AZ29" s="16"/>
      <c r="BA29" s="16"/>
      <c r="BB29" s="16"/>
      <c r="BC29" s="16"/>
      <c r="BD29" s="16"/>
      <c r="BE29" s="16"/>
      <c r="BF29" s="16"/>
      <c r="BG29" s="16"/>
      <c r="BH29" s="16"/>
      <c r="BI29" s="16"/>
      <c r="BJ29" s="16"/>
      <c r="BK29" s="16"/>
      <c r="BL29" s="16"/>
      <c r="BM29" s="16"/>
      <c r="BN29" s="16"/>
      <c r="BO29" s="16"/>
      <c r="BP29" s="16"/>
      <c r="BQ29" s="16"/>
      <c r="BR29" s="16"/>
      <c r="BS29" s="16"/>
      <c r="BT29" s="16"/>
      <c r="BU29" s="16"/>
      <c r="BV29" s="16"/>
      <c r="BW29" s="16"/>
      <c r="BX29" s="16"/>
      <c r="BY29" s="16"/>
      <c r="BZ29" s="16"/>
      <c r="CA29" s="16"/>
      <c r="CB29" s="16"/>
      <c r="CC29" s="16"/>
      <c r="CD29" s="16"/>
      <c r="CE29" s="16"/>
      <c r="CF29" s="16"/>
      <c r="CG29" s="16"/>
      <c r="CH29" s="16"/>
      <c r="CI29" s="16"/>
      <c r="CJ29" s="16"/>
      <c r="CK29" s="16"/>
      <c r="CL29" s="16"/>
      <c r="CM29" s="16"/>
      <c r="CN29" s="16"/>
      <c r="CO29" s="16"/>
      <c r="CP29" s="16"/>
      <c r="CQ29" s="16"/>
      <c r="CR29" s="16"/>
      <c r="CS29" s="16"/>
      <c r="CT29" s="16"/>
      <c r="CU29" s="16"/>
      <c r="CV29" s="16"/>
      <c r="CW29" s="16"/>
      <c r="CX29" s="16"/>
      <c r="CY29" s="16"/>
      <c r="CZ29" s="16"/>
      <c r="DA29" s="16"/>
      <c r="DB29" s="16"/>
      <c r="DC29" s="16"/>
      <c r="DD29" s="16"/>
      <c r="DE29" s="16"/>
      <c r="DF29" s="16"/>
      <c r="DG29" s="16"/>
      <c r="DH29" s="16"/>
      <c r="DI29" s="16"/>
      <c r="DJ29" s="16"/>
      <c r="DK29" s="16"/>
      <c r="DL29" s="16"/>
      <c r="DM29" s="16"/>
      <c r="DN29" s="16"/>
      <c r="DO29" s="16"/>
      <c r="DP29" s="16"/>
      <c r="DQ29" s="16"/>
      <c r="DR29" s="16"/>
      <c r="DS29" s="16"/>
      <c r="DT29" s="16"/>
      <c r="DU29" s="16"/>
      <c r="DV29" s="16"/>
      <c r="DW29" s="16"/>
      <c r="DX29" s="16"/>
      <c r="DY29" s="16"/>
      <c r="DZ29" s="16"/>
      <c r="EA29" s="16"/>
      <c r="EB29" s="16"/>
      <c r="EC29" s="16"/>
      <c r="ED29" s="16"/>
      <c r="EE29" s="16"/>
      <c r="EF29" s="16"/>
      <c r="EG29" s="16"/>
      <c r="EH29" s="16"/>
      <c r="EI29" s="16"/>
      <c r="EJ29" s="16"/>
      <c r="EK29" s="16"/>
      <c r="EL29" s="16"/>
      <c r="EM29" s="16"/>
      <c r="EN29" s="16"/>
      <c r="EO29" s="16"/>
      <c r="EP29" s="16"/>
      <c r="EQ29" s="16"/>
      <c r="ER29" s="16"/>
      <c r="ES29" s="16"/>
      <c r="ET29" s="16"/>
      <c r="EU29" s="16"/>
      <c r="EV29" s="16"/>
      <c r="EW29" s="16"/>
      <c r="EX29" s="16"/>
      <c r="EY29" s="16"/>
      <c r="EZ29" s="16"/>
      <c r="FA29" s="16"/>
      <c r="FB29" s="16"/>
      <c r="FC29" s="16"/>
      <c r="FD29" s="16"/>
      <c r="FE29" s="16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4" t="s">
        <v>27</v>
      </c>
      <c r="B32" s="15"/>
      <c r="C32" s="15"/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/>
      <c r="BA32" s="15"/>
      <c r="BB32" s="15"/>
      <c r="BC32" s="15"/>
      <c r="BD32" s="15"/>
      <c r="BE32" s="15"/>
      <c r="BF32" s="15"/>
      <c r="BG32" s="15"/>
      <c r="BH32" s="15"/>
      <c r="BI32" s="15"/>
      <c r="BJ32" s="15"/>
      <c r="BK32" s="15"/>
      <c r="BL32" s="15"/>
      <c r="BM32" s="15"/>
      <c r="BN32" s="15"/>
      <c r="BO32" s="15"/>
      <c r="BP32" s="15"/>
      <c r="BQ32" s="15"/>
      <c r="BR32" s="15"/>
      <c r="BS32" s="15"/>
      <c r="BT32" s="15"/>
      <c r="BU32" s="15"/>
      <c r="BV32" s="15"/>
      <c r="BW32" s="15"/>
      <c r="BX32" s="15"/>
      <c r="BY32" s="15"/>
      <c r="BZ32" s="15"/>
      <c r="CA32" s="15"/>
      <c r="CB32" s="15"/>
      <c r="CC32" s="15"/>
      <c r="CD32" s="15"/>
      <c r="CE32" s="15"/>
      <c r="CF32" s="15"/>
      <c r="CG32" s="15"/>
      <c r="CH32" s="15"/>
      <c r="CI32" s="15"/>
      <c r="CJ32" s="15"/>
      <c r="CK32" s="15"/>
      <c r="CL32" s="15"/>
      <c r="CM32" s="15"/>
      <c r="CN32" s="15"/>
      <c r="CO32" s="15"/>
      <c r="CP32" s="15"/>
      <c r="CQ32" s="15"/>
      <c r="CR32" s="15"/>
      <c r="CS32" s="15"/>
      <c r="CT32" s="15"/>
      <c r="CU32" s="15"/>
      <c r="CV32" s="15"/>
      <c r="CW32" s="15"/>
      <c r="CX32" s="15"/>
      <c r="CY32" s="15"/>
      <c r="CZ32" s="15"/>
      <c r="DA32" s="15"/>
      <c r="DB32" s="15"/>
      <c r="DC32" s="15"/>
      <c r="DD32" s="15"/>
      <c r="DE32" s="15"/>
      <c r="DF32" s="15"/>
      <c r="DG32" s="15"/>
      <c r="DH32" s="15"/>
      <c r="DI32" s="15"/>
      <c r="DJ32" s="15"/>
      <c r="DK32" s="15"/>
      <c r="DL32" s="15"/>
      <c r="DM32" s="15"/>
      <c r="DN32" s="15"/>
      <c r="DO32" s="15"/>
      <c r="DP32" s="15"/>
      <c r="DQ32" s="15"/>
      <c r="DR32" s="15"/>
      <c r="DS32" s="15"/>
      <c r="DT32" s="15"/>
      <c r="DU32" s="15"/>
      <c r="DV32" s="15"/>
      <c r="DW32" s="15"/>
      <c r="DX32" s="15"/>
      <c r="DY32" s="15"/>
      <c r="DZ32" s="15"/>
      <c r="EA32" s="15"/>
      <c r="EB32" s="15"/>
      <c r="EC32" s="15"/>
      <c r="ED32" s="15"/>
      <c r="EE32" s="15"/>
      <c r="EF32" s="15"/>
      <c r="EG32" s="15"/>
      <c r="EH32" s="15"/>
      <c r="EI32" s="15"/>
      <c r="EJ32" s="15"/>
      <c r="EK32" s="15"/>
      <c r="EL32" s="15"/>
      <c r="EM32" s="15"/>
      <c r="EN32" s="15"/>
      <c r="EO32" s="15"/>
      <c r="EP32" s="15"/>
      <c r="EQ32" s="15"/>
      <c r="ER32" s="15"/>
      <c r="ES32" s="15"/>
      <c r="ET32" s="15"/>
      <c r="EU32" s="15"/>
      <c r="EV32" s="15"/>
      <c r="EW32" s="15"/>
      <c r="EX32" s="15"/>
      <c r="EY32" s="15"/>
      <c r="EZ32" s="15"/>
      <c r="FA32" s="15"/>
      <c r="FB32" s="15"/>
      <c r="FC32" s="15"/>
      <c r="FD32" s="15"/>
      <c r="FE32" s="15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workbookViewId="0">
      <selection activeCell="EE23" sqref="EE23:EN23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58" t="s">
        <v>7</v>
      </c>
      <c r="B6" s="58"/>
      <c r="C6" s="58"/>
      <c r="D6" s="58"/>
      <c r="E6" s="58"/>
      <c r="F6" s="58"/>
      <c r="G6" s="58"/>
      <c r="H6" s="58"/>
      <c r="I6" s="58"/>
      <c r="J6" s="58"/>
      <c r="K6" s="58"/>
      <c r="L6" s="58"/>
      <c r="M6" s="58"/>
      <c r="N6" s="58"/>
      <c r="O6" s="58"/>
      <c r="P6" s="58"/>
      <c r="Q6" s="58"/>
      <c r="R6" s="58"/>
      <c r="S6" s="58"/>
      <c r="T6" s="58"/>
      <c r="U6" s="58"/>
      <c r="V6" s="58"/>
      <c r="W6" s="58"/>
      <c r="X6" s="58"/>
      <c r="Y6" s="58"/>
      <c r="Z6" s="58"/>
      <c r="AA6" s="58"/>
      <c r="AB6" s="58"/>
      <c r="AC6" s="58"/>
      <c r="AD6" s="58"/>
      <c r="AE6" s="58"/>
      <c r="AF6" s="58"/>
      <c r="AG6" s="58"/>
      <c r="AH6" s="58"/>
      <c r="AI6" s="58"/>
      <c r="AJ6" s="58"/>
      <c r="AK6" s="58"/>
      <c r="AL6" s="58"/>
      <c r="AM6" s="58"/>
      <c r="AN6" s="58"/>
      <c r="AO6" s="58"/>
      <c r="AP6" s="58"/>
      <c r="AQ6" s="58"/>
      <c r="AR6" s="58"/>
      <c r="AS6" s="58"/>
      <c r="AT6" s="58"/>
      <c r="AU6" s="58"/>
      <c r="AV6" s="58"/>
      <c r="AW6" s="58"/>
      <c r="AX6" s="58"/>
      <c r="AY6" s="58"/>
      <c r="AZ6" s="58"/>
      <c r="BA6" s="58"/>
      <c r="BB6" s="58"/>
      <c r="BC6" s="58"/>
      <c r="BD6" s="58"/>
      <c r="BE6" s="58"/>
      <c r="BF6" s="58"/>
      <c r="BG6" s="58"/>
      <c r="BH6" s="58"/>
      <c r="BI6" s="58"/>
      <c r="BJ6" s="58"/>
      <c r="BK6" s="58"/>
      <c r="BL6" s="58"/>
      <c r="BM6" s="58"/>
      <c r="BN6" s="58"/>
      <c r="BO6" s="58"/>
      <c r="BP6" s="58"/>
      <c r="BQ6" s="58"/>
      <c r="BR6" s="58"/>
      <c r="BS6" s="58"/>
      <c r="BT6" s="58"/>
      <c r="BU6" s="58"/>
      <c r="BV6" s="58"/>
      <c r="BW6" s="58"/>
      <c r="BX6" s="58"/>
      <c r="BY6" s="58"/>
      <c r="BZ6" s="58"/>
      <c r="CA6" s="58"/>
      <c r="CB6" s="58"/>
      <c r="CC6" s="58"/>
      <c r="CD6" s="58"/>
      <c r="CE6" s="58"/>
      <c r="CF6" s="58"/>
      <c r="CG6" s="58"/>
      <c r="CH6" s="58"/>
      <c r="CI6" s="58"/>
      <c r="CJ6" s="58"/>
      <c r="CK6" s="58"/>
      <c r="CL6" s="58"/>
      <c r="CM6" s="58"/>
      <c r="CN6" s="58"/>
      <c r="CO6" s="58"/>
      <c r="CP6" s="58"/>
      <c r="CQ6" s="58"/>
      <c r="CR6" s="58"/>
      <c r="CS6" s="58"/>
      <c r="CT6" s="58"/>
      <c r="CU6" s="58"/>
      <c r="CV6" s="58"/>
      <c r="CW6" s="58"/>
      <c r="CX6" s="58"/>
      <c r="CY6" s="58"/>
      <c r="CZ6" s="58"/>
      <c r="DA6" s="58"/>
      <c r="DB6" s="58"/>
      <c r="DC6" s="58"/>
      <c r="DD6" s="58"/>
      <c r="DE6" s="58"/>
      <c r="DF6" s="58"/>
      <c r="DG6" s="58"/>
      <c r="DH6" s="58"/>
      <c r="DI6" s="58"/>
      <c r="DJ6" s="58"/>
      <c r="DK6" s="58"/>
      <c r="DL6" s="58"/>
      <c r="DM6" s="58"/>
      <c r="DN6" s="58"/>
      <c r="DO6" s="58"/>
      <c r="DP6" s="58"/>
      <c r="DQ6" s="58"/>
      <c r="DR6" s="58"/>
      <c r="DS6" s="58"/>
      <c r="DT6" s="58"/>
      <c r="DU6" s="58"/>
      <c r="DV6" s="58"/>
      <c r="DW6" s="58"/>
      <c r="DX6" s="58"/>
      <c r="DY6" s="58"/>
      <c r="DZ6" s="58"/>
      <c r="EA6" s="58"/>
      <c r="EB6" s="58"/>
      <c r="EC6" s="58"/>
      <c r="ED6" s="58"/>
      <c r="EE6" s="58"/>
      <c r="EF6" s="58"/>
      <c r="EG6" s="58"/>
      <c r="EH6" s="58"/>
      <c r="EI6" s="58"/>
      <c r="EJ6" s="58"/>
      <c r="EK6" s="58"/>
      <c r="EL6" s="58"/>
      <c r="EM6" s="58"/>
      <c r="EN6" s="58"/>
      <c r="EO6" s="58"/>
      <c r="EP6" s="58"/>
      <c r="EQ6" s="58"/>
      <c r="ER6" s="58"/>
      <c r="ES6" s="58"/>
      <c r="ET6" s="58"/>
      <c r="EU6" s="58"/>
      <c r="EV6" s="58"/>
      <c r="EW6" s="58"/>
      <c r="EX6" s="58"/>
      <c r="EY6" s="58"/>
      <c r="EZ6" s="58"/>
      <c r="FA6" s="58"/>
      <c r="FB6" s="58"/>
      <c r="FC6" s="58"/>
      <c r="FD6" s="58"/>
      <c r="FE6" s="58"/>
    </row>
    <row r="7" spans="1:161" s="2" customFormat="1" ht="15.75" customHeight="1" x14ac:dyDescent="0.25">
      <c r="A7" s="58" t="s">
        <v>8</v>
      </c>
      <c r="B7" s="58"/>
      <c r="C7" s="58"/>
      <c r="D7" s="58"/>
      <c r="E7" s="58"/>
      <c r="F7" s="58"/>
      <c r="G7" s="58"/>
      <c r="H7" s="58"/>
      <c r="I7" s="58"/>
      <c r="J7" s="58"/>
      <c r="K7" s="58"/>
      <c r="L7" s="58"/>
      <c r="M7" s="58"/>
      <c r="N7" s="58"/>
      <c r="O7" s="58"/>
      <c r="P7" s="58"/>
      <c r="Q7" s="58"/>
      <c r="R7" s="58"/>
      <c r="S7" s="58"/>
      <c r="T7" s="58"/>
      <c r="U7" s="58"/>
      <c r="V7" s="58"/>
      <c r="W7" s="58"/>
      <c r="X7" s="58"/>
      <c r="Y7" s="58"/>
      <c r="Z7" s="58"/>
      <c r="AA7" s="58"/>
      <c r="AB7" s="58"/>
      <c r="AC7" s="58"/>
      <c r="AD7" s="58"/>
      <c r="AE7" s="58"/>
      <c r="AF7" s="58"/>
      <c r="AG7" s="58"/>
      <c r="AH7" s="58"/>
      <c r="AI7" s="58"/>
      <c r="AJ7" s="58"/>
      <c r="AK7" s="58"/>
      <c r="AL7" s="58"/>
      <c r="AM7" s="58"/>
      <c r="AN7" s="58"/>
      <c r="AO7" s="58"/>
      <c r="AP7" s="58"/>
      <c r="AQ7" s="58"/>
      <c r="AR7" s="58"/>
      <c r="AS7" s="58"/>
      <c r="AT7" s="58"/>
      <c r="AU7" s="58"/>
      <c r="AV7" s="58"/>
      <c r="AW7" s="58"/>
      <c r="AX7" s="58"/>
      <c r="AY7" s="58"/>
      <c r="AZ7" s="58"/>
      <c r="BA7" s="58"/>
      <c r="BB7" s="58"/>
      <c r="BC7" s="58"/>
      <c r="BD7" s="58"/>
      <c r="BE7" s="58"/>
      <c r="BF7" s="58"/>
      <c r="BG7" s="58"/>
      <c r="BH7" s="58"/>
      <c r="BI7" s="58"/>
      <c r="BJ7" s="58"/>
      <c r="BK7" s="58"/>
      <c r="BL7" s="58"/>
      <c r="BM7" s="58"/>
      <c r="BN7" s="58"/>
      <c r="BO7" s="58"/>
      <c r="BP7" s="58"/>
      <c r="BQ7" s="58"/>
      <c r="BR7" s="58"/>
      <c r="BS7" s="58"/>
      <c r="BT7" s="58"/>
      <c r="BU7" s="58"/>
      <c r="BV7" s="58"/>
      <c r="BW7" s="58"/>
      <c r="BX7" s="58"/>
      <c r="BY7" s="58"/>
      <c r="BZ7" s="58"/>
      <c r="CA7" s="58"/>
      <c r="CB7" s="58"/>
      <c r="CC7" s="58"/>
      <c r="CD7" s="58"/>
      <c r="CE7" s="58"/>
      <c r="CF7" s="58"/>
      <c r="CG7" s="58"/>
      <c r="CH7" s="58"/>
      <c r="CI7" s="58"/>
      <c r="CJ7" s="58"/>
      <c r="CK7" s="58"/>
      <c r="CL7" s="58"/>
      <c r="CM7" s="58"/>
      <c r="CN7" s="58"/>
      <c r="CO7" s="58"/>
      <c r="CP7" s="58"/>
      <c r="CQ7" s="58"/>
      <c r="CR7" s="58"/>
      <c r="CS7" s="58"/>
      <c r="CT7" s="58"/>
      <c r="CU7" s="58"/>
      <c r="CV7" s="58"/>
      <c r="CW7" s="58"/>
      <c r="CX7" s="58"/>
      <c r="CY7" s="58"/>
      <c r="CZ7" s="58"/>
      <c r="DA7" s="58"/>
      <c r="DB7" s="58"/>
      <c r="DC7" s="58"/>
      <c r="DD7" s="58"/>
      <c r="DE7" s="58"/>
      <c r="DF7" s="58"/>
      <c r="DG7" s="58"/>
      <c r="DH7" s="58"/>
      <c r="DI7" s="58"/>
      <c r="DJ7" s="58"/>
      <c r="DK7" s="58"/>
      <c r="DL7" s="58"/>
      <c r="DM7" s="58"/>
      <c r="DN7" s="58"/>
      <c r="DO7" s="58"/>
      <c r="DP7" s="58"/>
      <c r="DQ7" s="58"/>
      <c r="DR7" s="58"/>
      <c r="DS7" s="58"/>
      <c r="DT7" s="58"/>
      <c r="DU7" s="58"/>
      <c r="DV7" s="58"/>
      <c r="DW7" s="58"/>
      <c r="DX7" s="58"/>
      <c r="DY7" s="58"/>
      <c r="DZ7" s="58"/>
      <c r="EA7" s="58"/>
      <c r="EB7" s="58"/>
      <c r="EC7" s="58"/>
      <c r="ED7" s="58"/>
      <c r="EE7" s="58"/>
      <c r="EF7" s="58"/>
      <c r="EG7" s="58"/>
      <c r="EH7" s="58"/>
      <c r="EI7" s="58"/>
      <c r="EJ7" s="58"/>
      <c r="EK7" s="58"/>
      <c r="EL7" s="58"/>
      <c r="EM7" s="58"/>
      <c r="EN7" s="58"/>
      <c r="EO7" s="58"/>
      <c r="EP7" s="58"/>
      <c r="EQ7" s="58"/>
      <c r="ER7" s="58"/>
      <c r="ES7" s="58"/>
      <c r="ET7" s="58"/>
      <c r="EU7" s="58"/>
      <c r="EV7" s="58"/>
      <c r="EW7" s="58"/>
      <c r="EX7" s="58"/>
      <c r="EY7" s="58"/>
      <c r="EZ7" s="58"/>
      <c r="FA7" s="58"/>
      <c r="FB7" s="58"/>
      <c r="FC7" s="58"/>
      <c r="FD7" s="58"/>
      <c r="FE7" s="58"/>
    </row>
    <row r="8" spans="1:161" s="2" customFormat="1" ht="15.75" customHeight="1" x14ac:dyDescent="0.25">
      <c r="A8" s="58" t="s">
        <v>9</v>
      </c>
      <c r="B8" s="58"/>
      <c r="C8" s="58"/>
      <c r="D8" s="58"/>
      <c r="E8" s="58"/>
      <c r="F8" s="58"/>
      <c r="G8" s="58"/>
      <c r="H8" s="58"/>
      <c r="I8" s="58"/>
      <c r="J8" s="58"/>
      <c r="K8" s="58"/>
      <c r="L8" s="58"/>
      <c r="M8" s="58"/>
      <c r="N8" s="58"/>
      <c r="O8" s="58"/>
      <c r="P8" s="58"/>
      <c r="Q8" s="58"/>
      <c r="R8" s="58"/>
      <c r="S8" s="58"/>
      <c r="T8" s="58"/>
      <c r="U8" s="58"/>
      <c r="V8" s="58"/>
      <c r="W8" s="58"/>
      <c r="X8" s="58"/>
      <c r="Y8" s="58"/>
      <c r="Z8" s="58"/>
      <c r="AA8" s="58"/>
      <c r="AB8" s="58"/>
      <c r="AC8" s="58"/>
      <c r="AD8" s="58"/>
      <c r="AE8" s="58"/>
      <c r="AF8" s="58"/>
      <c r="AG8" s="58"/>
      <c r="AH8" s="58"/>
      <c r="AI8" s="58"/>
      <c r="AJ8" s="58"/>
      <c r="AK8" s="58"/>
      <c r="AL8" s="58"/>
      <c r="AM8" s="58"/>
      <c r="AN8" s="58"/>
      <c r="AO8" s="58"/>
      <c r="AP8" s="58"/>
      <c r="AQ8" s="58"/>
      <c r="AR8" s="58"/>
      <c r="AS8" s="58"/>
      <c r="AT8" s="58"/>
      <c r="AU8" s="58"/>
      <c r="AV8" s="58"/>
      <c r="AW8" s="58"/>
      <c r="AX8" s="58"/>
      <c r="AY8" s="58"/>
      <c r="AZ8" s="58"/>
      <c r="BA8" s="58"/>
      <c r="BB8" s="58"/>
      <c r="BC8" s="58"/>
      <c r="BD8" s="58"/>
      <c r="BE8" s="58"/>
      <c r="BF8" s="58"/>
      <c r="BG8" s="58"/>
      <c r="BH8" s="58"/>
      <c r="BI8" s="58"/>
      <c r="BJ8" s="58"/>
      <c r="BK8" s="58"/>
      <c r="BL8" s="58"/>
      <c r="BM8" s="58"/>
      <c r="BN8" s="58"/>
      <c r="BO8" s="58"/>
      <c r="BP8" s="58"/>
      <c r="BQ8" s="58"/>
      <c r="BR8" s="58"/>
      <c r="BS8" s="58"/>
      <c r="BT8" s="58"/>
      <c r="BU8" s="58"/>
      <c r="BV8" s="58"/>
      <c r="BW8" s="58"/>
      <c r="BX8" s="58"/>
      <c r="BY8" s="58"/>
      <c r="BZ8" s="58"/>
      <c r="CA8" s="58"/>
      <c r="CB8" s="58"/>
      <c r="CC8" s="58"/>
      <c r="CD8" s="58"/>
      <c r="CE8" s="58"/>
      <c r="CF8" s="58"/>
      <c r="CG8" s="58"/>
      <c r="CH8" s="58"/>
      <c r="CI8" s="58"/>
      <c r="CJ8" s="58"/>
      <c r="CK8" s="58"/>
      <c r="CL8" s="58"/>
      <c r="CM8" s="58"/>
      <c r="CN8" s="58"/>
      <c r="CO8" s="58"/>
      <c r="CP8" s="58"/>
      <c r="CQ8" s="58"/>
      <c r="CR8" s="58"/>
      <c r="CS8" s="58"/>
      <c r="CT8" s="58"/>
      <c r="CU8" s="58"/>
      <c r="CV8" s="58"/>
      <c r="CW8" s="58"/>
      <c r="CX8" s="58"/>
      <c r="CY8" s="58"/>
      <c r="CZ8" s="58"/>
      <c r="DA8" s="58"/>
      <c r="DB8" s="58"/>
      <c r="DC8" s="58"/>
      <c r="DD8" s="58"/>
      <c r="DE8" s="58"/>
      <c r="DF8" s="58"/>
      <c r="DG8" s="58"/>
      <c r="DH8" s="58"/>
      <c r="DI8" s="58"/>
      <c r="DJ8" s="58"/>
      <c r="DK8" s="58"/>
      <c r="DL8" s="58"/>
      <c r="DM8" s="58"/>
      <c r="DN8" s="58"/>
      <c r="DO8" s="58"/>
      <c r="DP8" s="58"/>
      <c r="DQ8" s="58"/>
      <c r="DR8" s="58"/>
      <c r="DS8" s="58"/>
      <c r="DT8" s="58"/>
      <c r="DU8" s="58"/>
      <c r="DV8" s="58"/>
      <c r="DW8" s="58"/>
      <c r="DX8" s="58"/>
      <c r="DY8" s="58"/>
      <c r="DZ8" s="58"/>
      <c r="EA8" s="58"/>
      <c r="EB8" s="58"/>
      <c r="EC8" s="58"/>
      <c r="ED8" s="58"/>
      <c r="EE8" s="58"/>
      <c r="EF8" s="58"/>
      <c r="EG8" s="58"/>
      <c r="EH8" s="58"/>
      <c r="EI8" s="58"/>
      <c r="EJ8" s="58"/>
      <c r="EK8" s="58"/>
      <c r="EL8" s="58"/>
      <c r="EM8" s="58"/>
      <c r="EN8" s="58"/>
      <c r="EO8" s="58"/>
      <c r="EP8" s="58"/>
      <c r="EQ8" s="58"/>
      <c r="ER8" s="58"/>
      <c r="ES8" s="58"/>
      <c r="ET8" s="58"/>
      <c r="EU8" s="58"/>
      <c r="EV8" s="58"/>
      <c r="EW8" s="58"/>
      <c r="EX8" s="58"/>
      <c r="EY8" s="58"/>
      <c r="EZ8" s="58"/>
      <c r="FA8" s="58"/>
      <c r="FB8" s="58"/>
      <c r="FC8" s="58"/>
      <c r="FD8" s="58"/>
      <c r="FE8" s="58"/>
    </row>
    <row r="10" spans="1:161" s="2" customFormat="1" ht="15.75" x14ac:dyDescent="0.25">
      <c r="A10" s="59" t="s">
        <v>10</v>
      </c>
      <c r="B10" s="59"/>
      <c r="C10" s="59"/>
      <c r="D10" s="59"/>
      <c r="E10" s="59"/>
      <c r="F10" s="59"/>
      <c r="G10" s="59"/>
      <c r="H10" s="59"/>
      <c r="I10" s="59"/>
      <c r="J10" s="59"/>
      <c r="K10" s="59"/>
      <c r="L10" s="59"/>
      <c r="M10" s="59"/>
      <c r="N10" s="59"/>
      <c r="O10" s="59"/>
      <c r="P10" s="59"/>
      <c r="Q10" s="59"/>
      <c r="R10" s="59"/>
      <c r="S10" s="59"/>
      <c r="T10" s="59"/>
      <c r="U10" s="59"/>
      <c r="V10" s="59"/>
      <c r="W10" s="59"/>
      <c r="X10" s="59"/>
      <c r="Y10" s="59"/>
      <c r="Z10" s="59"/>
      <c r="AA10" s="59"/>
      <c r="AB10" s="59"/>
      <c r="AC10" s="59"/>
      <c r="AD10" s="59"/>
      <c r="AE10" s="59"/>
      <c r="AF10" s="59"/>
      <c r="AG10" s="59"/>
      <c r="AH10" s="59"/>
      <c r="AI10" s="59"/>
      <c r="AJ10" s="59"/>
      <c r="AK10" s="59"/>
      <c r="AL10" s="59"/>
      <c r="AM10" s="59"/>
      <c r="AN10" s="59"/>
      <c r="AO10" s="59"/>
      <c r="AP10" s="59"/>
      <c r="AQ10" s="59"/>
      <c r="AR10" s="59"/>
      <c r="AS10" s="59"/>
      <c r="AT10" s="59"/>
      <c r="AU10" s="59"/>
      <c r="AV10" s="59"/>
      <c r="AW10" s="59"/>
      <c r="AX10" s="59"/>
      <c r="AY10" s="59"/>
      <c r="AZ10" s="59"/>
      <c r="BA10" s="59"/>
      <c r="BB10" s="59"/>
      <c r="BC10" s="59"/>
      <c r="BD10" s="59"/>
      <c r="BE10" s="59"/>
      <c r="BF10" s="59"/>
      <c r="BG10" s="59"/>
      <c r="BH10" s="59"/>
      <c r="BI10" s="59"/>
      <c r="BJ10" s="59"/>
      <c r="BK10" s="59"/>
      <c r="BL10" s="59"/>
      <c r="BM10" s="59"/>
      <c r="BN10" s="59"/>
      <c r="BO10" s="59"/>
      <c r="BP10" s="59"/>
      <c r="BQ10" s="59"/>
      <c r="BR10" s="59"/>
      <c r="BS10" s="59"/>
      <c r="BT10" s="59"/>
      <c r="BU10" s="59"/>
      <c r="BV10" s="59"/>
      <c r="BW10" s="59"/>
      <c r="BX10" s="59"/>
      <c r="BY10" s="59"/>
      <c r="BZ10" s="59"/>
      <c r="CA10" s="59"/>
      <c r="CB10" s="59"/>
      <c r="CC10" s="59"/>
      <c r="CD10" s="59"/>
      <c r="CE10" s="59"/>
      <c r="CF10" s="59"/>
      <c r="CG10" s="59"/>
      <c r="CH10" s="59"/>
      <c r="CI10" s="59"/>
      <c r="CJ10" s="59"/>
      <c r="CK10" s="59"/>
      <c r="CL10" s="59"/>
      <c r="CM10" s="59"/>
      <c r="CN10" s="59"/>
      <c r="CO10" s="59"/>
      <c r="CP10" s="59"/>
      <c r="CQ10" s="59"/>
      <c r="CR10" s="59"/>
      <c r="CS10" s="59"/>
      <c r="CT10" s="59"/>
      <c r="CU10" s="59"/>
      <c r="CV10" s="59"/>
      <c r="CW10" s="59"/>
      <c r="CX10" s="59"/>
      <c r="CY10" s="59"/>
      <c r="CZ10" s="59"/>
      <c r="DA10" s="59"/>
      <c r="DB10" s="59"/>
      <c r="DC10" s="59"/>
      <c r="DD10" s="59"/>
      <c r="DE10" s="59"/>
      <c r="DF10" s="59"/>
      <c r="DG10" s="59"/>
      <c r="DH10" s="59"/>
      <c r="DI10" s="59"/>
      <c r="DJ10" s="59"/>
      <c r="DK10" s="59"/>
      <c r="DL10" s="59"/>
      <c r="DM10" s="59"/>
      <c r="DN10" s="59"/>
      <c r="DO10" s="59"/>
      <c r="DP10" s="59"/>
      <c r="DQ10" s="59"/>
      <c r="DR10" s="59"/>
      <c r="DS10" s="59"/>
      <c r="DT10" s="59"/>
      <c r="DU10" s="59"/>
      <c r="DV10" s="59"/>
      <c r="DW10" s="59"/>
      <c r="DX10" s="59"/>
      <c r="DY10" s="59"/>
      <c r="DZ10" s="59"/>
      <c r="EA10" s="59"/>
      <c r="EB10" s="59"/>
      <c r="EC10" s="59"/>
      <c r="ED10" s="59"/>
      <c r="EE10" s="59"/>
      <c r="EF10" s="59"/>
      <c r="EG10" s="59"/>
      <c r="EH10" s="59"/>
      <c r="EI10" s="59"/>
      <c r="EJ10" s="59"/>
      <c r="EK10" s="59"/>
      <c r="EL10" s="59"/>
      <c r="EM10" s="59"/>
      <c r="EN10" s="59"/>
      <c r="EO10" s="59"/>
      <c r="EP10" s="59"/>
      <c r="EQ10" s="59"/>
      <c r="ER10" s="59"/>
      <c r="ES10" s="59"/>
      <c r="ET10" s="59"/>
      <c r="EU10" s="59"/>
      <c r="EV10" s="59"/>
      <c r="EW10" s="59"/>
      <c r="EX10" s="59"/>
      <c r="EY10" s="59"/>
      <c r="EZ10" s="59"/>
      <c r="FA10" s="59"/>
      <c r="FB10" s="59"/>
      <c r="FC10" s="59"/>
      <c r="FD10" s="59"/>
      <c r="FE10" s="59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60" t="s">
        <v>69</v>
      </c>
      <c r="AC12" s="60"/>
      <c r="AD12" s="60"/>
      <c r="AE12" s="60"/>
      <c r="AF12" s="60"/>
      <c r="AG12" s="60"/>
      <c r="AH12" s="60"/>
      <c r="AI12" s="60"/>
      <c r="AJ12" s="60"/>
      <c r="AK12" s="60"/>
      <c r="AL12" s="60"/>
      <c r="AM12" s="60"/>
      <c r="AN12" s="60"/>
      <c r="AO12" s="60"/>
      <c r="AP12" s="60"/>
      <c r="AQ12" s="60"/>
      <c r="AR12" s="60"/>
      <c r="AS12" s="60"/>
      <c r="AT12" s="60"/>
      <c r="AU12" s="60"/>
      <c r="AV12" s="60"/>
      <c r="AW12" s="60"/>
      <c r="AX12" s="60"/>
      <c r="AY12" s="60"/>
      <c r="AZ12" s="60"/>
      <c r="BA12" s="60"/>
      <c r="BB12" s="60"/>
      <c r="BC12" s="60"/>
      <c r="BD12" s="60"/>
      <c r="BE12" s="60"/>
      <c r="BF12" s="60"/>
      <c r="BG12" s="60"/>
      <c r="BH12" s="60"/>
      <c r="BI12" s="60"/>
      <c r="BJ12" s="60"/>
      <c r="BK12" s="60"/>
      <c r="BL12" s="60"/>
      <c r="BM12" s="60"/>
      <c r="BN12" s="60"/>
      <c r="BO12" s="60"/>
      <c r="BP12" s="60"/>
      <c r="BQ12" s="60"/>
      <c r="BR12" s="60"/>
      <c r="BS12" s="60"/>
      <c r="BT12" s="60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60" t="s">
        <v>31</v>
      </c>
      <c r="Z14" s="60"/>
      <c r="AA14" s="60"/>
      <c r="AB14" s="60"/>
      <c r="AC14" s="60"/>
      <c r="AD14" s="60"/>
      <c r="AE14" s="60"/>
      <c r="AF14" s="60"/>
      <c r="AG14" s="60"/>
      <c r="AH14" s="60"/>
      <c r="AI14" s="60"/>
      <c r="AJ14" s="60"/>
      <c r="AK14" s="60"/>
      <c r="AL14" s="60"/>
      <c r="AM14" s="60"/>
      <c r="AN14" s="60"/>
      <c r="AO14" s="60"/>
      <c r="AP14" s="60"/>
      <c r="AQ14" s="60"/>
      <c r="AR14" s="60"/>
      <c r="AS14" s="60"/>
      <c r="AT14" s="60"/>
      <c r="AU14" s="60"/>
      <c r="AV14" s="60"/>
      <c r="AW14" s="60"/>
      <c r="AX14" s="60"/>
      <c r="AY14" s="60"/>
      <c r="AZ14" s="60"/>
      <c r="BA14" s="60"/>
      <c r="BB14" s="60"/>
      <c r="BC14" s="60"/>
      <c r="BD14" s="60"/>
      <c r="BE14" s="60"/>
      <c r="BF14" s="60"/>
      <c r="BG14" s="60"/>
      <c r="BH14" s="60"/>
      <c r="BI14" s="60"/>
      <c r="BJ14" s="60"/>
      <c r="BK14" s="60"/>
      <c r="BL14" s="60"/>
      <c r="BM14" s="60"/>
      <c r="BN14" s="60"/>
      <c r="BO14" s="60"/>
      <c r="BP14" s="60"/>
      <c r="BQ14" s="60"/>
      <c r="BR14" s="60"/>
      <c r="BS14" s="60"/>
      <c r="BT14" s="60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48" t="s">
        <v>130</v>
      </c>
      <c r="U16" s="48"/>
      <c r="V16" s="48"/>
      <c r="W16" s="48"/>
      <c r="X16" s="48"/>
      <c r="Y16" s="48"/>
      <c r="Z16" s="48"/>
      <c r="AA16" s="48"/>
      <c r="AB16" s="48"/>
      <c r="AC16" s="48"/>
      <c r="AD16" s="48"/>
      <c r="AE16" s="48"/>
      <c r="AF16" s="48"/>
      <c r="AG16" s="48"/>
      <c r="AH16" s="48"/>
      <c r="AI16" s="48"/>
      <c r="AJ16" s="48"/>
      <c r="AK16" s="48"/>
      <c r="AL16" s="48"/>
      <c r="AM16" s="48"/>
      <c r="AN16" s="48"/>
      <c r="AO16" s="48"/>
      <c r="AP16" s="48"/>
      <c r="AQ16" s="48"/>
      <c r="AR16" s="48"/>
      <c r="AS16" s="48"/>
      <c r="AT16" s="48"/>
      <c r="AU16" s="48"/>
      <c r="AV16" s="48"/>
      <c r="AW16" s="48"/>
      <c r="AX16" s="48"/>
      <c r="AY16" s="48"/>
      <c r="AZ16" s="48"/>
      <c r="BA16" s="48"/>
      <c r="BB16" s="48"/>
      <c r="BC16" s="48"/>
      <c r="BD16" s="48"/>
      <c r="BE16" s="48"/>
      <c r="BF16" s="48"/>
      <c r="BG16" s="48"/>
      <c r="BH16" s="48"/>
      <c r="BI16" s="48"/>
      <c r="BJ16" s="48"/>
      <c r="BK16" s="48"/>
      <c r="BL16" s="48"/>
      <c r="BM16" s="48"/>
      <c r="BN16" s="48"/>
      <c r="BO16" s="48"/>
      <c r="BP16" s="48"/>
      <c r="BQ16" s="48"/>
      <c r="BR16" s="48"/>
      <c r="BS16" s="48"/>
      <c r="BT16" s="48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49"/>
      <c r="B18" s="50"/>
      <c r="C18" s="50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1"/>
      <c r="R18" s="26"/>
      <c r="S18" s="27"/>
      <c r="T18" s="27"/>
      <c r="U18" s="27"/>
      <c r="V18" s="27"/>
      <c r="W18" s="27"/>
      <c r="X18" s="27"/>
      <c r="Y18" s="27"/>
      <c r="Z18" s="27"/>
      <c r="AA18" s="27"/>
      <c r="AB18" s="27"/>
      <c r="AC18" s="27"/>
      <c r="AD18" s="27"/>
      <c r="AE18" s="27"/>
      <c r="AF18" s="27"/>
      <c r="AG18" s="27"/>
      <c r="AH18" s="27"/>
      <c r="AI18" s="28"/>
      <c r="AJ18" s="26" t="s">
        <v>15</v>
      </c>
      <c r="AK18" s="27"/>
      <c r="AL18" s="27"/>
      <c r="AM18" s="27"/>
      <c r="AN18" s="27"/>
      <c r="AO18" s="27"/>
      <c r="AP18" s="27"/>
      <c r="AQ18" s="27"/>
      <c r="AR18" s="27"/>
      <c r="AS18" s="27"/>
      <c r="AT18" s="27"/>
      <c r="AU18" s="27"/>
      <c r="AV18" s="27"/>
      <c r="AW18" s="27"/>
      <c r="AX18" s="27"/>
      <c r="AY18" s="27"/>
      <c r="AZ18" s="27"/>
      <c r="BA18" s="28"/>
      <c r="BB18" s="35" t="s">
        <v>20</v>
      </c>
      <c r="BC18" s="36"/>
      <c r="BD18" s="36"/>
      <c r="BE18" s="36"/>
      <c r="BF18" s="36"/>
      <c r="BG18" s="36"/>
      <c r="BH18" s="36"/>
      <c r="BI18" s="36"/>
      <c r="BJ18" s="36"/>
      <c r="BK18" s="36"/>
      <c r="BL18" s="36"/>
      <c r="BM18" s="36"/>
      <c r="BN18" s="36"/>
      <c r="BO18" s="36"/>
      <c r="BP18" s="36"/>
      <c r="BQ18" s="36"/>
      <c r="BR18" s="36"/>
      <c r="BS18" s="36"/>
      <c r="BT18" s="36"/>
      <c r="BU18" s="36"/>
      <c r="BV18" s="36"/>
      <c r="BW18" s="36"/>
      <c r="BX18" s="36"/>
      <c r="BY18" s="36"/>
      <c r="BZ18" s="36"/>
      <c r="CA18" s="36"/>
      <c r="CB18" s="36"/>
      <c r="CC18" s="36"/>
      <c r="CD18" s="36"/>
      <c r="CE18" s="36"/>
      <c r="CF18" s="36"/>
      <c r="CG18" s="37"/>
      <c r="CH18" s="26" t="s">
        <v>21</v>
      </c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27"/>
      <c r="CW18" s="27"/>
      <c r="CX18" s="27"/>
      <c r="CY18" s="27"/>
      <c r="CZ18" s="27"/>
      <c r="DA18" s="27"/>
      <c r="DB18" s="28"/>
      <c r="DC18" s="26" t="s">
        <v>22</v>
      </c>
      <c r="DD18" s="27"/>
      <c r="DE18" s="27"/>
      <c r="DF18" s="27"/>
      <c r="DG18" s="27"/>
      <c r="DH18" s="27"/>
      <c r="DI18" s="27"/>
      <c r="DJ18" s="27"/>
      <c r="DK18" s="27"/>
      <c r="DL18" s="27"/>
      <c r="DM18" s="27"/>
      <c r="DN18" s="27"/>
      <c r="DO18" s="27"/>
      <c r="DP18" s="27"/>
      <c r="DQ18" s="27"/>
      <c r="DR18" s="27"/>
      <c r="DS18" s="27"/>
      <c r="DT18" s="28"/>
      <c r="DU18" s="35" t="s">
        <v>23</v>
      </c>
      <c r="DV18" s="36"/>
      <c r="DW18" s="36"/>
      <c r="DX18" s="36"/>
      <c r="DY18" s="36"/>
      <c r="DZ18" s="36"/>
      <c r="EA18" s="36"/>
      <c r="EB18" s="36"/>
      <c r="EC18" s="36"/>
      <c r="ED18" s="36"/>
      <c r="EE18" s="36"/>
      <c r="EF18" s="36"/>
      <c r="EG18" s="36"/>
      <c r="EH18" s="36"/>
      <c r="EI18" s="36"/>
      <c r="EJ18" s="36"/>
      <c r="EK18" s="36"/>
      <c r="EL18" s="36"/>
      <c r="EM18" s="36"/>
      <c r="EN18" s="37"/>
      <c r="EO18" s="26" t="s">
        <v>24</v>
      </c>
      <c r="EP18" s="27"/>
      <c r="EQ18" s="27"/>
      <c r="ER18" s="27"/>
      <c r="ES18" s="27"/>
      <c r="ET18" s="27"/>
      <c r="EU18" s="27"/>
      <c r="EV18" s="27"/>
      <c r="EW18" s="27"/>
      <c r="EX18" s="27"/>
      <c r="EY18" s="27"/>
      <c r="EZ18" s="27"/>
      <c r="FA18" s="27"/>
      <c r="FB18" s="27"/>
      <c r="FC18" s="27"/>
      <c r="FD18" s="27"/>
      <c r="FE18" s="28"/>
    </row>
    <row r="19" spans="1:161" s="9" customFormat="1" ht="15" customHeight="1" x14ac:dyDescent="0.2">
      <c r="A19" s="52"/>
      <c r="B19" s="53"/>
      <c r="C19" s="53"/>
      <c r="D19" s="53"/>
      <c r="E19" s="53"/>
      <c r="F19" s="53"/>
      <c r="G19" s="53"/>
      <c r="H19" s="53"/>
      <c r="I19" s="53"/>
      <c r="J19" s="53"/>
      <c r="K19" s="53"/>
      <c r="L19" s="53"/>
      <c r="M19" s="53"/>
      <c r="N19" s="53"/>
      <c r="O19" s="53"/>
      <c r="P19" s="53"/>
      <c r="Q19" s="54"/>
      <c r="R19" s="29"/>
      <c r="S19" s="30"/>
      <c r="T19" s="30"/>
      <c r="U19" s="30"/>
      <c r="V19" s="30"/>
      <c r="W19" s="30"/>
      <c r="X19" s="30"/>
      <c r="Y19" s="30"/>
      <c r="Z19" s="30"/>
      <c r="AA19" s="30"/>
      <c r="AB19" s="30"/>
      <c r="AC19" s="30"/>
      <c r="AD19" s="30"/>
      <c r="AE19" s="30"/>
      <c r="AF19" s="30"/>
      <c r="AG19" s="30"/>
      <c r="AH19" s="30"/>
      <c r="AI19" s="31"/>
      <c r="AJ19" s="29"/>
      <c r="AK19" s="30"/>
      <c r="AL19" s="30"/>
      <c r="AM19" s="30"/>
      <c r="AN19" s="30"/>
      <c r="AO19" s="30"/>
      <c r="AP19" s="30"/>
      <c r="AQ19" s="30"/>
      <c r="AR19" s="30"/>
      <c r="AS19" s="30"/>
      <c r="AT19" s="30"/>
      <c r="AU19" s="30"/>
      <c r="AV19" s="30"/>
      <c r="AW19" s="30"/>
      <c r="AX19" s="30"/>
      <c r="AY19" s="30"/>
      <c r="AZ19" s="30"/>
      <c r="BA19" s="31"/>
      <c r="BB19" s="38" t="s">
        <v>16</v>
      </c>
      <c r="BC19" s="39"/>
      <c r="BD19" s="39"/>
      <c r="BE19" s="39"/>
      <c r="BF19" s="39"/>
      <c r="BG19" s="39"/>
      <c r="BH19" s="39"/>
      <c r="BI19" s="39"/>
      <c r="BJ19" s="39"/>
      <c r="BK19" s="39"/>
      <c r="BL19" s="39"/>
      <c r="BM19" s="39"/>
      <c r="BN19" s="39"/>
      <c r="BO19" s="39"/>
      <c r="BP19" s="39"/>
      <c r="BQ19" s="40"/>
      <c r="BR19" s="38" t="s">
        <v>17</v>
      </c>
      <c r="BS19" s="39"/>
      <c r="BT19" s="39"/>
      <c r="BU19" s="39"/>
      <c r="BV19" s="39"/>
      <c r="BW19" s="39"/>
      <c r="BX19" s="39"/>
      <c r="BY19" s="39"/>
      <c r="BZ19" s="39"/>
      <c r="CA19" s="39"/>
      <c r="CB19" s="39"/>
      <c r="CC19" s="39"/>
      <c r="CD19" s="39"/>
      <c r="CE19" s="39"/>
      <c r="CF19" s="39"/>
      <c r="CG19" s="40"/>
      <c r="CH19" s="29"/>
      <c r="CI19" s="30"/>
      <c r="CJ19" s="30"/>
      <c r="CK19" s="30"/>
      <c r="CL19" s="30"/>
      <c r="CM19" s="30"/>
      <c r="CN19" s="30"/>
      <c r="CO19" s="30"/>
      <c r="CP19" s="30"/>
      <c r="CQ19" s="30"/>
      <c r="CR19" s="30"/>
      <c r="CS19" s="30"/>
      <c r="CT19" s="30"/>
      <c r="CU19" s="30"/>
      <c r="CV19" s="30"/>
      <c r="CW19" s="30"/>
      <c r="CX19" s="30"/>
      <c r="CY19" s="30"/>
      <c r="CZ19" s="30"/>
      <c r="DA19" s="30"/>
      <c r="DB19" s="31"/>
      <c r="DC19" s="29"/>
      <c r="DD19" s="30"/>
      <c r="DE19" s="30"/>
      <c r="DF19" s="30"/>
      <c r="DG19" s="30"/>
      <c r="DH19" s="30"/>
      <c r="DI19" s="30"/>
      <c r="DJ19" s="30"/>
      <c r="DK19" s="30"/>
      <c r="DL19" s="30"/>
      <c r="DM19" s="30"/>
      <c r="DN19" s="30"/>
      <c r="DO19" s="30"/>
      <c r="DP19" s="30"/>
      <c r="DQ19" s="30"/>
      <c r="DR19" s="30"/>
      <c r="DS19" s="30"/>
      <c r="DT19" s="31"/>
      <c r="DU19" s="41" t="s">
        <v>18</v>
      </c>
      <c r="DV19" s="42"/>
      <c r="DW19" s="42"/>
      <c r="DX19" s="42"/>
      <c r="DY19" s="42"/>
      <c r="DZ19" s="42"/>
      <c r="EA19" s="42"/>
      <c r="EB19" s="42"/>
      <c r="EC19" s="42"/>
      <c r="ED19" s="43"/>
      <c r="EE19" s="41" t="s">
        <v>19</v>
      </c>
      <c r="EF19" s="42"/>
      <c r="EG19" s="42"/>
      <c r="EH19" s="42"/>
      <c r="EI19" s="42"/>
      <c r="EJ19" s="42"/>
      <c r="EK19" s="42"/>
      <c r="EL19" s="42"/>
      <c r="EM19" s="42"/>
      <c r="EN19" s="43"/>
      <c r="EO19" s="29"/>
      <c r="EP19" s="30"/>
      <c r="EQ19" s="30"/>
      <c r="ER19" s="30"/>
      <c r="ES19" s="30"/>
      <c r="ET19" s="30"/>
      <c r="EU19" s="30"/>
      <c r="EV19" s="30"/>
      <c r="EW19" s="30"/>
      <c r="EX19" s="30"/>
      <c r="EY19" s="30"/>
      <c r="EZ19" s="30"/>
      <c r="FA19" s="30"/>
      <c r="FB19" s="30"/>
      <c r="FC19" s="30"/>
      <c r="FD19" s="30"/>
      <c r="FE19" s="31"/>
    </row>
    <row r="20" spans="1:161" s="9" customFormat="1" ht="19.5" customHeight="1" x14ac:dyDescent="0.2">
      <c r="A20" s="55"/>
      <c r="B20" s="56"/>
      <c r="C20" s="56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7"/>
      <c r="R20" s="32"/>
      <c r="S20" s="33"/>
      <c r="T20" s="33"/>
      <c r="U20" s="33"/>
      <c r="V20" s="33"/>
      <c r="W20" s="33"/>
      <c r="X20" s="33"/>
      <c r="Y20" s="33"/>
      <c r="Z20" s="33"/>
      <c r="AA20" s="33"/>
      <c r="AB20" s="33"/>
      <c r="AC20" s="33"/>
      <c r="AD20" s="33"/>
      <c r="AE20" s="33"/>
      <c r="AF20" s="33"/>
      <c r="AG20" s="33"/>
      <c r="AH20" s="33"/>
      <c r="AI20" s="34"/>
      <c r="AJ20" s="32"/>
      <c r="AK20" s="33"/>
      <c r="AL20" s="33"/>
      <c r="AM20" s="33"/>
      <c r="AN20" s="33"/>
      <c r="AO20" s="33"/>
      <c r="AP20" s="33"/>
      <c r="AQ20" s="33"/>
      <c r="AR20" s="33"/>
      <c r="AS20" s="33"/>
      <c r="AT20" s="33"/>
      <c r="AU20" s="33"/>
      <c r="AV20" s="33"/>
      <c r="AW20" s="33"/>
      <c r="AX20" s="33"/>
      <c r="AY20" s="33"/>
      <c r="AZ20" s="33"/>
      <c r="BA20" s="34"/>
      <c r="BB20" s="47" t="s">
        <v>18</v>
      </c>
      <c r="BC20" s="47"/>
      <c r="BD20" s="47"/>
      <c r="BE20" s="47"/>
      <c r="BF20" s="47"/>
      <c r="BG20" s="47"/>
      <c r="BH20" s="47"/>
      <c r="BI20" s="47"/>
      <c r="BJ20" s="47" t="s">
        <v>19</v>
      </c>
      <c r="BK20" s="47"/>
      <c r="BL20" s="47"/>
      <c r="BM20" s="47"/>
      <c r="BN20" s="47"/>
      <c r="BO20" s="47"/>
      <c r="BP20" s="47"/>
      <c r="BQ20" s="47"/>
      <c r="BR20" s="47" t="s">
        <v>18</v>
      </c>
      <c r="BS20" s="47"/>
      <c r="BT20" s="47"/>
      <c r="BU20" s="47"/>
      <c r="BV20" s="47"/>
      <c r="BW20" s="47"/>
      <c r="BX20" s="47"/>
      <c r="BY20" s="47"/>
      <c r="BZ20" s="47" t="s">
        <v>19</v>
      </c>
      <c r="CA20" s="47"/>
      <c r="CB20" s="47"/>
      <c r="CC20" s="47"/>
      <c r="CD20" s="47"/>
      <c r="CE20" s="47"/>
      <c r="CF20" s="47"/>
      <c r="CG20" s="47"/>
      <c r="CH20" s="32"/>
      <c r="CI20" s="33"/>
      <c r="CJ20" s="33"/>
      <c r="CK20" s="33"/>
      <c r="CL20" s="33"/>
      <c r="CM20" s="33"/>
      <c r="CN20" s="33"/>
      <c r="CO20" s="33"/>
      <c r="CP20" s="33"/>
      <c r="CQ20" s="33"/>
      <c r="CR20" s="33"/>
      <c r="CS20" s="33"/>
      <c r="CT20" s="33"/>
      <c r="CU20" s="33"/>
      <c r="CV20" s="33"/>
      <c r="CW20" s="33"/>
      <c r="CX20" s="33"/>
      <c r="CY20" s="33"/>
      <c r="CZ20" s="33"/>
      <c r="DA20" s="33"/>
      <c r="DB20" s="34"/>
      <c r="DC20" s="32"/>
      <c r="DD20" s="33"/>
      <c r="DE20" s="33"/>
      <c r="DF20" s="33"/>
      <c r="DG20" s="33"/>
      <c r="DH20" s="33"/>
      <c r="DI20" s="33"/>
      <c r="DJ20" s="33"/>
      <c r="DK20" s="33"/>
      <c r="DL20" s="33"/>
      <c r="DM20" s="33"/>
      <c r="DN20" s="33"/>
      <c r="DO20" s="33"/>
      <c r="DP20" s="33"/>
      <c r="DQ20" s="33"/>
      <c r="DR20" s="33"/>
      <c r="DS20" s="33"/>
      <c r="DT20" s="34"/>
      <c r="DU20" s="44"/>
      <c r="DV20" s="45"/>
      <c r="DW20" s="45"/>
      <c r="DX20" s="45"/>
      <c r="DY20" s="45"/>
      <c r="DZ20" s="45"/>
      <c r="EA20" s="45"/>
      <c r="EB20" s="45"/>
      <c r="EC20" s="45"/>
      <c r="ED20" s="46"/>
      <c r="EE20" s="44"/>
      <c r="EF20" s="45"/>
      <c r="EG20" s="45"/>
      <c r="EH20" s="45"/>
      <c r="EI20" s="45"/>
      <c r="EJ20" s="45"/>
      <c r="EK20" s="45"/>
      <c r="EL20" s="45"/>
      <c r="EM20" s="45"/>
      <c r="EN20" s="46"/>
      <c r="EO20" s="32"/>
      <c r="EP20" s="33"/>
      <c r="EQ20" s="33"/>
      <c r="ER20" s="33"/>
      <c r="ES20" s="33"/>
      <c r="ET20" s="33"/>
      <c r="EU20" s="33"/>
      <c r="EV20" s="33"/>
      <c r="EW20" s="33"/>
      <c r="EX20" s="33"/>
      <c r="EY20" s="33"/>
      <c r="EZ20" s="33"/>
      <c r="FA20" s="33"/>
      <c r="FB20" s="33"/>
      <c r="FC20" s="33"/>
      <c r="FD20" s="33"/>
      <c r="FE20" s="34"/>
    </row>
    <row r="21" spans="1:161" s="9" customFormat="1" ht="14.25" customHeight="1" x14ac:dyDescent="0.2">
      <c r="A21" s="23">
        <v>1</v>
      </c>
      <c r="B21" s="24"/>
      <c r="C21" s="24"/>
      <c r="D21" s="24"/>
      <c r="E21" s="24"/>
      <c r="F21" s="24"/>
      <c r="G21" s="24"/>
      <c r="H21" s="24"/>
      <c r="I21" s="24"/>
      <c r="J21" s="24"/>
      <c r="K21" s="24"/>
      <c r="L21" s="24"/>
      <c r="M21" s="24"/>
      <c r="N21" s="24"/>
      <c r="O21" s="24"/>
      <c r="P21" s="24"/>
      <c r="Q21" s="25"/>
      <c r="R21" s="23">
        <v>2</v>
      </c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5"/>
      <c r="AJ21" s="16">
        <v>3</v>
      </c>
      <c r="AK21" s="16"/>
      <c r="AL21" s="16"/>
      <c r="AM21" s="16"/>
      <c r="AN21" s="16"/>
      <c r="AO21" s="16"/>
      <c r="AP21" s="16"/>
      <c r="AQ21" s="16"/>
      <c r="AR21" s="16"/>
      <c r="AS21" s="16"/>
      <c r="AT21" s="16"/>
      <c r="AU21" s="16"/>
      <c r="AV21" s="16"/>
      <c r="AW21" s="16"/>
      <c r="AX21" s="16"/>
      <c r="AY21" s="16"/>
      <c r="AZ21" s="16"/>
      <c r="BA21" s="16"/>
      <c r="BB21" s="16">
        <v>4</v>
      </c>
      <c r="BC21" s="16"/>
      <c r="BD21" s="16"/>
      <c r="BE21" s="16"/>
      <c r="BF21" s="16"/>
      <c r="BG21" s="16"/>
      <c r="BH21" s="16"/>
      <c r="BI21" s="16"/>
      <c r="BJ21" s="16">
        <v>5</v>
      </c>
      <c r="BK21" s="16"/>
      <c r="BL21" s="16"/>
      <c r="BM21" s="16"/>
      <c r="BN21" s="16"/>
      <c r="BO21" s="16"/>
      <c r="BP21" s="16"/>
      <c r="BQ21" s="16"/>
      <c r="BR21" s="16">
        <v>6</v>
      </c>
      <c r="BS21" s="16"/>
      <c r="BT21" s="16"/>
      <c r="BU21" s="16"/>
      <c r="BV21" s="16"/>
      <c r="BW21" s="16"/>
      <c r="BX21" s="16"/>
      <c r="BY21" s="16"/>
      <c r="BZ21" s="16">
        <v>7</v>
      </c>
      <c r="CA21" s="16"/>
      <c r="CB21" s="16"/>
      <c r="CC21" s="16"/>
      <c r="CD21" s="16"/>
      <c r="CE21" s="16"/>
      <c r="CF21" s="16"/>
      <c r="CG21" s="16"/>
      <c r="CH21" s="16">
        <v>8</v>
      </c>
      <c r="CI21" s="16"/>
      <c r="CJ21" s="16"/>
      <c r="CK21" s="16"/>
      <c r="CL21" s="16"/>
      <c r="CM21" s="16"/>
      <c r="CN21" s="16"/>
      <c r="CO21" s="16"/>
      <c r="CP21" s="16"/>
      <c r="CQ21" s="16"/>
      <c r="CR21" s="16"/>
      <c r="CS21" s="16"/>
      <c r="CT21" s="16"/>
      <c r="CU21" s="16"/>
      <c r="CV21" s="16"/>
      <c r="CW21" s="16"/>
      <c r="CX21" s="16"/>
      <c r="CY21" s="16"/>
      <c r="CZ21" s="16"/>
      <c r="DA21" s="16"/>
      <c r="DB21" s="16"/>
      <c r="DC21" s="16">
        <v>9</v>
      </c>
      <c r="DD21" s="16"/>
      <c r="DE21" s="16"/>
      <c r="DF21" s="16"/>
      <c r="DG21" s="16"/>
      <c r="DH21" s="16"/>
      <c r="DI21" s="16"/>
      <c r="DJ21" s="16"/>
      <c r="DK21" s="16"/>
      <c r="DL21" s="16"/>
      <c r="DM21" s="16"/>
      <c r="DN21" s="16"/>
      <c r="DO21" s="16"/>
      <c r="DP21" s="16"/>
      <c r="DQ21" s="16"/>
      <c r="DR21" s="16"/>
      <c r="DS21" s="16"/>
      <c r="DT21" s="16"/>
      <c r="DU21" s="16">
        <v>10</v>
      </c>
      <c r="DV21" s="16"/>
      <c r="DW21" s="16"/>
      <c r="DX21" s="16"/>
      <c r="DY21" s="16"/>
      <c r="DZ21" s="16"/>
      <c r="EA21" s="16"/>
      <c r="EB21" s="16"/>
      <c r="EC21" s="16"/>
      <c r="ED21" s="16"/>
      <c r="EE21" s="16">
        <v>11</v>
      </c>
      <c r="EF21" s="16"/>
      <c r="EG21" s="16"/>
      <c r="EH21" s="16"/>
      <c r="EI21" s="16"/>
      <c r="EJ21" s="16"/>
      <c r="EK21" s="16"/>
      <c r="EL21" s="16"/>
      <c r="EM21" s="16"/>
      <c r="EN21" s="16"/>
      <c r="EO21" s="16">
        <v>12</v>
      </c>
      <c r="EP21" s="16"/>
      <c r="EQ21" s="16"/>
      <c r="ER21" s="16"/>
      <c r="ES21" s="16"/>
      <c r="ET21" s="16"/>
      <c r="EU21" s="16"/>
      <c r="EV21" s="16"/>
      <c r="EW21" s="16"/>
      <c r="EX21" s="16"/>
      <c r="EY21" s="16"/>
      <c r="EZ21" s="16"/>
      <c r="FA21" s="16"/>
      <c r="FB21" s="16"/>
      <c r="FC21" s="16"/>
      <c r="FD21" s="16"/>
      <c r="FE21" s="16"/>
    </row>
    <row r="22" spans="1:161" s="9" customFormat="1" ht="13.5" customHeight="1" x14ac:dyDescent="0.2">
      <c r="A22" s="10"/>
      <c r="B22" s="17" t="s">
        <v>11</v>
      </c>
      <c r="C22" s="17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  <c r="O22" s="17"/>
      <c r="P22" s="17"/>
      <c r="Q22" s="18"/>
      <c r="R22" s="10"/>
      <c r="S22" s="19" t="s">
        <v>12</v>
      </c>
      <c r="T22" s="19"/>
      <c r="U22" s="19"/>
      <c r="V22" s="19"/>
      <c r="W22" s="19"/>
      <c r="X22" s="19"/>
      <c r="Y22" s="19"/>
      <c r="Z22" s="19"/>
      <c r="AA22" s="19"/>
      <c r="AB22" s="19"/>
      <c r="AC22" s="19"/>
      <c r="AD22" s="19"/>
      <c r="AE22" s="19"/>
      <c r="AF22" s="19"/>
      <c r="AG22" s="19"/>
      <c r="AH22" s="19"/>
      <c r="AI22" s="20"/>
      <c r="AJ22" s="61">
        <v>5.3</v>
      </c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16"/>
      <c r="BC22" s="16"/>
      <c r="BD22" s="16"/>
      <c r="BE22" s="16"/>
      <c r="BF22" s="16"/>
      <c r="BG22" s="16"/>
      <c r="BH22" s="16"/>
      <c r="BI22" s="16"/>
      <c r="BJ22" s="16"/>
      <c r="BK22" s="16"/>
      <c r="BL22" s="16"/>
      <c r="BM22" s="16"/>
      <c r="BN22" s="16"/>
      <c r="BO22" s="16"/>
      <c r="BP22" s="16"/>
      <c r="BQ22" s="16"/>
      <c r="BR22" s="61">
        <v>21.4</v>
      </c>
      <c r="BS22" s="61"/>
      <c r="BT22" s="61"/>
      <c r="BU22" s="61"/>
      <c r="BV22" s="61"/>
      <c r="BW22" s="61"/>
      <c r="BX22" s="61"/>
      <c r="BY22" s="61"/>
      <c r="BZ22" s="61">
        <v>21.4</v>
      </c>
      <c r="CA22" s="61"/>
      <c r="CB22" s="61"/>
      <c r="CC22" s="61"/>
      <c r="CD22" s="61"/>
      <c r="CE22" s="61"/>
      <c r="CF22" s="61"/>
      <c r="CG22" s="61"/>
      <c r="CH22" s="61">
        <v>5.3</v>
      </c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>
        <v>21.4</v>
      </c>
      <c r="DD22" s="61"/>
      <c r="DE22" s="61"/>
      <c r="DF22" s="61"/>
      <c r="DG22" s="61"/>
      <c r="DH22" s="61"/>
      <c r="DI22" s="61"/>
      <c r="DJ22" s="61"/>
      <c r="DK22" s="61"/>
      <c r="DL22" s="61"/>
      <c r="DM22" s="61"/>
      <c r="DN22" s="61"/>
      <c r="DO22" s="61"/>
      <c r="DP22" s="61"/>
      <c r="DQ22" s="61"/>
      <c r="DR22" s="61"/>
      <c r="DS22" s="61"/>
      <c r="DT22" s="61"/>
      <c r="DU22" s="16">
        <v>3</v>
      </c>
      <c r="DV22" s="16"/>
      <c r="DW22" s="16"/>
      <c r="DX22" s="16"/>
      <c r="DY22" s="16"/>
      <c r="DZ22" s="16"/>
      <c r="EA22" s="16"/>
      <c r="EB22" s="16"/>
      <c r="EC22" s="16"/>
      <c r="ED22" s="16"/>
      <c r="EE22" s="61">
        <f>3459/744</f>
        <v>4.649193548387097</v>
      </c>
      <c r="EF22" s="61"/>
      <c r="EG22" s="61"/>
      <c r="EH22" s="61"/>
      <c r="EI22" s="61"/>
      <c r="EJ22" s="61"/>
      <c r="EK22" s="61"/>
      <c r="EL22" s="61"/>
      <c r="EM22" s="61"/>
      <c r="EN22" s="61"/>
      <c r="EO22" s="61">
        <f>AJ22+EE22</f>
        <v>9.9491935483870968</v>
      </c>
      <c r="EP22" s="16"/>
      <c r="EQ22" s="16"/>
      <c r="ER22" s="16"/>
      <c r="ES22" s="16"/>
      <c r="ET22" s="16"/>
      <c r="EU22" s="16"/>
      <c r="EV22" s="16"/>
      <c r="EW22" s="16"/>
      <c r="EX22" s="16"/>
      <c r="EY22" s="16"/>
      <c r="EZ22" s="16"/>
      <c r="FA22" s="16"/>
      <c r="FB22" s="16"/>
      <c r="FC22" s="16"/>
      <c r="FD22" s="16"/>
      <c r="FE22" s="16"/>
    </row>
    <row r="23" spans="1:161" s="9" customFormat="1" ht="39.75" customHeight="1" x14ac:dyDescent="0.2">
      <c r="A23" s="10"/>
      <c r="B23" s="17" t="s">
        <v>33</v>
      </c>
      <c r="C23" s="17"/>
      <c r="D23" s="17"/>
      <c r="E23" s="17"/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8"/>
      <c r="R23" s="10"/>
      <c r="S23" s="19" t="s">
        <v>13</v>
      </c>
      <c r="T23" s="19"/>
      <c r="U23" s="19"/>
      <c r="V23" s="19"/>
      <c r="W23" s="19"/>
      <c r="X23" s="19"/>
      <c r="Y23" s="19"/>
      <c r="Z23" s="19"/>
      <c r="AA23" s="19"/>
      <c r="AB23" s="19"/>
      <c r="AC23" s="19"/>
      <c r="AD23" s="19"/>
      <c r="AE23" s="19"/>
      <c r="AF23" s="19"/>
      <c r="AG23" s="19"/>
      <c r="AH23" s="19"/>
      <c r="AI23" s="20"/>
      <c r="AJ23" s="62">
        <f>2319/744</f>
        <v>3.1169354838709675</v>
      </c>
      <c r="AK23" s="62"/>
      <c r="AL23" s="62"/>
      <c r="AM23" s="62"/>
      <c r="AN23" s="62"/>
      <c r="AO23" s="62"/>
      <c r="AP23" s="62"/>
      <c r="AQ23" s="62"/>
      <c r="AR23" s="62"/>
      <c r="AS23" s="62"/>
      <c r="AT23" s="62"/>
      <c r="AU23" s="62"/>
      <c r="AV23" s="62"/>
      <c r="AW23" s="62"/>
      <c r="AX23" s="62"/>
      <c r="AY23" s="62"/>
      <c r="AZ23" s="62"/>
      <c r="BA23" s="62"/>
      <c r="BB23" s="16"/>
      <c r="BC23" s="16"/>
      <c r="BD23" s="16"/>
      <c r="BE23" s="16"/>
      <c r="BF23" s="16"/>
      <c r="BG23" s="16"/>
      <c r="BH23" s="16"/>
      <c r="BI23" s="16"/>
      <c r="BJ23" s="16"/>
      <c r="BK23" s="16"/>
      <c r="BL23" s="16"/>
      <c r="BM23" s="16"/>
      <c r="BN23" s="16"/>
      <c r="BO23" s="16"/>
      <c r="BP23" s="16"/>
      <c r="BQ23" s="16"/>
      <c r="BR23" s="16"/>
      <c r="BS23" s="16"/>
      <c r="BT23" s="16"/>
      <c r="BU23" s="16"/>
      <c r="BV23" s="16"/>
      <c r="BW23" s="16"/>
      <c r="BX23" s="16"/>
      <c r="BY23" s="16"/>
      <c r="BZ23" s="16"/>
      <c r="CA23" s="16"/>
      <c r="CB23" s="16"/>
      <c r="CC23" s="16"/>
      <c r="CD23" s="16"/>
      <c r="CE23" s="16"/>
      <c r="CF23" s="16"/>
      <c r="CG23" s="16"/>
      <c r="CH23" s="16"/>
      <c r="CI23" s="16"/>
      <c r="CJ23" s="16"/>
      <c r="CK23" s="16"/>
      <c r="CL23" s="16"/>
      <c r="CM23" s="16"/>
      <c r="CN23" s="16"/>
      <c r="CO23" s="16"/>
      <c r="CP23" s="16"/>
      <c r="CQ23" s="16"/>
      <c r="CR23" s="16"/>
      <c r="CS23" s="16"/>
      <c r="CT23" s="16"/>
      <c r="CU23" s="16"/>
      <c r="CV23" s="16"/>
      <c r="CW23" s="16"/>
      <c r="CX23" s="16"/>
      <c r="CY23" s="16"/>
      <c r="CZ23" s="16"/>
      <c r="DA23" s="16"/>
      <c r="DB23" s="16"/>
      <c r="DC23" s="16"/>
      <c r="DD23" s="16"/>
      <c r="DE23" s="16"/>
      <c r="DF23" s="16"/>
      <c r="DG23" s="16"/>
      <c r="DH23" s="16"/>
      <c r="DI23" s="16"/>
      <c r="DJ23" s="16"/>
      <c r="DK23" s="16"/>
      <c r="DL23" s="16"/>
      <c r="DM23" s="16"/>
      <c r="DN23" s="16"/>
      <c r="DO23" s="16"/>
      <c r="DP23" s="16"/>
      <c r="DQ23" s="16"/>
      <c r="DR23" s="16"/>
      <c r="DS23" s="16"/>
      <c r="DT23" s="16"/>
      <c r="DU23" s="63">
        <f>1303/744</f>
        <v>1.7513440860215055</v>
      </c>
      <c r="DV23" s="64"/>
      <c r="DW23" s="64"/>
      <c r="DX23" s="64"/>
      <c r="DY23" s="64"/>
      <c r="DZ23" s="64"/>
      <c r="EA23" s="64"/>
      <c r="EB23" s="64"/>
      <c r="EC23" s="64"/>
      <c r="ED23" s="65"/>
      <c r="EE23" s="63">
        <f>1303/744</f>
        <v>1.7513440860215055</v>
      </c>
      <c r="EF23" s="64"/>
      <c r="EG23" s="64"/>
      <c r="EH23" s="64"/>
      <c r="EI23" s="64"/>
      <c r="EJ23" s="64"/>
      <c r="EK23" s="64"/>
      <c r="EL23" s="64"/>
      <c r="EM23" s="64"/>
      <c r="EN23" s="65"/>
      <c r="EO23" s="61">
        <f>AJ23+EE23</f>
        <v>4.868279569892473</v>
      </c>
      <c r="EP23" s="61"/>
      <c r="EQ23" s="61"/>
      <c r="ER23" s="61"/>
      <c r="ES23" s="61"/>
      <c r="ET23" s="61"/>
      <c r="EU23" s="61"/>
      <c r="EV23" s="61"/>
      <c r="EW23" s="61"/>
      <c r="EX23" s="61"/>
      <c r="EY23" s="61"/>
      <c r="EZ23" s="61"/>
      <c r="FA23" s="61"/>
      <c r="FB23" s="61"/>
      <c r="FC23" s="61"/>
      <c r="FD23" s="61"/>
      <c r="FE23" s="61"/>
    </row>
    <row r="24" spans="1:161" s="9" customFormat="1" ht="39.75" customHeight="1" x14ac:dyDescent="0.2">
      <c r="A24" s="10"/>
      <c r="B24" s="17"/>
      <c r="C24" s="17"/>
      <c r="D24" s="17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8"/>
      <c r="R24" s="10"/>
      <c r="S24" s="19" t="s">
        <v>14</v>
      </c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  <c r="AE24" s="19"/>
      <c r="AF24" s="19"/>
      <c r="AG24" s="19"/>
      <c r="AH24" s="19"/>
      <c r="AI24" s="20"/>
      <c r="AJ24" s="16"/>
      <c r="AK24" s="16"/>
      <c r="AL24" s="16"/>
      <c r="AM24" s="16"/>
      <c r="AN24" s="16"/>
      <c r="AO24" s="16"/>
      <c r="AP24" s="16"/>
      <c r="AQ24" s="16"/>
      <c r="AR24" s="16"/>
      <c r="AS24" s="16"/>
      <c r="AT24" s="16"/>
      <c r="AU24" s="16"/>
      <c r="AV24" s="16"/>
      <c r="AW24" s="16"/>
      <c r="AX24" s="16"/>
      <c r="AY24" s="16"/>
      <c r="AZ24" s="16"/>
      <c r="BA24" s="16"/>
      <c r="BB24" s="16"/>
      <c r="BC24" s="16"/>
      <c r="BD24" s="16"/>
      <c r="BE24" s="16"/>
      <c r="BF24" s="16"/>
      <c r="BG24" s="16"/>
      <c r="BH24" s="16"/>
      <c r="BI24" s="16"/>
      <c r="BJ24" s="16"/>
      <c r="BK24" s="16"/>
      <c r="BL24" s="16"/>
      <c r="BM24" s="16"/>
      <c r="BN24" s="16"/>
      <c r="BO24" s="16"/>
      <c r="BP24" s="16"/>
      <c r="BQ24" s="16"/>
      <c r="BR24" s="16"/>
      <c r="BS24" s="16"/>
      <c r="BT24" s="16"/>
      <c r="BU24" s="16"/>
      <c r="BV24" s="16"/>
      <c r="BW24" s="16"/>
      <c r="BX24" s="16"/>
      <c r="BY24" s="16"/>
      <c r="BZ24" s="16"/>
      <c r="CA24" s="16"/>
      <c r="CB24" s="16"/>
      <c r="CC24" s="16"/>
      <c r="CD24" s="16"/>
      <c r="CE24" s="16"/>
      <c r="CF24" s="16"/>
      <c r="CG24" s="16"/>
      <c r="CH24" s="16"/>
      <c r="CI24" s="16"/>
      <c r="CJ24" s="16"/>
      <c r="CK24" s="16"/>
      <c r="CL24" s="16"/>
      <c r="CM24" s="16"/>
      <c r="CN24" s="16"/>
      <c r="CO24" s="16"/>
      <c r="CP24" s="16"/>
      <c r="CQ24" s="16"/>
      <c r="CR24" s="16"/>
      <c r="CS24" s="16"/>
      <c r="CT24" s="16"/>
      <c r="CU24" s="16"/>
      <c r="CV24" s="16"/>
      <c r="CW24" s="16"/>
      <c r="CX24" s="16"/>
      <c r="CY24" s="16"/>
      <c r="CZ24" s="16"/>
      <c r="DA24" s="16"/>
      <c r="DB24" s="16"/>
      <c r="DC24" s="16"/>
      <c r="DD24" s="16"/>
      <c r="DE24" s="16"/>
      <c r="DF24" s="16"/>
      <c r="DG24" s="16"/>
      <c r="DH24" s="16"/>
      <c r="DI24" s="16"/>
      <c r="DJ24" s="16"/>
      <c r="DK24" s="16"/>
      <c r="DL24" s="16"/>
      <c r="DM24" s="16"/>
      <c r="DN24" s="16"/>
      <c r="DO24" s="16"/>
      <c r="DP24" s="16"/>
      <c r="DQ24" s="16"/>
      <c r="DR24" s="16"/>
      <c r="DS24" s="16"/>
      <c r="DT24" s="16"/>
      <c r="DU24" s="16"/>
      <c r="DV24" s="16"/>
      <c r="DW24" s="16"/>
      <c r="DX24" s="16"/>
      <c r="DY24" s="16"/>
      <c r="DZ24" s="16"/>
      <c r="EA24" s="16"/>
      <c r="EB24" s="16"/>
      <c r="EC24" s="16"/>
      <c r="ED24" s="16"/>
      <c r="EE24" s="16"/>
      <c r="EF24" s="16"/>
      <c r="EG24" s="16"/>
      <c r="EH24" s="16"/>
      <c r="EI24" s="16"/>
      <c r="EJ24" s="16"/>
      <c r="EK24" s="16"/>
      <c r="EL24" s="16"/>
      <c r="EM24" s="16"/>
      <c r="EN24" s="16"/>
      <c r="EO24" s="16"/>
      <c r="EP24" s="16"/>
      <c r="EQ24" s="16"/>
      <c r="ER24" s="16"/>
      <c r="ES24" s="16"/>
      <c r="ET24" s="16"/>
      <c r="EU24" s="16"/>
      <c r="EV24" s="16"/>
      <c r="EW24" s="16"/>
      <c r="EX24" s="16"/>
      <c r="EY24" s="16"/>
      <c r="EZ24" s="16"/>
      <c r="FA24" s="16"/>
      <c r="FB24" s="16"/>
      <c r="FC24" s="16"/>
      <c r="FD24" s="16"/>
      <c r="FE24" s="16"/>
    </row>
    <row r="25" spans="1:161" s="9" customFormat="1" ht="53.25" customHeight="1" x14ac:dyDescent="0.2">
      <c r="A25" s="10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8"/>
      <c r="R25" s="10"/>
      <c r="S25" s="19" t="s">
        <v>25</v>
      </c>
      <c r="T25" s="19"/>
      <c r="U25" s="19"/>
      <c r="V25" s="19"/>
      <c r="W25" s="19"/>
      <c r="X25" s="19"/>
      <c r="Y25" s="19"/>
      <c r="Z25" s="19"/>
      <c r="AA25" s="19"/>
      <c r="AB25" s="19"/>
      <c r="AC25" s="19"/>
      <c r="AD25" s="19"/>
      <c r="AE25" s="19"/>
      <c r="AF25" s="19"/>
      <c r="AG25" s="19"/>
      <c r="AH25" s="19"/>
      <c r="AI25" s="20"/>
      <c r="AJ25" s="16"/>
      <c r="AK25" s="16"/>
      <c r="AL25" s="16"/>
      <c r="AM25" s="16"/>
      <c r="AN25" s="16"/>
      <c r="AO25" s="16"/>
      <c r="AP25" s="16"/>
      <c r="AQ25" s="16"/>
      <c r="AR25" s="16"/>
      <c r="AS25" s="16"/>
      <c r="AT25" s="16"/>
      <c r="AU25" s="16"/>
      <c r="AV25" s="16"/>
      <c r="AW25" s="16"/>
      <c r="AX25" s="16"/>
      <c r="AY25" s="16"/>
      <c r="AZ25" s="16"/>
      <c r="BA25" s="16"/>
      <c r="BB25" s="16"/>
      <c r="BC25" s="16"/>
      <c r="BD25" s="16"/>
      <c r="BE25" s="16"/>
      <c r="BF25" s="16"/>
      <c r="BG25" s="16"/>
      <c r="BH25" s="16"/>
      <c r="BI25" s="16"/>
      <c r="BJ25" s="16"/>
      <c r="BK25" s="16"/>
      <c r="BL25" s="16"/>
      <c r="BM25" s="16"/>
      <c r="BN25" s="16"/>
      <c r="BO25" s="16"/>
      <c r="BP25" s="16"/>
      <c r="BQ25" s="16"/>
      <c r="BR25" s="16"/>
      <c r="BS25" s="16"/>
      <c r="BT25" s="16"/>
      <c r="BU25" s="16"/>
      <c r="BV25" s="16"/>
      <c r="BW25" s="16"/>
      <c r="BX25" s="16"/>
      <c r="BY25" s="16"/>
      <c r="BZ25" s="16"/>
      <c r="CA25" s="16"/>
      <c r="CB25" s="16"/>
      <c r="CC25" s="16"/>
      <c r="CD25" s="16"/>
      <c r="CE25" s="16"/>
      <c r="CF25" s="16"/>
      <c r="CG25" s="16"/>
      <c r="CH25" s="16"/>
      <c r="CI25" s="16"/>
      <c r="CJ25" s="16"/>
      <c r="CK25" s="16"/>
      <c r="CL25" s="16"/>
      <c r="CM25" s="16"/>
      <c r="CN25" s="16"/>
      <c r="CO25" s="16"/>
      <c r="CP25" s="16"/>
      <c r="CQ25" s="16"/>
      <c r="CR25" s="16"/>
      <c r="CS25" s="16"/>
      <c r="CT25" s="16"/>
      <c r="CU25" s="16"/>
      <c r="CV25" s="16"/>
      <c r="CW25" s="16"/>
      <c r="CX25" s="16"/>
      <c r="CY25" s="16"/>
      <c r="CZ25" s="16"/>
      <c r="DA25" s="16"/>
      <c r="DB25" s="16"/>
      <c r="DC25" s="16"/>
      <c r="DD25" s="16"/>
      <c r="DE25" s="16"/>
      <c r="DF25" s="16"/>
      <c r="DG25" s="16"/>
      <c r="DH25" s="16"/>
      <c r="DI25" s="16"/>
      <c r="DJ25" s="16"/>
      <c r="DK25" s="16"/>
      <c r="DL25" s="16"/>
      <c r="DM25" s="16"/>
      <c r="DN25" s="16"/>
      <c r="DO25" s="16"/>
      <c r="DP25" s="16"/>
      <c r="DQ25" s="16"/>
      <c r="DR25" s="16"/>
      <c r="DS25" s="16"/>
      <c r="DT25" s="16"/>
      <c r="DU25" s="16"/>
      <c r="DV25" s="16"/>
      <c r="DW25" s="16"/>
      <c r="DX25" s="16"/>
      <c r="DY25" s="16"/>
      <c r="DZ25" s="16"/>
      <c r="EA25" s="16"/>
      <c r="EB25" s="16"/>
      <c r="EC25" s="16"/>
      <c r="ED25" s="16"/>
      <c r="EE25" s="16"/>
      <c r="EF25" s="16"/>
      <c r="EG25" s="16"/>
      <c r="EH25" s="16"/>
      <c r="EI25" s="16"/>
      <c r="EJ25" s="16"/>
      <c r="EK25" s="16"/>
      <c r="EL25" s="16"/>
      <c r="EM25" s="16"/>
      <c r="EN25" s="16"/>
      <c r="EO25" s="16"/>
      <c r="EP25" s="16"/>
      <c r="EQ25" s="16"/>
      <c r="ER25" s="16"/>
      <c r="ES25" s="16"/>
      <c r="ET25" s="16"/>
      <c r="EU25" s="16"/>
      <c r="EV25" s="16"/>
      <c r="EW25" s="16"/>
      <c r="EX25" s="16"/>
      <c r="EY25" s="16"/>
      <c r="EZ25" s="16"/>
      <c r="FA25" s="16"/>
      <c r="FB25" s="16"/>
      <c r="FC25" s="16"/>
      <c r="FD25" s="16"/>
      <c r="FE25" s="16"/>
    </row>
    <row r="26" spans="1:161" s="9" customFormat="1" ht="57" customHeight="1" x14ac:dyDescent="0.2">
      <c r="A26" s="10"/>
      <c r="B26" s="21" t="s">
        <v>26</v>
      </c>
      <c r="C26" s="21"/>
      <c r="D26" s="21"/>
      <c r="E26" s="21"/>
      <c r="F26" s="21"/>
      <c r="G26" s="21"/>
      <c r="H26" s="21"/>
      <c r="I26" s="21"/>
      <c r="J26" s="21"/>
      <c r="K26" s="21"/>
      <c r="L26" s="21"/>
      <c r="M26" s="21"/>
      <c r="N26" s="21"/>
      <c r="O26" s="21"/>
      <c r="P26" s="21"/>
      <c r="Q26" s="22"/>
      <c r="R26" s="10"/>
      <c r="S26" s="19" t="s">
        <v>12</v>
      </c>
      <c r="T26" s="19"/>
      <c r="U26" s="19"/>
      <c r="V26" s="19"/>
      <c r="W26" s="19"/>
      <c r="X26" s="19"/>
      <c r="Y26" s="19"/>
      <c r="Z26" s="19"/>
      <c r="AA26" s="19"/>
      <c r="AB26" s="19"/>
      <c r="AC26" s="19"/>
      <c r="AD26" s="19"/>
      <c r="AE26" s="19"/>
      <c r="AF26" s="19"/>
      <c r="AG26" s="19"/>
      <c r="AH26" s="19"/>
      <c r="AI26" s="20"/>
      <c r="AJ26" s="16"/>
      <c r="AK26" s="16"/>
      <c r="AL26" s="16"/>
      <c r="AM26" s="16"/>
      <c r="AN26" s="16"/>
      <c r="AO26" s="16"/>
      <c r="AP26" s="16"/>
      <c r="AQ26" s="16"/>
      <c r="AR26" s="16"/>
      <c r="AS26" s="16"/>
      <c r="AT26" s="16"/>
      <c r="AU26" s="16"/>
      <c r="AV26" s="16"/>
      <c r="AW26" s="16"/>
      <c r="AX26" s="16"/>
      <c r="AY26" s="16"/>
      <c r="AZ26" s="16"/>
      <c r="BA26" s="16"/>
      <c r="BB26" s="16"/>
      <c r="BC26" s="16"/>
      <c r="BD26" s="16"/>
      <c r="BE26" s="16"/>
      <c r="BF26" s="16"/>
      <c r="BG26" s="16"/>
      <c r="BH26" s="16"/>
      <c r="BI26" s="16"/>
      <c r="BJ26" s="16"/>
      <c r="BK26" s="16"/>
      <c r="BL26" s="16"/>
      <c r="BM26" s="16"/>
      <c r="BN26" s="16"/>
      <c r="BO26" s="16"/>
      <c r="BP26" s="16"/>
      <c r="BQ26" s="16"/>
      <c r="BR26" s="16"/>
      <c r="BS26" s="16"/>
      <c r="BT26" s="16"/>
      <c r="BU26" s="16"/>
      <c r="BV26" s="16"/>
      <c r="BW26" s="16"/>
      <c r="BX26" s="16"/>
      <c r="BY26" s="16"/>
      <c r="BZ26" s="16"/>
      <c r="CA26" s="16"/>
      <c r="CB26" s="16"/>
      <c r="CC26" s="16"/>
      <c r="CD26" s="16"/>
      <c r="CE26" s="16"/>
      <c r="CF26" s="16"/>
      <c r="CG26" s="16"/>
      <c r="CH26" s="16"/>
      <c r="CI26" s="16"/>
      <c r="CJ26" s="16"/>
      <c r="CK26" s="16"/>
      <c r="CL26" s="16"/>
      <c r="CM26" s="16"/>
      <c r="CN26" s="16"/>
      <c r="CO26" s="16"/>
      <c r="CP26" s="16"/>
      <c r="CQ26" s="16"/>
      <c r="CR26" s="16"/>
      <c r="CS26" s="16"/>
      <c r="CT26" s="16"/>
      <c r="CU26" s="16"/>
      <c r="CV26" s="16"/>
      <c r="CW26" s="16"/>
      <c r="CX26" s="16"/>
      <c r="CY26" s="16"/>
      <c r="CZ26" s="16"/>
      <c r="DA26" s="16"/>
      <c r="DB26" s="16"/>
      <c r="DC26" s="16"/>
      <c r="DD26" s="16"/>
      <c r="DE26" s="16"/>
      <c r="DF26" s="16"/>
      <c r="DG26" s="16"/>
      <c r="DH26" s="16"/>
      <c r="DI26" s="16"/>
      <c r="DJ26" s="16"/>
      <c r="DK26" s="16"/>
      <c r="DL26" s="16"/>
      <c r="DM26" s="16"/>
      <c r="DN26" s="16"/>
      <c r="DO26" s="16"/>
      <c r="DP26" s="16"/>
      <c r="DQ26" s="16"/>
      <c r="DR26" s="16"/>
      <c r="DS26" s="16"/>
      <c r="DT26" s="16"/>
      <c r="DU26" s="16"/>
      <c r="DV26" s="16"/>
      <c r="DW26" s="16"/>
      <c r="DX26" s="16"/>
      <c r="DY26" s="16"/>
      <c r="DZ26" s="16"/>
      <c r="EA26" s="16"/>
      <c r="EB26" s="16"/>
      <c r="EC26" s="16"/>
      <c r="ED26" s="16"/>
      <c r="EE26" s="16"/>
      <c r="EF26" s="16"/>
      <c r="EG26" s="16"/>
      <c r="EH26" s="16"/>
      <c r="EI26" s="16"/>
      <c r="EJ26" s="16"/>
      <c r="EK26" s="16"/>
      <c r="EL26" s="16"/>
      <c r="EM26" s="16"/>
      <c r="EN26" s="16"/>
      <c r="EO26" s="16"/>
      <c r="EP26" s="16"/>
      <c r="EQ26" s="16"/>
      <c r="ER26" s="16"/>
      <c r="ES26" s="16"/>
      <c r="ET26" s="16"/>
      <c r="EU26" s="16"/>
      <c r="EV26" s="16"/>
      <c r="EW26" s="16"/>
      <c r="EX26" s="16"/>
      <c r="EY26" s="16"/>
      <c r="EZ26" s="16"/>
      <c r="FA26" s="16"/>
      <c r="FB26" s="16"/>
      <c r="FC26" s="16"/>
      <c r="FD26" s="16"/>
      <c r="FE26" s="16"/>
    </row>
    <row r="27" spans="1:161" s="9" customFormat="1" ht="39.75" customHeight="1" x14ac:dyDescent="0.2">
      <c r="A27" s="10"/>
      <c r="B27" s="17"/>
      <c r="C27" s="17"/>
      <c r="D27" s="17"/>
      <c r="E27" s="17"/>
      <c r="F27" s="17"/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8"/>
      <c r="R27" s="10"/>
      <c r="S27" s="19" t="s">
        <v>13</v>
      </c>
      <c r="T27" s="19"/>
      <c r="U27" s="19"/>
      <c r="V27" s="19"/>
      <c r="W27" s="19"/>
      <c r="X27" s="19"/>
      <c r="Y27" s="19"/>
      <c r="Z27" s="19"/>
      <c r="AA27" s="19"/>
      <c r="AB27" s="19"/>
      <c r="AC27" s="19"/>
      <c r="AD27" s="19"/>
      <c r="AE27" s="19"/>
      <c r="AF27" s="19"/>
      <c r="AG27" s="19"/>
      <c r="AH27" s="19"/>
      <c r="AI27" s="20"/>
      <c r="AJ27" s="16"/>
      <c r="AK27" s="16"/>
      <c r="AL27" s="16"/>
      <c r="AM27" s="16"/>
      <c r="AN27" s="16"/>
      <c r="AO27" s="16"/>
      <c r="AP27" s="16"/>
      <c r="AQ27" s="16"/>
      <c r="AR27" s="16"/>
      <c r="AS27" s="16"/>
      <c r="AT27" s="16"/>
      <c r="AU27" s="16"/>
      <c r="AV27" s="16"/>
      <c r="AW27" s="16"/>
      <c r="AX27" s="16"/>
      <c r="AY27" s="16"/>
      <c r="AZ27" s="16"/>
      <c r="BA27" s="16"/>
      <c r="BB27" s="16"/>
      <c r="BC27" s="16"/>
      <c r="BD27" s="16"/>
      <c r="BE27" s="16"/>
      <c r="BF27" s="16"/>
      <c r="BG27" s="16"/>
      <c r="BH27" s="16"/>
      <c r="BI27" s="16"/>
      <c r="BJ27" s="16"/>
      <c r="BK27" s="16"/>
      <c r="BL27" s="16"/>
      <c r="BM27" s="16"/>
      <c r="BN27" s="16"/>
      <c r="BO27" s="16"/>
      <c r="BP27" s="16"/>
      <c r="BQ27" s="16"/>
      <c r="BR27" s="16"/>
      <c r="BS27" s="16"/>
      <c r="BT27" s="16"/>
      <c r="BU27" s="16"/>
      <c r="BV27" s="16"/>
      <c r="BW27" s="16"/>
      <c r="BX27" s="16"/>
      <c r="BY27" s="16"/>
      <c r="BZ27" s="16"/>
      <c r="CA27" s="16"/>
      <c r="CB27" s="16"/>
      <c r="CC27" s="16"/>
      <c r="CD27" s="16"/>
      <c r="CE27" s="16"/>
      <c r="CF27" s="16"/>
      <c r="CG27" s="16"/>
      <c r="CH27" s="16"/>
      <c r="CI27" s="16"/>
      <c r="CJ27" s="16"/>
      <c r="CK27" s="16"/>
      <c r="CL27" s="16"/>
      <c r="CM27" s="16"/>
      <c r="CN27" s="16"/>
      <c r="CO27" s="16"/>
      <c r="CP27" s="16"/>
      <c r="CQ27" s="16"/>
      <c r="CR27" s="16"/>
      <c r="CS27" s="16"/>
      <c r="CT27" s="16"/>
      <c r="CU27" s="16"/>
      <c r="CV27" s="16"/>
      <c r="CW27" s="16"/>
      <c r="CX27" s="16"/>
      <c r="CY27" s="16"/>
      <c r="CZ27" s="16"/>
      <c r="DA27" s="16"/>
      <c r="DB27" s="16"/>
      <c r="DC27" s="16"/>
      <c r="DD27" s="16"/>
      <c r="DE27" s="16"/>
      <c r="DF27" s="16"/>
      <c r="DG27" s="16"/>
      <c r="DH27" s="16"/>
      <c r="DI27" s="16"/>
      <c r="DJ27" s="16"/>
      <c r="DK27" s="16"/>
      <c r="DL27" s="16"/>
      <c r="DM27" s="16"/>
      <c r="DN27" s="16"/>
      <c r="DO27" s="16"/>
      <c r="DP27" s="16"/>
      <c r="DQ27" s="16"/>
      <c r="DR27" s="16"/>
      <c r="DS27" s="16"/>
      <c r="DT27" s="16"/>
      <c r="DU27" s="16"/>
      <c r="DV27" s="16"/>
      <c r="DW27" s="16"/>
      <c r="DX27" s="16"/>
      <c r="DY27" s="16"/>
      <c r="DZ27" s="16"/>
      <c r="EA27" s="16"/>
      <c r="EB27" s="16"/>
      <c r="EC27" s="16"/>
      <c r="ED27" s="16"/>
      <c r="EE27" s="16"/>
      <c r="EF27" s="16"/>
      <c r="EG27" s="16"/>
      <c r="EH27" s="16"/>
      <c r="EI27" s="16"/>
      <c r="EJ27" s="16"/>
      <c r="EK27" s="16"/>
      <c r="EL27" s="16"/>
      <c r="EM27" s="16"/>
      <c r="EN27" s="16"/>
      <c r="EO27" s="16"/>
      <c r="EP27" s="16"/>
      <c r="EQ27" s="16"/>
      <c r="ER27" s="16"/>
      <c r="ES27" s="16"/>
      <c r="ET27" s="16"/>
      <c r="EU27" s="16"/>
      <c r="EV27" s="16"/>
      <c r="EW27" s="16"/>
      <c r="EX27" s="16"/>
      <c r="EY27" s="16"/>
      <c r="EZ27" s="16"/>
      <c r="FA27" s="16"/>
      <c r="FB27" s="16"/>
      <c r="FC27" s="16"/>
      <c r="FD27" s="16"/>
      <c r="FE27" s="16"/>
    </row>
    <row r="28" spans="1:161" s="9" customFormat="1" ht="39.75" customHeight="1" x14ac:dyDescent="0.2">
      <c r="A28" s="10"/>
      <c r="B28" s="17"/>
      <c r="C28" s="17"/>
      <c r="D28" s="17"/>
      <c r="E28" s="17"/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8"/>
      <c r="R28" s="10"/>
      <c r="S28" s="19" t="s">
        <v>14</v>
      </c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20"/>
      <c r="AJ28" s="16"/>
      <c r="AK28" s="16"/>
      <c r="AL28" s="16"/>
      <c r="AM28" s="16"/>
      <c r="AN28" s="16"/>
      <c r="AO28" s="16"/>
      <c r="AP28" s="16"/>
      <c r="AQ28" s="16"/>
      <c r="AR28" s="16"/>
      <c r="AS28" s="16"/>
      <c r="AT28" s="16"/>
      <c r="AU28" s="16"/>
      <c r="AV28" s="16"/>
      <c r="AW28" s="16"/>
      <c r="AX28" s="16"/>
      <c r="AY28" s="16"/>
      <c r="AZ28" s="16"/>
      <c r="BA28" s="16"/>
      <c r="BB28" s="16"/>
      <c r="BC28" s="16"/>
      <c r="BD28" s="16"/>
      <c r="BE28" s="16"/>
      <c r="BF28" s="16"/>
      <c r="BG28" s="16"/>
      <c r="BH28" s="16"/>
      <c r="BI28" s="16"/>
      <c r="BJ28" s="16"/>
      <c r="BK28" s="16"/>
      <c r="BL28" s="16"/>
      <c r="BM28" s="16"/>
      <c r="BN28" s="16"/>
      <c r="BO28" s="16"/>
      <c r="BP28" s="16"/>
      <c r="BQ28" s="16"/>
      <c r="BR28" s="16"/>
      <c r="BS28" s="16"/>
      <c r="BT28" s="16"/>
      <c r="BU28" s="16"/>
      <c r="BV28" s="16"/>
      <c r="BW28" s="16"/>
      <c r="BX28" s="16"/>
      <c r="BY28" s="16"/>
      <c r="BZ28" s="16"/>
      <c r="CA28" s="16"/>
      <c r="CB28" s="16"/>
      <c r="CC28" s="16"/>
      <c r="CD28" s="16"/>
      <c r="CE28" s="16"/>
      <c r="CF28" s="16"/>
      <c r="CG28" s="16"/>
      <c r="CH28" s="16"/>
      <c r="CI28" s="16"/>
      <c r="CJ28" s="16"/>
      <c r="CK28" s="16"/>
      <c r="CL28" s="16"/>
      <c r="CM28" s="16"/>
      <c r="CN28" s="16"/>
      <c r="CO28" s="16"/>
      <c r="CP28" s="16"/>
      <c r="CQ28" s="16"/>
      <c r="CR28" s="16"/>
      <c r="CS28" s="16"/>
      <c r="CT28" s="16"/>
      <c r="CU28" s="16"/>
      <c r="CV28" s="16"/>
      <c r="CW28" s="16"/>
      <c r="CX28" s="16"/>
      <c r="CY28" s="16"/>
      <c r="CZ28" s="16"/>
      <c r="DA28" s="16"/>
      <c r="DB28" s="16"/>
      <c r="DC28" s="16"/>
      <c r="DD28" s="16"/>
      <c r="DE28" s="16"/>
      <c r="DF28" s="16"/>
      <c r="DG28" s="16"/>
      <c r="DH28" s="16"/>
      <c r="DI28" s="16"/>
      <c r="DJ28" s="16"/>
      <c r="DK28" s="16"/>
      <c r="DL28" s="16"/>
      <c r="DM28" s="16"/>
      <c r="DN28" s="16"/>
      <c r="DO28" s="16"/>
      <c r="DP28" s="16"/>
      <c r="DQ28" s="16"/>
      <c r="DR28" s="16"/>
      <c r="DS28" s="16"/>
      <c r="DT28" s="16"/>
      <c r="DU28" s="16"/>
      <c r="DV28" s="16"/>
      <c r="DW28" s="16"/>
      <c r="DX28" s="16"/>
      <c r="DY28" s="16"/>
      <c r="DZ28" s="16"/>
      <c r="EA28" s="16"/>
      <c r="EB28" s="16"/>
      <c r="EC28" s="16"/>
      <c r="ED28" s="16"/>
      <c r="EE28" s="16"/>
      <c r="EF28" s="16"/>
      <c r="EG28" s="16"/>
      <c r="EH28" s="16"/>
      <c r="EI28" s="16"/>
      <c r="EJ28" s="16"/>
      <c r="EK28" s="16"/>
      <c r="EL28" s="16"/>
      <c r="EM28" s="16"/>
      <c r="EN28" s="16"/>
      <c r="EO28" s="16"/>
      <c r="EP28" s="16"/>
      <c r="EQ28" s="16"/>
      <c r="ER28" s="16"/>
      <c r="ES28" s="16"/>
      <c r="ET28" s="16"/>
      <c r="EU28" s="16"/>
      <c r="EV28" s="16"/>
      <c r="EW28" s="16"/>
      <c r="EX28" s="16"/>
      <c r="EY28" s="16"/>
      <c r="EZ28" s="16"/>
      <c r="FA28" s="16"/>
      <c r="FB28" s="16"/>
      <c r="FC28" s="16"/>
      <c r="FD28" s="16"/>
      <c r="FE28" s="16"/>
    </row>
    <row r="29" spans="1:161" s="9" customFormat="1" ht="53.25" customHeight="1" x14ac:dyDescent="0.2">
      <c r="A29" s="10"/>
      <c r="B29" s="17"/>
      <c r="C29" s="17"/>
      <c r="D29" s="17"/>
      <c r="E29" s="17"/>
      <c r="F29" s="17"/>
      <c r="G29" s="17"/>
      <c r="H29" s="17"/>
      <c r="I29" s="17"/>
      <c r="J29" s="17"/>
      <c r="K29" s="17"/>
      <c r="L29" s="17"/>
      <c r="M29" s="17"/>
      <c r="N29" s="17"/>
      <c r="O29" s="17"/>
      <c r="P29" s="17"/>
      <c r="Q29" s="18"/>
      <c r="R29" s="10"/>
      <c r="S29" s="19" t="s">
        <v>25</v>
      </c>
      <c r="T29" s="19"/>
      <c r="U29" s="19"/>
      <c r="V29" s="19"/>
      <c r="W29" s="19"/>
      <c r="X29" s="19"/>
      <c r="Y29" s="19"/>
      <c r="Z29" s="19"/>
      <c r="AA29" s="19"/>
      <c r="AB29" s="19"/>
      <c r="AC29" s="19"/>
      <c r="AD29" s="19"/>
      <c r="AE29" s="19"/>
      <c r="AF29" s="19"/>
      <c r="AG29" s="19"/>
      <c r="AH29" s="19"/>
      <c r="AI29" s="20"/>
      <c r="AJ29" s="16"/>
      <c r="AK29" s="16"/>
      <c r="AL29" s="16"/>
      <c r="AM29" s="16"/>
      <c r="AN29" s="16"/>
      <c r="AO29" s="16"/>
      <c r="AP29" s="16"/>
      <c r="AQ29" s="16"/>
      <c r="AR29" s="16"/>
      <c r="AS29" s="16"/>
      <c r="AT29" s="16"/>
      <c r="AU29" s="16"/>
      <c r="AV29" s="16"/>
      <c r="AW29" s="16"/>
      <c r="AX29" s="16"/>
      <c r="AY29" s="16"/>
      <c r="AZ29" s="16"/>
      <c r="BA29" s="16"/>
      <c r="BB29" s="16"/>
      <c r="BC29" s="16"/>
      <c r="BD29" s="16"/>
      <c r="BE29" s="16"/>
      <c r="BF29" s="16"/>
      <c r="BG29" s="16"/>
      <c r="BH29" s="16"/>
      <c r="BI29" s="16"/>
      <c r="BJ29" s="16"/>
      <c r="BK29" s="16"/>
      <c r="BL29" s="16"/>
      <c r="BM29" s="16"/>
      <c r="BN29" s="16"/>
      <c r="BO29" s="16"/>
      <c r="BP29" s="16"/>
      <c r="BQ29" s="16"/>
      <c r="BR29" s="16"/>
      <c r="BS29" s="16"/>
      <c r="BT29" s="16"/>
      <c r="BU29" s="16"/>
      <c r="BV29" s="16"/>
      <c r="BW29" s="16"/>
      <c r="BX29" s="16"/>
      <c r="BY29" s="16"/>
      <c r="BZ29" s="16"/>
      <c r="CA29" s="16"/>
      <c r="CB29" s="16"/>
      <c r="CC29" s="16"/>
      <c r="CD29" s="16"/>
      <c r="CE29" s="16"/>
      <c r="CF29" s="16"/>
      <c r="CG29" s="16"/>
      <c r="CH29" s="16"/>
      <c r="CI29" s="16"/>
      <c r="CJ29" s="16"/>
      <c r="CK29" s="16"/>
      <c r="CL29" s="16"/>
      <c r="CM29" s="16"/>
      <c r="CN29" s="16"/>
      <c r="CO29" s="16"/>
      <c r="CP29" s="16"/>
      <c r="CQ29" s="16"/>
      <c r="CR29" s="16"/>
      <c r="CS29" s="16"/>
      <c r="CT29" s="16"/>
      <c r="CU29" s="16"/>
      <c r="CV29" s="16"/>
      <c r="CW29" s="16"/>
      <c r="CX29" s="16"/>
      <c r="CY29" s="16"/>
      <c r="CZ29" s="16"/>
      <c r="DA29" s="16"/>
      <c r="DB29" s="16"/>
      <c r="DC29" s="16"/>
      <c r="DD29" s="16"/>
      <c r="DE29" s="16"/>
      <c r="DF29" s="16"/>
      <c r="DG29" s="16"/>
      <c r="DH29" s="16"/>
      <c r="DI29" s="16"/>
      <c r="DJ29" s="16"/>
      <c r="DK29" s="16"/>
      <c r="DL29" s="16"/>
      <c r="DM29" s="16"/>
      <c r="DN29" s="16"/>
      <c r="DO29" s="16"/>
      <c r="DP29" s="16"/>
      <c r="DQ29" s="16"/>
      <c r="DR29" s="16"/>
      <c r="DS29" s="16"/>
      <c r="DT29" s="16"/>
      <c r="DU29" s="16"/>
      <c r="DV29" s="16"/>
      <c r="DW29" s="16"/>
      <c r="DX29" s="16"/>
      <c r="DY29" s="16"/>
      <c r="DZ29" s="16"/>
      <c r="EA29" s="16"/>
      <c r="EB29" s="16"/>
      <c r="EC29" s="16"/>
      <c r="ED29" s="16"/>
      <c r="EE29" s="16"/>
      <c r="EF29" s="16"/>
      <c r="EG29" s="16"/>
      <c r="EH29" s="16"/>
      <c r="EI29" s="16"/>
      <c r="EJ29" s="16"/>
      <c r="EK29" s="16"/>
      <c r="EL29" s="16"/>
      <c r="EM29" s="16"/>
      <c r="EN29" s="16"/>
      <c r="EO29" s="16"/>
      <c r="EP29" s="16"/>
      <c r="EQ29" s="16"/>
      <c r="ER29" s="16"/>
      <c r="ES29" s="16"/>
      <c r="ET29" s="16"/>
      <c r="EU29" s="16"/>
      <c r="EV29" s="16"/>
      <c r="EW29" s="16"/>
      <c r="EX29" s="16"/>
      <c r="EY29" s="16"/>
      <c r="EZ29" s="16"/>
      <c r="FA29" s="16"/>
      <c r="FB29" s="16"/>
      <c r="FC29" s="16"/>
      <c r="FD29" s="16"/>
      <c r="FE29" s="16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4" t="s">
        <v>27</v>
      </c>
      <c r="B32" s="15"/>
      <c r="C32" s="15"/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/>
      <c r="BA32" s="15"/>
      <c r="BB32" s="15"/>
      <c r="BC32" s="15"/>
      <c r="BD32" s="15"/>
      <c r="BE32" s="15"/>
      <c r="BF32" s="15"/>
      <c r="BG32" s="15"/>
      <c r="BH32" s="15"/>
      <c r="BI32" s="15"/>
      <c r="BJ32" s="15"/>
      <c r="BK32" s="15"/>
      <c r="BL32" s="15"/>
      <c r="BM32" s="15"/>
      <c r="BN32" s="15"/>
      <c r="BO32" s="15"/>
      <c r="BP32" s="15"/>
      <c r="BQ32" s="15"/>
      <c r="BR32" s="15"/>
      <c r="BS32" s="15"/>
      <c r="BT32" s="15"/>
      <c r="BU32" s="15"/>
      <c r="BV32" s="15"/>
      <c r="BW32" s="15"/>
      <c r="BX32" s="15"/>
      <c r="BY32" s="15"/>
      <c r="BZ32" s="15"/>
      <c r="CA32" s="15"/>
      <c r="CB32" s="15"/>
      <c r="CC32" s="15"/>
      <c r="CD32" s="15"/>
      <c r="CE32" s="15"/>
      <c r="CF32" s="15"/>
      <c r="CG32" s="15"/>
      <c r="CH32" s="15"/>
      <c r="CI32" s="15"/>
      <c r="CJ32" s="15"/>
      <c r="CK32" s="15"/>
      <c r="CL32" s="15"/>
      <c r="CM32" s="15"/>
      <c r="CN32" s="15"/>
      <c r="CO32" s="15"/>
      <c r="CP32" s="15"/>
      <c r="CQ32" s="15"/>
      <c r="CR32" s="15"/>
      <c r="CS32" s="15"/>
      <c r="CT32" s="15"/>
      <c r="CU32" s="15"/>
      <c r="CV32" s="15"/>
      <c r="CW32" s="15"/>
      <c r="CX32" s="15"/>
      <c r="CY32" s="15"/>
      <c r="CZ32" s="15"/>
      <c r="DA32" s="15"/>
      <c r="DB32" s="15"/>
      <c r="DC32" s="15"/>
      <c r="DD32" s="15"/>
      <c r="DE32" s="15"/>
      <c r="DF32" s="15"/>
      <c r="DG32" s="15"/>
      <c r="DH32" s="15"/>
      <c r="DI32" s="15"/>
      <c r="DJ32" s="15"/>
      <c r="DK32" s="15"/>
      <c r="DL32" s="15"/>
      <c r="DM32" s="15"/>
      <c r="DN32" s="15"/>
      <c r="DO32" s="15"/>
      <c r="DP32" s="15"/>
      <c r="DQ32" s="15"/>
      <c r="DR32" s="15"/>
      <c r="DS32" s="15"/>
      <c r="DT32" s="15"/>
      <c r="DU32" s="15"/>
      <c r="DV32" s="15"/>
      <c r="DW32" s="15"/>
      <c r="DX32" s="15"/>
      <c r="DY32" s="15"/>
      <c r="DZ32" s="15"/>
      <c r="EA32" s="15"/>
      <c r="EB32" s="15"/>
      <c r="EC32" s="15"/>
      <c r="ED32" s="15"/>
      <c r="EE32" s="15"/>
      <c r="EF32" s="15"/>
      <c r="EG32" s="15"/>
      <c r="EH32" s="15"/>
      <c r="EI32" s="15"/>
      <c r="EJ32" s="15"/>
      <c r="EK32" s="15"/>
      <c r="EL32" s="15"/>
      <c r="EM32" s="15"/>
      <c r="EN32" s="15"/>
      <c r="EO32" s="15"/>
      <c r="EP32" s="15"/>
      <c r="EQ32" s="15"/>
      <c r="ER32" s="15"/>
      <c r="ES32" s="15"/>
      <c r="ET32" s="15"/>
      <c r="EU32" s="15"/>
      <c r="EV32" s="15"/>
      <c r="EW32" s="15"/>
      <c r="EX32" s="15"/>
      <c r="EY32" s="15"/>
      <c r="EZ32" s="15"/>
      <c r="FA32" s="15"/>
      <c r="FB32" s="15"/>
      <c r="FC32" s="15"/>
      <c r="FD32" s="15"/>
      <c r="FE32" s="15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</mergeCells>
  <pageMargins left="0.7" right="0.7" top="0.75" bottom="0.75" header="0.3" footer="0.3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6" workbookViewId="0">
      <selection activeCell="EE23" sqref="EE23:EN23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58" t="s">
        <v>7</v>
      </c>
      <c r="B6" s="58"/>
      <c r="C6" s="58"/>
      <c r="D6" s="58"/>
      <c r="E6" s="58"/>
      <c r="F6" s="58"/>
      <c r="G6" s="58"/>
      <c r="H6" s="58"/>
      <c r="I6" s="58"/>
      <c r="J6" s="58"/>
      <c r="K6" s="58"/>
      <c r="L6" s="58"/>
      <c r="M6" s="58"/>
      <c r="N6" s="58"/>
      <c r="O6" s="58"/>
      <c r="P6" s="58"/>
      <c r="Q6" s="58"/>
      <c r="R6" s="58"/>
      <c r="S6" s="58"/>
      <c r="T6" s="58"/>
      <c r="U6" s="58"/>
      <c r="V6" s="58"/>
      <c r="W6" s="58"/>
      <c r="X6" s="58"/>
      <c r="Y6" s="58"/>
      <c r="Z6" s="58"/>
      <c r="AA6" s="58"/>
      <c r="AB6" s="58"/>
      <c r="AC6" s="58"/>
      <c r="AD6" s="58"/>
      <c r="AE6" s="58"/>
      <c r="AF6" s="58"/>
      <c r="AG6" s="58"/>
      <c r="AH6" s="58"/>
      <c r="AI6" s="58"/>
      <c r="AJ6" s="58"/>
      <c r="AK6" s="58"/>
      <c r="AL6" s="58"/>
      <c r="AM6" s="58"/>
      <c r="AN6" s="58"/>
      <c r="AO6" s="58"/>
      <c r="AP6" s="58"/>
      <c r="AQ6" s="58"/>
      <c r="AR6" s="58"/>
      <c r="AS6" s="58"/>
      <c r="AT6" s="58"/>
      <c r="AU6" s="58"/>
      <c r="AV6" s="58"/>
      <c r="AW6" s="58"/>
      <c r="AX6" s="58"/>
      <c r="AY6" s="58"/>
      <c r="AZ6" s="58"/>
      <c r="BA6" s="58"/>
      <c r="BB6" s="58"/>
      <c r="BC6" s="58"/>
      <c r="BD6" s="58"/>
      <c r="BE6" s="58"/>
      <c r="BF6" s="58"/>
      <c r="BG6" s="58"/>
      <c r="BH6" s="58"/>
      <c r="BI6" s="58"/>
      <c r="BJ6" s="58"/>
      <c r="BK6" s="58"/>
      <c r="BL6" s="58"/>
      <c r="BM6" s="58"/>
      <c r="BN6" s="58"/>
      <c r="BO6" s="58"/>
      <c r="BP6" s="58"/>
      <c r="BQ6" s="58"/>
      <c r="BR6" s="58"/>
      <c r="BS6" s="58"/>
      <c r="BT6" s="58"/>
      <c r="BU6" s="58"/>
      <c r="BV6" s="58"/>
      <c r="BW6" s="58"/>
      <c r="BX6" s="58"/>
      <c r="BY6" s="58"/>
      <c r="BZ6" s="58"/>
      <c r="CA6" s="58"/>
      <c r="CB6" s="58"/>
      <c r="CC6" s="58"/>
      <c r="CD6" s="58"/>
      <c r="CE6" s="58"/>
      <c r="CF6" s="58"/>
      <c r="CG6" s="58"/>
      <c r="CH6" s="58"/>
      <c r="CI6" s="58"/>
      <c r="CJ6" s="58"/>
      <c r="CK6" s="58"/>
      <c r="CL6" s="58"/>
      <c r="CM6" s="58"/>
      <c r="CN6" s="58"/>
      <c r="CO6" s="58"/>
      <c r="CP6" s="58"/>
      <c r="CQ6" s="58"/>
      <c r="CR6" s="58"/>
      <c r="CS6" s="58"/>
      <c r="CT6" s="58"/>
      <c r="CU6" s="58"/>
      <c r="CV6" s="58"/>
      <c r="CW6" s="58"/>
      <c r="CX6" s="58"/>
      <c r="CY6" s="58"/>
      <c r="CZ6" s="58"/>
      <c r="DA6" s="58"/>
      <c r="DB6" s="58"/>
      <c r="DC6" s="58"/>
      <c r="DD6" s="58"/>
      <c r="DE6" s="58"/>
      <c r="DF6" s="58"/>
      <c r="DG6" s="58"/>
      <c r="DH6" s="58"/>
      <c r="DI6" s="58"/>
      <c r="DJ6" s="58"/>
      <c r="DK6" s="58"/>
      <c r="DL6" s="58"/>
      <c r="DM6" s="58"/>
      <c r="DN6" s="58"/>
      <c r="DO6" s="58"/>
      <c r="DP6" s="58"/>
      <c r="DQ6" s="58"/>
      <c r="DR6" s="58"/>
      <c r="DS6" s="58"/>
      <c r="DT6" s="58"/>
      <c r="DU6" s="58"/>
      <c r="DV6" s="58"/>
      <c r="DW6" s="58"/>
      <c r="DX6" s="58"/>
      <c r="DY6" s="58"/>
      <c r="DZ6" s="58"/>
      <c r="EA6" s="58"/>
      <c r="EB6" s="58"/>
      <c r="EC6" s="58"/>
      <c r="ED6" s="58"/>
      <c r="EE6" s="58"/>
      <c r="EF6" s="58"/>
      <c r="EG6" s="58"/>
      <c r="EH6" s="58"/>
      <c r="EI6" s="58"/>
      <c r="EJ6" s="58"/>
      <c r="EK6" s="58"/>
      <c r="EL6" s="58"/>
      <c r="EM6" s="58"/>
      <c r="EN6" s="58"/>
      <c r="EO6" s="58"/>
      <c r="EP6" s="58"/>
      <c r="EQ6" s="58"/>
      <c r="ER6" s="58"/>
      <c r="ES6" s="58"/>
      <c r="ET6" s="58"/>
      <c r="EU6" s="58"/>
      <c r="EV6" s="58"/>
      <c r="EW6" s="58"/>
      <c r="EX6" s="58"/>
      <c r="EY6" s="58"/>
      <c r="EZ6" s="58"/>
      <c r="FA6" s="58"/>
      <c r="FB6" s="58"/>
      <c r="FC6" s="58"/>
      <c r="FD6" s="58"/>
      <c r="FE6" s="58"/>
    </row>
    <row r="7" spans="1:161" s="2" customFormat="1" ht="15.75" customHeight="1" x14ac:dyDescent="0.25">
      <c r="A7" s="58" t="s">
        <v>8</v>
      </c>
      <c r="B7" s="58"/>
      <c r="C7" s="58"/>
      <c r="D7" s="58"/>
      <c r="E7" s="58"/>
      <c r="F7" s="58"/>
      <c r="G7" s="58"/>
      <c r="H7" s="58"/>
      <c r="I7" s="58"/>
      <c r="J7" s="58"/>
      <c r="K7" s="58"/>
      <c r="L7" s="58"/>
      <c r="M7" s="58"/>
      <c r="N7" s="58"/>
      <c r="O7" s="58"/>
      <c r="P7" s="58"/>
      <c r="Q7" s="58"/>
      <c r="R7" s="58"/>
      <c r="S7" s="58"/>
      <c r="T7" s="58"/>
      <c r="U7" s="58"/>
      <c r="V7" s="58"/>
      <c r="W7" s="58"/>
      <c r="X7" s="58"/>
      <c r="Y7" s="58"/>
      <c r="Z7" s="58"/>
      <c r="AA7" s="58"/>
      <c r="AB7" s="58"/>
      <c r="AC7" s="58"/>
      <c r="AD7" s="58"/>
      <c r="AE7" s="58"/>
      <c r="AF7" s="58"/>
      <c r="AG7" s="58"/>
      <c r="AH7" s="58"/>
      <c r="AI7" s="58"/>
      <c r="AJ7" s="58"/>
      <c r="AK7" s="58"/>
      <c r="AL7" s="58"/>
      <c r="AM7" s="58"/>
      <c r="AN7" s="58"/>
      <c r="AO7" s="58"/>
      <c r="AP7" s="58"/>
      <c r="AQ7" s="58"/>
      <c r="AR7" s="58"/>
      <c r="AS7" s="58"/>
      <c r="AT7" s="58"/>
      <c r="AU7" s="58"/>
      <c r="AV7" s="58"/>
      <c r="AW7" s="58"/>
      <c r="AX7" s="58"/>
      <c r="AY7" s="58"/>
      <c r="AZ7" s="58"/>
      <c r="BA7" s="58"/>
      <c r="BB7" s="58"/>
      <c r="BC7" s="58"/>
      <c r="BD7" s="58"/>
      <c r="BE7" s="58"/>
      <c r="BF7" s="58"/>
      <c r="BG7" s="58"/>
      <c r="BH7" s="58"/>
      <c r="BI7" s="58"/>
      <c r="BJ7" s="58"/>
      <c r="BK7" s="58"/>
      <c r="BL7" s="58"/>
      <c r="BM7" s="58"/>
      <c r="BN7" s="58"/>
      <c r="BO7" s="58"/>
      <c r="BP7" s="58"/>
      <c r="BQ7" s="58"/>
      <c r="BR7" s="58"/>
      <c r="BS7" s="58"/>
      <c r="BT7" s="58"/>
      <c r="BU7" s="58"/>
      <c r="BV7" s="58"/>
      <c r="BW7" s="58"/>
      <c r="BX7" s="58"/>
      <c r="BY7" s="58"/>
      <c r="BZ7" s="58"/>
      <c r="CA7" s="58"/>
      <c r="CB7" s="58"/>
      <c r="CC7" s="58"/>
      <c r="CD7" s="58"/>
      <c r="CE7" s="58"/>
      <c r="CF7" s="58"/>
      <c r="CG7" s="58"/>
      <c r="CH7" s="58"/>
      <c r="CI7" s="58"/>
      <c r="CJ7" s="58"/>
      <c r="CK7" s="58"/>
      <c r="CL7" s="58"/>
      <c r="CM7" s="58"/>
      <c r="CN7" s="58"/>
      <c r="CO7" s="58"/>
      <c r="CP7" s="58"/>
      <c r="CQ7" s="58"/>
      <c r="CR7" s="58"/>
      <c r="CS7" s="58"/>
      <c r="CT7" s="58"/>
      <c r="CU7" s="58"/>
      <c r="CV7" s="58"/>
      <c r="CW7" s="58"/>
      <c r="CX7" s="58"/>
      <c r="CY7" s="58"/>
      <c r="CZ7" s="58"/>
      <c r="DA7" s="58"/>
      <c r="DB7" s="58"/>
      <c r="DC7" s="58"/>
      <c r="DD7" s="58"/>
      <c r="DE7" s="58"/>
      <c r="DF7" s="58"/>
      <c r="DG7" s="58"/>
      <c r="DH7" s="58"/>
      <c r="DI7" s="58"/>
      <c r="DJ7" s="58"/>
      <c r="DK7" s="58"/>
      <c r="DL7" s="58"/>
      <c r="DM7" s="58"/>
      <c r="DN7" s="58"/>
      <c r="DO7" s="58"/>
      <c r="DP7" s="58"/>
      <c r="DQ7" s="58"/>
      <c r="DR7" s="58"/>
      <c r="DS7" s="58"/>
      <c r="DT7" s="58"/>
      <c r="DU7" s="58"/>
      <c r="DV7" s="58"/>
      <c r="DW7" s="58"/>
      <c r="DX7" s="58"/>
      <c r="DY7" s="58"/>
      <c r="DZ7" s="58"/>
      <c r="EA7" s="58"/>
      <c r="EB7" s="58"/>
      <c r="EC7" s="58"/>
      <c r="ED7" s="58"/>
      <c r="EE7" s="58"/>
      <c r="EF7" s="58"/>
      <c r="EG7" s="58"/>
      <c r="EH7" s="58"/>
      <c r="EI7" s="58"/>
      <c r="EJ7" s="58"/>
      <c r="EK7" s="58"/>
      <c r="EL7" s="58"/>
      <c r="EM7" s="58"/>
      <c r="EN7" s="58"/>
      <c r="EO7" s="58"/>
      <c r="EP7" s="58"/>
      <c r="EQ7" s="58"/>
      <c r="ER7" s="58"/>
      <c r="ES7" s="58"/>
      <c r="ET7" s="58"/>
      <c r="EU7" s="58"/>
      <c r="EV7" s="58"/>
      <c r="EW7" s="58"/>
      <c r="EX7" s="58"/>
      <c r="EY7" s="58"/>
      <c r="EZ7" s="58"/>
      <c r="FA7" s="58"/>
      <c r="FB7" s="58"/>
      <c r="FC7" s="58"/>
      <c r="FD7" s="58"/>
      <c r="FE7" s="58"/>
    </row>
    <row r="8" spans="1:161" s="2" customFormat="1" ht="15.75" customHeight="1" x14ac:dyDescent="0.25">
      <c r="A8" s="58" t="s">
        <v>9</v>
      </c>
      <c r="B8" s="58"/>
      <c r="C8" s="58"/>
      <c r="D8" s="58"/>
      <c r="E8" s="58"/>
      <c r="F8" s="58"/>
      <c r="G8" s="58"/>
      <c r="H8" s="58"/>
      <c r="I8" s="58"/>
      <c r="J8" s="58"/>
      <c r="K8" s="58"/>
      <c r="L8" s="58"/>
      <c r="M8" s="58"/>
      <c r="N8" s="58"/>
      <c r="O8" s="58"/>
      <c r="P8" s="58"/>
      <c r="Q8" s="58"/>
      <c r="R8" s="58"/>
      <c r="S8" s="58"/>
      <c r="T8" s="58"/>
      <c r="U8" s="58"/>
      <c r="V8" s="58"/>
      <c r="W8" s="58"/>
      <c r="X8" s="58"/>
      <c r="Y8" s="58"/>
      <c r="Z8" s="58"/>
      <c r="AA8" s="58"/>
      <c r="AB8" s="58"/>
      <c r="AC8" s="58"/>
      <c r="AD8" s="58"/>
      <c r="AE8" s="58"/>
      <c r="AF8" s="58"/>
      <c r="AG8" s="58"/>
      <c r="AH8" s="58"/>
      <c r="AI8" s="58"/>
      <c r="AJ8" s="58"/>
      <c r="AK8" s="58"/>
      <c r="AL8" s="58"/>
      <c r="AM8" s="58"/>
      <c r="AN8" s="58"/>
      <c r="AO8" s="58"/>
      <c r="AP8" s="58"/>
      <c r="AQ8" s="58"/>
      <c r="AR8" s="58"/>
      <c r="AS8" s="58"/>
      <c r="AT8" s="58"/>
      <c r="AU8" s="58"/>
      <c r="AV8" s="58"/>
      <c r="AW8" s="58"/>
      <c r="AX8" s="58"/>
      <c r="AY8" s="58"/>
      <c r="AZ8" s="58"/>
      <c r="BA8" s="58"/>
      <c r="BB8" s="58"/>
      <c r="BC8" s="58"/>
      <c r="BD8" s="58"/>
      <c r="BE8" s="58"/>
      <c r="BF8" s="58"/>
      <c r="BG8" s="58"/>
      <c r="BH8" s="58"/>
      <c r="BI8" s="58"/>
      <c r="BJ8" s="58"/>
      <c r="BK8" s="58"/>
      <c r="BL8" s="58"/>
      <c r="BM8" s="58"/>
      <c r="BN8" s="58"/>
      <c r="BO8" s="58"/>
      <c r="BP8" s="58"/>
      <c r="BQ8" s="58"/>
      <c r="BR8" s="58"/>
      <c r="BS8" s="58"/>
      <c r="BT8" s="58"/>
      <c r="BU8" s="58"/>
      <c r="BV8" s="58"/>
      <c r="BW8" s="58"/>
      <c r="BX8" s="58"/>
      <c r="BY8" s="58"/>
      <c r="BZ8" s="58"/>
      <c r="CA8" s="58"/>
      <c r="CB8" s="58"/>
      <c r="CC8" s="58"/>
      <c r="CD8" s="58"/>
      <c r="CE8" s="58"/>
      <c r="CF8" s="58"/>
      <c r="CG8" s="58"/>
      <c r="CH8" s="58"/>
      <c r="CI8" s="58"/>
      <c r="CJ8" s="58"/>
      <c r="CK8" s="58"/>
      <c r="CL8" s="58"/>
      <c r="CM8" s="58"/>
      <c r="CN8" s="58"/>
      <c r="CO8" s="58"/>
      <c r="CP8" s="58"/>
      <c r="CQ8" s="58"/>
      <c r="CR8" s="58"/>
      <c r="CS8" s="58"/>
      <c r="CT8" s="58"/>
      <c r="CU8" s="58"/>
      <c r="CV8" s="58"/>
      <c r="CW8" s="58"/>
      <c r="CX8" s="58"/>
      <c r="CY8" s="58"/>
      <c r="CZ8" s="58"/>
      <c r="DA8" s="58"/>
      <c r="DB8" s="58"/>
      <c r="DC8" s="58"/>
      <c r="DD8" s="58"/>
      <c r="DE8" s="58"/>
      <c r="DF8" s="58"/>
      <c r="DG8" s="58"/>
      <c r="DH8" s="58"/>
      <c r="DI8" s="58"/>
      <c r="DJ8" s="58"/>
      <c r="DK8" s="58"/>
      <c r="DL8" s="58"/>
      <c r="DM8" s="58"/>
      <c r="DN8" s="58"/>
      <c r="DO8" s="58"/>
      <c r="DP8" s="58"/>
      <c r="DQ8" s="58"/>
      <c r="DR8" s="58"/>
      <c r="DS8" s="58"/>
      <c r="DT8" s="58"/>
      <c r="DU8" s="58"/>
      <c r="DV8" s="58"/>
      <c r="DW8" s="58"/>
      <c r="DX8" s="58"/>
      <c r="DY8" s="58"/>
      <c r="DZ8" s="58"/>
      <c r="EA8" s="58"/>
      <c r="EB8" s="58"/>
      <c r="EC8" s="58"/>
      <c r="ED8" s="58"/>
      <c r="EE8" s="58"/>
      <c r="EF8" s="58"/>
      <c r="EG8" s="58"/>
      <c r="EH8" s="58"/>
      <c r="EI8" s="58"/>
      <c r="EJ8" s="58"/>
      <c r="EK8" s="58"/>
      <c r="EL8" s="58"/>
      <c r="EM8" s="58"/>
      <c r="EN8" s="58"/>
      <c r="EO8" s="58"/>
      <c r="EP8" s="58"/>
      <c r="EQ8" s="58"/>
      <c r="ER8" s="58"/>
      <c r="ES8" s="58"/>
      <c r="ET8" s="58"/>
      <c r="EU8" s="58"/>
      <c r="EV8" s="58"/>
      <c r="EW8" s="58"/>
      <c r="EX8" s="58"/>
      <c r="EY8" s="58"/>
      <c r="EZ8" s="58"/>
      <c r="FA8" s="58"/>
      <c r="FB8" s="58"/>
      <c r="FC8" s="58"/>
      <c r="FD8" s="58"/>
      <c r="FE8" s="58"/>
    </row>
    <row r="10" spans="1:161" s="2" customFormat="1" ht="15.75" x14ac:dyDescent="0.25">
      <c r="A10" s="59" t="s">
        <v>10</v>
      </c>
      <c r="B10" s="59"/>
      <c r="C10" s="59"/>
      <c r="D10" s="59"/>
      <c r="E10" s="59"/>
      <c r="F10" s="59"/>
      <c r="G10" s="59"/>
      <c r="H10" s="59"/>
      <c r="I10" s="59"/>
      <c r="J10" s="59"/>
      <c r="K10" s="59"/>
      <c r="L10" s="59"/>
      <c r="M10" s="59"/>
      <c r="N10" s="59"/>
      <c r="O10" s="59"/>
      <c r="P10" s="59"/>
      <c r="Q10" s="59"/>
      <c r="R10" s="59"/>
      <c r="S10" s="59"/>
      <c r="T10" s="59"/>
      <c r="U10" s="59"/>
      <c r="V10" s="59"/>
      <c r="W10" s="59"/>
      <c r="X10" s="59"/>
      <c r="Y10" s="59"/>
      <c r="Z10" s="59"/>
      <c r="AA10" s="59"/>
      <c r="AB10" s="59"/>
      <c r="AC10" s="59"/>
      <c r="AD10" s="59"/>
      <c r="AE10" s="59"/>
      <c r="AF10" s="59"/>
      <c r="AG10" s="59"/>
      <c r="AH10" s="59"/>
      <c r="AI10" s="59"/>
      <c r="AJ10" s="59"/>
      <c r="AK10" s="59"/>
      <c r="AL10" s="59"/>
      <c r="AM10" s="59"/>
      <c r="AN10" s="59"/>
      <c r="AO10" s="59"/>
      <c r="AP10" s="59"/>
      <c r="AQ10" s="59"/>
      <c r="AR10" s="59"/>
      <c r="AS10" s="59"/>
      <c r="AT10" s="59"/>
      <c r="AU10" s="59"/>
      <c r="AV10" s="59"/>
      <c r="AW10" s="59"/>
      <c r="AX10" s="59"/>
      <c r="AY10" s="59"/>
      <c r="AZ10" s="59"/>
      <c r="BA10" s="59"/>
      <c r="BB10" s="59"/>
      <c r="BC10" s="59"/>
      <c r="BD10" s="59"/>
      <c r="BE10" s="59"/>
      <c r="BF10" s="59"/>
      <c r="BG10" s="59"/>
      <c r="BH10" s="59"/>
      <c r="BI10" s="59"/>
      <c r="BJ10" s="59"/>
      <c r="BK10" s="59"/>
      <c r="BL10" s="59"/>
      <c r="BM10" s="59"/>
      <c r="BN10" s="59"/>
      <c r="BO10" s="59"/>
      <c r="BP10" s="59"/>
      <c r="BQ10" s="59"/>
      <c r="BR10" s="59"/>
      <c r="BS10" s="59"/>
      <c r="BT10" s="59"/>
      <c r="BU10" s="59"/>
      <c r="BV10" s="59"/>
      <c r="BW10" s="59"/>
      <c r="BX10" s="59"/>
      <c r="BY10" s="59"/>
      <c r="BZ10" s="59"/>
      <c r="CA10" s="59"/>
      <c r="CB10" s="59"/>
      <c r="CC10" s="59"/>
      <c r="CD10" s="59"/>
      <c r="CE10" s="59"/>
      <c r="CF10" s="59"/>
      <c r="CG10" s="59"/>
      <c r="CH10" s="59"/>
      <c r="CI10" s="59"/>
      <c r="CJ10" s="59"/>
      <c r="CK10" s="59"/>
      <c r="CL10" s="59"/>
      <c r="CM10" s="59"/>
      <c r="CN10" s="59"/>
      <c r="CO10" s="59"/>
      <c r="CP10" s="59"/>
      <c r="CQ10" s="59"/>
      <c r="CR10" s="59"/>
      <c r="CS10" s="59"/>
      <c r="CT10" s="59"/>
      <c r="CU10" s="59"/>
      <c r="CV10" s="59"/>
      <c r="CW10" s="59"/>
      <c r="CX10" s="59"/>
      <c r="CY10" s="59"/>
      <c r="CZ10" s="59"/>
      <c r="DA10" s="59"/>
      <c r="DB10" s="59"/>
      <c r="DC10" s="59"/>
      <c r="DD10" s="59"/>
      <c r="DE10" s="59"/>
      <c r="DF10" s="59"/>
      <c r="DG10" s="59"/>
      <c r="DH10" s="59"/>
      <c r="DI10" s="59"/>
      <c r="DJ10" s="59"/>
      <c r="DK10" s="59"/>
      <c r="DL10" s="59"/>
      <c r="DM10" s="59"/>
      <c r="DN10" s="59"/>
      <c r="DO10" s="59"/>
      <c r="DP10" s="59"/>
      <c r="DQ10" s="59"/>
      <c r="DR10" s="59"/>
      <c r="DS10" s="59"/>
      <c r="DT10" s="59"/>
      <c r="DU10" s="59"/>
      <c r="DV10" s="59"/>
      <c r="DW10" s="59"/>
      <c r="DX10" s="59"/>
      <c r="DY10" s="59"/>
      <c r="DZ10" s="59"/>
      <c r="EA10" s="59"/>
      <c r="EB10" s="59"/>
      <c r="EC10" s="59"/>
      <c r="ED10" s="59"/>
      <c r="EE10" s="59"/>
      <c r="EF10" s="59"/>
      <c r="EG10" s="59"/>
      <c r="EH10" s="59"/>
      <c r="EI10" s="59"/>
      <c r="EJ10" s="59"/>
      <c r="EK10" s="59"/>
      <c r="EL10" s="59"/>
      <c r="EM10" s="59"/>
      <c r="EN10" s="59"/>
      <c r="EO10" s="59"/>
      <c r="EP10" s="59"/>
      <c r="EQ10" s="59"/>
      <c r="ER10" s="59"/>
      <c r="ES10" s="59"/>
      <c r="ET10" s="59"/>
      <c r="EU10" s="59"/>
      <c r="EV10" s="59"/>
      <c r="EW10" s="59"/>
      <c r="EX10" s="59"/>
      <c r="EY10" s="59"/>
      <c r="EZ10" s="59"/>
      <c r="FA10" s="59"/>
      <c r="FB10" s="59"/>
      <c r="FC10" s="59"/>
      <c r="FD10" s="59"/>
      <c r="FE10" s="59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60" t="s">
        <v>69</v>
      </c>
      <c r="AC12" s="60"/>
      <c r="AD12" s="60"/>
      <c r="AE12" s="60"/>
      <c r="AF12" s="60"/>
      <c r="AG12" s="60"/>
      <c r="AH12" s="60"/>
      <c r="AI12" s="60"/>
      <c r="AJ12" s="60"/>
      <c r="AK12" s="60"/>
      <c r="AL12" s="60"/>
      <c r="AM12" s="60"/>
      <c r="AN12" s="60"/>
      <c r="AO12" s="60"/>
      <c r="AP12" s="60"/>
      <c r="AQ12" s="60"/>
      <c r="AR12" s="60"/>
      <c r="AS12" s="60"/>
      <c r="AT12" s="60"/>
      <c r="AU12" s="60"/>
      <c r="AV12" s="60"/>
      <c r="AW12" s="60"/>
      <c r="AX12" s="60"/>
      <c r="AY12" s="60"/>
      <c r="AZ12" s="60"/>
      <c r="BA12" s="60"/>
      <c r="BB12" s="60"/>
      <c r="BC12" s="60"/>
      <c r="BD12" s="60"/>
      <c r="BE12" s="60"/>
      <c r="BF12" s="60"/>
      <c r="BG12" s="60"/>
      <c r="BH12" s="60"/>
      <c r="BI12" s="60"/>
      <c r="BJ12" s="60"/>
      <c r="BK12" s="60"/>
      <c r="BL12" s="60"/>
      <c r="BM12" s="60"/>
      <c r="BN12" s="60"/>
      <c r="BO12" s="60"/>
      <c r="BP12" s="60"/>
      <c r="BQ12" s="60"/>
      <c r="BR12" s="60"/>
      <c r="BS12" s="60"/>
      <c r="BT12" s="60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60" t="s">
        <v>31</v>
      </c>
      <c r="Z14" s="60"/>
      <c r="AA14" s="60"/>
      <c r="AB14" s="60"/>
      <c r="AC14" s="60"/>
      <c r="AD14" s="60"/>
      <c r="AE14" s="60"/>
      <c r="AF14" s="60"/>
      <c r="AG14" s="60"/>
      <c r="AH14" s="60"/>
      <c r="AI14" s="60"/>
      <c r="AJ14" s="60"/>
      <c r="AK14" s="60"/>
      <c r="AL14" s="60"/>
      <c r="AM14" s="60"/>
      <c r="AN14" s="60"/>
      <c r="AO14" s="60"/>
      <c r="AP14" s="60"/>
      <c r="AQ14" s="60"/>
      <c r="AR14" s="60"/>
      <c r="AS14" s="60"/>
      <c r="AT14" s="60"/>
      <c r="AU14" s="60"/>
      <c r="AV14" s="60"/>
      <c r="AW14" s="60"/>
      <c r="AX14" s="60"/>
      <c r="AY14" s="60"/>
      <c r="AZ14" s="60"/>
      <c r="BA14" s="60"/>
      <c r="BB14" s="60"/>
      <c r="BC14" s="60"/>
      <c r="BD14" s="60"/>
      <c r="BE14" s="60"/>
      <c r="BF14" s="60"/>
      <c r="BG14" s="60"/>
      <c r="BH14" s="60"/>
      <c r="BI14" s="60"/>
      <c r="BJ14" s="60"/>
      <c r="BK14" s="60"/>
      <c r="BL14" s="60"/>
      <c r="BM14" s="60"/>
      <c r="BN14" s="60"/>
      <c r="BO14" s="60"/>
      <c r="BP14" s="60"/>
      <c r="BQ14" s="60"/>
      <c r="BR14" s="60"/>
      <c r="BS14" s="60"/>
      <c r="BT14" s="60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48" t="s">
        <v>131</v>
      </c>
      <c r="U16" s="48"/>
      <c r="V16" s="48"/>
      <c r="W16" s="48"/>
      <c r="X16" s="48"/>
      <c r="Y16" s="48"/>
      <c r="Z16" s="48"/>
      <c r="AA16" s="48"/>
      <c r="AB16" s="48"/>
      <c r="AC16" s="48"/>
      <c r="AD16" s="48"/>
      <c r="AE16" s="48"/>
      <c r="AF16" s="48"/>
      <c r="AG16" s="48"/>
      <c r="AH16" s="48"/>
      <c r="AI16" s="48"/>
      <c r="AJ16" s="48"/>
      <c r="AK16" s="48"/>
      <c r="AL16" s="48"/>
      <c r="AM16" s="48"/>
      <c r="AN16" s="48"/>
      <c r="AO16" s="48"/>
      <c r="AP16" s="48"/>
      <c r="AQ16" s="48"/>
      <c r="AR16" s="48"/>
      <c r="AS16" s="48"/>
      <c r="AT16" s="48"/>
      <c r="AU16" s="48"/>
      <c r="AV16" s="48"/>
      <c r="AW16" s="48"/>
      <c r="AX16" s="48"/>
      <c r="AY16" s="48"/>
      <c r="AZ16" s="48"/>
      <c r="BA16" s="48"/>
      <c r="BB16" s="48"/>
      <c r="BC16" s="48"/>
      <c r="BD16" s="48"/>
      <c r="BE16" s="48"/>
      <c r="BF16" s="48"/>
      <c r="BG16" s="48"/>
      <c r="BH16" s="48"/>
      <c r="BI16" s="48"/>
      <c r="BJ16" s="48"/>
      <c r="BK16" s="48"/>
      <c r="BL16" s="48"/>
      <c r="BM16" s="48"/>
      <c r="BN16" s="48"/>
      <c r="BO16" s="48"/>
      <c r="BP16" s="48"/>
      <c r="BQ16" s="48"/>
      <c r="BR16" s="48"/>
      <c r="BS16" s="48"/>
      <c r="BT16" s="48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49"/>
      <c r="B18" s="50"/>
      <c r="C18" s="50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1"/>
      <c r="R18" s="26"/>
      <c r="S18" s="27"/>
      <c r="T18" s="27"/>
      <c r="U18" s="27"/>
      <c r="V18" s="27"/>
      <c r="W18" s="27"/>
      <c r="X18" s="27"/>
      <c r="Y18" s="27"/>
      <c r="Z18" s="27"/>
      <c r="AA18" s="27"/>
      <c r="AB18" s="27"/>
      <c r="AC18" s="27"/>
      <c r="AD18" s="27"/>
      <c r="AE18" s="27"/>
      <c r="AF18" s="27"/>
      <c r="AG18" s="27"/>
      <c r="AH18" s="27"/>
      <c r="AI18" s="28"/>
      <c r="AJ18" s="26" t="s">
        <v>15</v>
      </c>
      <c r="AK18" s="27"/>
      <c r="AL18" s="27"/>
      <c r="AM18" s="27"/>
      <c r="AN18" s="27"/>
      <c r="AO18" s="27"/>
      <c r="AP18" s="27"/>
      <c r="AQ18" s="27"/>
      <c r="AR18" s="27"/>
      <c r="AS18" s="27"/>
      <c r="AT18" s="27"/>
      <c r="AU18" s="27"/>
      <c r="AV18" s="27"/>
      <c r="AW18" s="27"/>
      <c r="AX18" s="27"/>
      <c r="AY18" s="27"/>
      <c r="AZ18" s="27"/>
      <c r="BA18" s="28"/>
      <c r="BB18" s="35" t="s">
        <v>20</v>
      </c>
      <c r="BC18" s="36"/>
      <c r="BD18" s="36"/>
      <c r="BE18" s="36"/>
      <c r="BF18" s="36"/>
      <c r="BG18" s="36"/>
      <c r="BH18" s="36"/>
      <c r="BI18" s="36"/>
      <c r="BJ18" s="36"/>
      <c r="BK18" s="36"/>
      <c r="BL18" s="36"/>
      <c r="BM18" s="36"/>
      <c r="BN18" s="36"/>
      <c r="BO18" s="36"/>
      <c r="BP18" s="36"/>
      <c r="BQ18" s="36"/>
      <c r="BR18" s="36"/>
      <c r="BS18" s="36"/>
      <c r="BT18" s="36"/>
      <c r="BU18" s="36"/>
      <c r="BV18" s="36"/>
      <c r="BW18" s="36"/>
      <c r="BX18" s="36"/>
      <c r="BY18" s="36"/>
      <c r="BZ18" s="36"/>
      <c r="CA18" s="36"/>
      <c r="CB18" s="36"/>
      <c r="CC18" s="36"/>
      <c r="CD18" s="36"/>
      <c r="CE18" s="36"/>
      <c r="CF18" s="36"/>
      <c r="CG18" s="37"/>
      <c r="CH18" s="26" t="s">
        <v>21</v>
      </c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27"/>
      <c r="CW18" s="27"/>
      <c r="CX18" s="27"/>
      <c r="CY18" s="27"/>
      <c r="CZ18" s="27"/>
      <c r="DA18" s="27"/>
      <c r="DB18" s="28"/>
      <c r="DC18" s="26" t="s">
        <v>22</v>
      </c>
      <c r="DD18" s="27"/>
      <c r="DE18" s="27"/>
      <c r="DF18" s="27"/>
      <c r="DG18" s="27"/>
      <c r="DH18" s="27"/>
      <c r="DI18" s="27"/>
      <c r="DJ18" s="27"/>
      <c r="DK18" s="27"/>
      <c r="DL18" s="27"/>
      <c r="DM18" s="27"/>
      <c r="DN18" s="27"/>
      <c r="DO18" s="27"/>
      <c r="DP18" s="27"/>
      <c r="DQ18" s="27"/>
      <c r="DR18" s="27"/>
      <c r="DS18" s="27"/>
      <c r="DT18" s="28"/>
      <c r="DU18" s="35" t="s">
        <v>23</v>
      </c>
      <c r="DV18" s="36"/>
      <c r="DW18" s="36"/>
      <c r="DX18" s="36"/>
      <c r="DY18" s="36"/>
      <c r="DZ18" s="36"/>
      <c r="EA18" s="36"/>
      <c r="EB18" s="36"/>
      <c r="EC18" s="36"/>
      <c r="ED18" s="36"/>
      <c r="EE18" s="36"/>
      <c r="EF18" s="36"/>
      <c r="EG18" s="36"/>
      <c r="EH18" s="36"/>
      <c r="EI18" s="36"/>
      <c r="EJ18" s="36"/>
      <c r="EK18" s="36"/>
      <c r="EL18" s="36"/>
      <c r="EM18" s="36"/>
      <c r="EN18" s="37"/>
      <c r="EO18" s="26" t="s">
        <v>24</v>
      </c>
      <c r="EP18" s="27"/>
      <c r="EQ18" s="27"/>
      <c r="ER18" s="27"/>
      <c r="ES18" s="27"/>
      <c r="ET18" s="27"/>
      <c r="EU18" s="27"/>
      <c r="EV18" s="27"/>
      <c r="EW18" s="27"/>
      <c r="EX18" s="27"/>
      <c r="EY18" s="27"/>
      <c r="EZ18" s="27"/>
      <c r="FA18" s="27"/>
      <c r="FB18" s="27"/>
      <c r="FC18" s="27"/>
      <c r="FD18" s="27"/>
      <c r="FE18" s="28"/>
    </row>
    <row r="19" spans="1:161" s="9" customFormat="1" ht="15" customHeight="1" x14ac:dyDescent="0.2">
      <c r="A19" s="52"/>
      <c r="B19" s="53"/>
      <c r="C19" s="53"/>
      <c r="D19" s="53"/>
      <c r="E19" s="53"/>
      <c r="F19" s="53"/>
      <c r="G19" s="53"/>
      <c r="H19" s="53"/>
      <c r="I19" s="53"/>
      <c r="J19" s="53"/>
      <c r="K19" s="53"/>
      <c r="L19" s="53"/>
      <c r="M19" s="53"/>
      <c r="N19" s="53"/>
      <c r="O19" s="53"/>
      <c r="P19" s="53"/>
      <c r="Q19" s="54"/>
      <c r="R19" s="29"/>
      <c r="S19" s="30"/>
      <c r="T19" s="30"/>
      <c r="U19" s="30"/>
      <c r="V19" s="30"/>
      <c r="W19" s="30"/>
      <c r="X19" s="30"/>
      <c r="Y19" s="30"/>
      <c r="Z19" s="30"/>
      <c r="AA19" s="30"/>
      <c r="AB19" s="30"/>
      <c r="AC19" s="30"/>
      <c r="AD19" s="30"/>
      <c r="AE19" s="30"/>
      <c r="AF19" s="30"/>
      <c r="AG19" s="30"/>
      <c r="AH19" s="30"/>
      <c r="AI19" s="31"/>
      <c r="AJ19" s="29"/>
      <c r="AK19" s="30"/>
      <c r="AL19" s="30"/>
      <c r="AM19" s="30"/>
      <c r="AN19" s="30"/>
      <c r="AO19" s="30"/>
      <c r="AP19" s="30"/>
      <c r="AQ19" s="30"/>
      <c r="AR19" s="30"/>
      <c r="AS19" s="30"/>
      <c r="AT19" s="30"/>
      <c r="AU19" s="30"/>
      <c r="AV19" s="30"/>
      <c r="AW19" s="30"/>
      <c r="AX19" s="30"/>
      <c r="AY19" s="30"/>
      <c r="AZ19" s="30"/>
      <c r="BA19" s="31"/>
      <c r="BB19" s="38" t="s">
        <v>16</v>
      </c>
      <c r="BC19" s="39"/>
      <c r="BD19" s="39"/>
      <c r="BE19" s="39"/>
      <c r="BF19" s="39"/>
      <c r="BG19" s="39"/>
      <c r="BH19" s="39"/>
      <c r="BI19" s="39"/>
      <c r="BJ19" s="39"/>
      <c r="BK19" s="39"/>
      <c r="BL19" s="39"/>
      <c r="BM19" s="39"/>
      <c r="BN19" s="39"/>
      <c r="BO19" s="39"/>
      <c r="BP19" s="39"/>
      <c r="BQ19" s="40"/>
      <c r="BR19" s="38" t="s">
        <v>17</v>
      </c>
      <c r="BS19" s="39"/>
      <c r="BT19" s="39"/>
      <c r="BU19" s="39"/>
      <c r="BV19" s="39"/>
      <c r="BW19" s="39"/>
      <c r="BX19" s="39"/>
      <c r="BY19" s="39"/>
      <c r="BZ19" s="39"/>
      <c r="CA19" s="39"/>
      <c r="CB19" s="39"/>
      <c r="CC19" s="39"/>
      <c r="CD19" s="39"/>
      <c r="CE19" s="39"/>
      <c r="CF19" s="39"/>
      <c r="CG19" s="40"/>
      <c r="CH19" s="29"/>
      <c r="CI19" s="30"/>
      <c r="CJ19" s="30"/>
      <c r="CK19" s="30"/>
      <c r="CL19" s="30"/>
      <c r="CM19" s="30"/>
      <c r="CN19" s="30"/>
      <c r="CO19" s="30"/>
      <c r="CP19" s="30"/>
      <c r="CQ19" s="30"/>
      <c r="CR19" s="30"/>
      <c r="CS19" s="30"/>
      <c r="CT19" s="30"/>
      <c r="CU19" s="30"/>
      <c r="CV19" s="30"/>
      <c r="CW19" s="30"/>
      <c r="CX19" s="30"/>
      <c r="CY19" s="30"/>
      <c r="CZ19" s="30"/>
      <c r="DA19" s="30"/>
      <c r="DB19" s="31"/>
      <c r="DC19" s="29"/>
      <c r="DD19" s="30"/>
      <c r="DE19" s="30"/>
      <c r="DF19" s="30"/>
      <c r="DG19" s="30"/>
      <c r="DH19" s="30"/>
      <c r="DI19" s="30"/>
      <c r="DJ19" s="30"/>
      <c r="DK19" s="30"/>
      <c r="DL19" s="30"/>
      <c r="DM19" s="30"/>
      <c r="DN19" s="30"/>
      <c r="DO19" s="30"/>
      <c r="DP19" s="30"/>
      <c r="DQ19" s="30"/>
      <c r="DR19" s="30"/>
      <c r="DS19" s="30"/>
      <c r="DT19" s="31"/>
      <c r="DU19" s="41" t="s">
        <v>18</v>
      </c>
      <c r="DV19" s="42"/>
      <c r="DW19" s="42"/>
      <c r="DX19" s="42"/>
      <c r="DY19" s="42"/>
      <c r="DZ19" s="42"/>
      <c r="EA19" s="42"/>
      <c r="EB19" s="42"/>
      <c r="EC19" s="42"/>
      <c r="ED19" s="43"/>
      <c r="EE19" s="41" t="s">
        <v>19</v>
      </c>
      <c r="EF19" s="42"/>
      <c r="EG19" s="42"/>
      <c r="EH19" s="42"/>
      <c r="EI19" s="42"/>
      <c r="EJ19" s="42"/>
      <c r="EK19" s="42"/>
      <c r="EL19" s="42"/>
      <c r="EM19" s="42"/>
      <c r="EN19" s="43"/>
      <c r="EO19" s="29"/>
      <c r="EP19" s="30"/>
      <c r="EQ19" s="30"/>
      <c r="ER19" s="30"/>
      <c r="ES19" s="30"/>
      <c r="ET19" s="30"/>
      <c r="EU19" s="30"/>
      <c r="EV19" s="30"/>
      <c r="EW19" s="30"/>
      <c r="EX19" s="30"/>
      <c r="EY19" s="30"/>
      <c r="EZ19" s="30"/>
      <c r="FA19" s="30"/>
      <c r="FB19" s="30"/>
      <c r="FC19" s="30"/>
      <c r="FD19" s="30"/>
      <c r="FE19" s="31"/>
    </row>
    <row r="20" spans="1:161" s="9" customFormat="1" ht="19.5" customHeight="1" x14ac:dyDescent="0.2">
      <c r="A20" s="55"/>
      <c r="B20" s="56"/>
      <c r="C20" s="56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7"/>
      <c r="R20" s="32"/>
      <c r="S20" s="33"/>
      <c r="T20" s="33"/>
      <c r="U20" s="33"/>
      <c r="V20" s="33"/>
      <c r="W20" s="33"/>
      <c r="X20" s="33"/>
      <c r="Y20" s="33"/>
      <c r="Z20" s="33"/>
      <c r="AA20" s="33"/>
      <c r="AB20" s="33"/>
      <c r="AC20" s="33"/>
      <c r="AD20" s="33"/>
      <c r="AE20" s="33"/>
      <c r="AF20" s="33"/>
      <c r="AG20" s="33"/>
      <c r="AH20" s="33"/>
      <c r="AI20" s="34"/>
      <c r="AJ20" s="32"/>
      <c r="AK20" s="33"/>
      <c r="AL20" s="33"/>
      <c r="AM20" s="33"/>
      <c r="AN20" s="33"/>
      <c r="AO20" s="33"/>
      <c r="AP20" s="33"/>
      <c r="AQ20" s="33"/>
      <c r="AR20" s="33"/>
      <c r="AS20" s="33"/>
      <c r="AT20" s="33"/>
      <c r="AU20" s="33"/>
      <c r="AV20" s="33"/>
      <c r="AW20" s="33"/>
      <c r="AX20" s="33"/>
      <c r="AY20" s="33"/>
      <c r="AZ20" s="33"/>
      <c r="BA20" s="34"/>
      <c r="BB20" s="47" t="s">
        <v>18</v>
      </c>
      <c r="BC20" s="47"/>
      <c r="BD20" s="47"/>
      <c r="BE20" s="47"/>
      <c r="BF20" s="47"/>
      <c r="BG20" s="47"/>
      <c r="BH20" s="47"/>
      <c r="BI20" s="47"/>
      <c r="BJ20" s="47" t="s">
        <v>19</v>
      </c>
      <c r="BK20" s="47"/>
      <c r="BL20" s="47"/>
      <c r="BM20" s="47"/>
      <c r="BN20" s="47"/>
      <c r="BO20" s="47"/>
      <c r="BP20" s="47"/>
      <c r="BQ20" s="47"/>
      <c r="BR20" s="47" t="s">
        <v>18</v>
      </c>
      <c r="BS20" s="47"/>
      <c r="BT20" s="47"/>
      <c r="BU20" s="47"/>
      <c r="BV20" s="47"/>
      <c r="BW20" s="47"/>
      <c r="BX20" s="47"/>
      <c r="BY20" s="47"/>
      <c r="BZ20" s="47" t="s">
        <v>19</v>
      </c>
      <c r="CA20" s="47"/>
      <c r="CB20" s="47"/>
      <c r="CC20" s="47"/>
      <c r="CD20" s="47"/>
      <c r="CE20" s="47"/>
      <c r="CF20" s="47"/>
      <c r="CG20" s="47"/>
      <c r="CH20" s="32"/>
      <c r="CI20" s="33"/>
      <c r="CJ20" s="33"/>
      <c r="CK20" s="33"/>
      <c r="CL20" s="33"/>
      <c r="CM20" s="33"/>
      <c r="CN20" s="33"/>
      <c r="CO20" s="33"/>
      <c r="CP20" s="33"/>
      <c r="CQ20" s="33"/>
      <c r="CR20" s="33"/>
      <c r="CS20" s="33"/>
      <c r="CT20" s="33"/>
      <c r="CU20" s="33"/>
      <c r="CV20" s="33"/>
      <c r="CW20" s="33"/>
      <c r="CX20" s="33"/>
      <c r="CY20" s="33"/>
      <c r="CZ20" s="33"/>
      <c r="DA20" s="33"/>
      <c r="DB20" s="34"/>
      <c r="DC20" s="32"/>
      <c r="DD20" s="33"/>
      <c r="DE20" s="33"/>
      <c r="DF20" s="33"/>
      <c r="DG20" s="33"/>
      <c r="DH20" s="33"/>
      <c r="DI20" s="33"/>
      <c r="DJ20" s="33"/>
      <c r="DK20" s="33"/>
      <c r="DL20" s="33"/>
      <c r="DM20" s="33"/>
      <c r="DN20" s="33"/>
      <c r="DO20" s="33"/>
      <c r="DP20" s="33"/>
      <c r="DQ20" s="33"/>
      <c r="DR20" s="33"/>
      <c r="DS20" s="33"/>
      <c r="DT20" s="34"/>
      <c r="DU20" s="44"/>
      <c r="DV20" s="45"/>
      <c r="DW20" s="45"/>
      <c r="DX20" s="45"/>
      <c r="DY20" s="45"/>
      <c r="DZ20" s="45"/>
      <c r="EA20" s="45"/>
      <c r="EB20" s="45"/>
      <c r="EC20" s="45"/>
      <c r="ED20" s="46"/>
      <c r="EE20" s="44"/>
      <c r="EF20" s="45"/>
      <c r="EG20" s="45"/>
      <c r="EH20" s="45"/>
      <c r="EI20" s="45"/>
      <c r="EJ20" s="45"/>
      <c r="EK20" s="45"/>
      <c r="EL20" s="45"/>
      <c r="EM20" s="45"/>
      <c r="EN20" s="46"/>
      <c r="EO20" s="32"/>
      <c r="EP20" s="33"/>
      <c r="EQ20" s="33"/>
      <c r="ER20" s="33"/>
      <c r="ES20" s="33"/>
      <c r="ET20" s="33"/>
      <c r="EU20" s="33"/>
      <c r="EV20" s="33"/>
      <c r="EW20" s="33"/>
      <c r="EX20" s="33"/>
      <c r="EY20" s="33"/>
      <c r="EZ20" s="33"/>
      <c r="FA20" s="33"/>
      <c r="FB20" s="33"/>
      <c r="FC20" s="33"/>
      <c r="FD20" s="33"/>
      <c r="FE20" s="34"/>
    </row>
    <row r="21" spans="1:161" s="9" customFormat="1" ht="14.25" customHeight="1" x14ac:dyDescent="0.2">
      <c r="A21" s="23">
        <v>1</v>
      </c>
      <c r="B21" s="24"/>
      <c r="C21" s="24"/>
      <c r="D21" s="24"/>
      <c r="E21" s="24"/>
      <c r="F21" s="24"/>
      <c r="G21" s="24"/>
      <c r="H21" s="24"/>
      <c r="I21" s="24"/>
      <c r="J21" s="24"/>
      <c r="K21" s="24"/>
      <c r="L21" s="24"/>
      <c r="M21" s="24"/>
      <c r="N21" s="24"/>
      <c r="O21" s="24"/>
      <c r="P21" s="24"/>
      <c r="Q21" s="25"/>
      <c r="R21" s="23">
        <v>2</v>
      </c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5"/>
      <c r="AJ21" s="16">
        <v>3</v>
      </c>
      <c r="AK21" s="16"/>
      <c r="AL21" s="16"/>
      <c r="AM21" s="16"/>
      <c r="AN21" s="16"/>
      <c r="AO21" s="16"/>
      <c r="AP21" s="16"/>
      <c r="AQ21" s="16"/>
      <c r="AR21" s="16"/>
      <c r="AS21" s="16"/>
      <c r="AT21" s="16"/>
      <c r="AU21" s="16"/>
      <c r="AV21" s="16"/>
      <c r="AW21" s="16"/>
      <c r="AX21" s="16"/>
      <c r="AY21" s="16"/>
      <c r="AZ21" s="16"/>
      <c r="BA21" s="16"/>
      <c r="BB21" s="16">
        <v>4</v>
      </c>
      <c r="BC21" s="16"/>
      <c r="BD21" s="16"/>
      <c r="BE21" s="16"/>
      <c r="BF21" s="16"/>
      <c r="BG21" s="16"/>
      <c r="BH21" s="16"/>
      <c r="BI21" s="16"/>
      <c r="BJ21" s="16">
        <v>5</v>
      </c>
      <c r="BK21" s="16"/>
      <c r="BL21" s="16"/>
      <c r="BM21" s="16"/>
      <c r="BN21" s="16"/>
      <c r="BO21" s="16"/>
      <c r="BP21" s="16"/>
      <c r="BQ21" s="16"/>
      <c r="BR21" s="16">
        <v>6</v>
      </c>
      <c r="BS21" s="16"/>
      <c r="BT21" s="16"/>
      <c r="BU21" s="16"/>
      <c r="BV21" s="16"/>
      <c r="BW21" s="16"/>
      <c r="BX21" s="16"/>
      <c r="BY21" s="16"/>
      <c r="BZ21" s="16">
        <v>7</v>
      </c>
      <c r="CA21" s="16"/>
      <c r="CB21" s="16"/>
      <c r="CC21" s="16"/>
      <c r="CD21" s="16"/>
      <c r="CE21" s="16"/>
      <c r="CF21" s="16"/>
      <c r="CG21" s="16"/>
      <c r="CH21" s="16">
        <v>8</v>
      </c>
      <c r="CI21" s="16"/>
      <c r="CJ21" s="16"/>
      <c r="CK21" s="16"/>
      <c r="CL21" s="16"/>
      <c r="CM21" s="16"/>
      <c r="CN21" s="16"/>
      <c r="CO21" s="16"/>
      <c r="CP21" s="16"/>
      <c r="CQ21" s="16"/>
      <c r="CR21" s="16"/>
      <c r="CS21" s="16"/>
      <c r="CT21" s="16"/>
      <c r="CU21" s="16"/>
      <c r="CV21" s="16"/>
      <c r="CW21" s="16"/>
      <c r="CX21" s="16"/>
      <c r="CY21" s="16"/>
      <c r="CZ21" s="16"/>
      <c r="DA21" s="16"/>
      <c r="DB21" s="16"/>
      <c r="DC21" s="16">
        <v>9</v>
      </c>
      <c r="DD21" s="16"/>
      <c r="DE21" s="16"/>
      <c r="DF21" s="16"/>
      <c r="DG21" s="16"/>
      <c r="DH21" s="16"/>
      <c r="DI21" s="16"/>
      <c r="DJ21" s="16"/>
      <c r="DK21" s="16"/>
      <c r="DL21" s="16"/>
      <c r="DM21" s="16"/>
      <c r="DN21" s="16"/>
      <c r="DO21" s="16"/>
      <c r="DP21" s="16"/>
      <c r="DQ21" s="16"/>
      <c r="DR21" s="16"/>
      <c r="DS21" s="16"/>
      <c r="DT21" s="16"/>
      <c r="DU21" s="16">
        <v>10</v>
      </c>
      <c r="DV21" s="16"/>
      <c r="DW21" s="16"/>
      <c r="DX21" s="16"/>
      <c r="DY21" s="16"/>
      <c r="DZ21" s="16"/>
      <c r="EA21" s="16"/>
      <c r="EB21" s="16"/>
      <c r="EC21" s="16"/>
      <c r="ED21" s="16"/>
      <c r="EE21" s="16">
        <v>11</v>
      </c>
      <c r="EF21" s="16"/>
      <c r="EG21" s="16"/>
      <c r="EH21" s="16"/>
      <c r="EI21" s="16"/>
      <c r="EJ21" s="16"/>
      <c r="EK21" s="16"/>
      <c r="EL21" s="16"/>
      <c r="EM21" s="16"/>
      <c r="EN21" s="16"/>
      <c r="EO21" s="16">
        <v>12</v>
      </c>
      <c r="EP21" s="16"/>
      <c r="EQ21" s="16"/>
      <c r="ER21" s="16"/>
      <c r="ES21" s="16"/>
      <c r="ET21" s="16"/>
      <c r="EU21" s="16"/>
      <c r="EV21" s="16"/>
      <c r="EW21" s="16"/>
      <c r="EX21" s="16"/>
      <c r="EY21" s="16"/>
      <c r="EZ21" s="16"/>
      <c r="FA21" s="16"/>
      <c r="FB21" s="16"/>
      <c r="FC21" s="16"/>
      <c r="FD21" s="16"/>
      <c r="FE21" s="16"/>
    </row>
    <row r="22" spans="1:161" s="9" customFormat="1" ht="13.5" customHeight="1" x14ac:dyDescent="0.2">
      <c r="A22" s="10"/>
      <c r="B22" s="17" t="s">
        <v>11</v>
      </c>
      <c r="C22" s="17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  <c r="O22" s="17"/>
      <c r="P22" s="17"/>
      <c r="Q22" s="18"/>
      <c r="R22" s="10"/>
      <c r="S22" s="19" t="s">
        <v>12</v>
      </c>
      <c r="T22" s="19"/>
      <c r="U22" s="19"/>
      <c r="V22" s="19"/>
      <c r="W22" s="19"/>
      <c r="X22" s="19"/>
      <c r="Y22" s="19"/>
      <c r="Z22" s="19"/>
      <c r="AA22" s="19"/>
      <c r="AB22" s="19"/>
      <c r="AC22" s="19"/>
      <c r="AD22" s="19"/>
      <c r="AE22" s="19"/>
      <c r="AF22" s="19"/>
      <c r="AG22" s="19"/>
      <c r="AH22" s="19"/>
      <c r="AI22" s="20"/>
      <c r="AJ22" s="61">
        <v>5.9</v>
      </c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16"/>
      <c r="BC22" s="16"/>
      <c r="BD22" s="16"/>
      <c r="BE22" s="16"/>
      <c r="BF22" s="16"/>
      <c r="BG22" s="16"/>
      <c r="BH22" s="16"/>
      <c r="BI22" s="16"/>
      <c r="BJ22" s="16"/>
      <c r="BK22" s="16"/>
      <c r="BL22" s="16"/>
      <c r="BM22" s="16"/>
      <c r="BN22" s="16"/>
      <c r="BO22" s="16"/>
      <c r="BP22" s="16"/>
      <c r="BQ22" s="16"/>
      <c r="BR22" s="61">
        <v>21.2</v>
      </c>
      <c r="BS22" s="61"/>
      <c r="BT22" s="61"/>
      <c r="BU22" s="61"/>
      <c r="BV22" s="61"/>
      <c r="BW22" s="61"/>
      <c r="BX22" s="61"/>
      <c r="BY22" s="61"/>
      <c r="BZ22" s="61">
        <v>21.2</v>
      </c>
      <c r="CA22" s="61"/>
      <c r="CB22" s="61"/>
      <c r="CC22" s="61"/>
      <c r="CD22" s="61"/>
      <c r="CE22" s="61"/>
      <c r="CF22" s="61"/>
      <c r="CG22" s="61"/>
      <c r="CH22" s="61">
        <v>5.9</v>
      </c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>
        <v>21.2</v>
      </c>
      <c r="DD22" s="61"/>
      <c r="DE22" s="61"/>
      <c r="DF22" s="61"/>
      <c r="DG22" s="61"/>
      <c r="DH22" s="61"/>
      <c r="DI22" s="61"/>
      <c r="DJ22" s="61"/>
      <c r="DK22" s="61"/>
      <c r="DL22" s="61"/>
      <c r="DM22" s="61"/>
      <c r="DN22" s="61"/>
      <c r="DO22" s="61"/>
      <c r="DP22" s="61"/>
      <c r="DQ22" s="61"/>
      <c r="DR22" s="61"/>
      <c r="DS22" s="61"/>
      <c r="DT22" s="61"/>
      <c r="DU22" s="16">
        <v>3</v>
      </c>
      <c r="DV22" s="16"/>
      <c r="DW22" s="16"/>
      <c r="DX22" s="16"/>
      <c r="DY22" s="16"/>
      <c r="DZ22" s="16"/>
      <c r="EA22" s="16"/>
      <c r="EB22" s="16"/>
      <c r="EC22" s="16"/>
      <c r="ED22" s="16"/>
      <c r="EE22" s="61">
        <f>3403/720</f>
        <v>4.7263888888888888</v>
      </c>
      <c r="EF22" s="61"/>
      <c r="EG22" s="61"/>
      <c r="EH22" s="61"/>
      <c r="EI22" s="61"/>
      <c r="EJ22" s="61"/>
      <c r="EK22" s="61"/>
      <c r="EL22" s="61"/>
      <c r="EM22" s="61"/>
      <c r="EN22" s="61"/>
      <c r="EO22" s="61">
        <f>AJ22+EE22</f>
        <v>10.62638888888889</v>
      </c>
      <c r="EP22" s="16"/>
      <c r="EQ22" s="16"/>
      <c r="ER22" s="16"/>
      <c r="ES22" s="16"/>
      <c r="ET22" s="16"/>
      <c r="EU22" s="16"/>
      <c r="EV22" s="16"/>
      <c r="EW22" s="16"/>
      <c r="EX22" s="16"/>
      <c r="EY22" s="16"/>
      <c r="EZ22" s="16"/>
      <c r="FA22" s="16"/>
      <c r="FB22" s="16"/>
      <c r="FC22" s="16"/>
      <c r="FD22" s="16"/>
      <c r="FE22" s="16"/>
    </row>
    <row r="23" spans="1:161" s="9" customFormat="1" ht="39.75" customHeight="1" x14ac:dyDescent="0.2">
      <c r="A23" s="10"/>
      <c r="B23" s="17" t="s">
        <v>33</v>
      </c>
      <c r="C23" s="17"/>
      <c r="D23" s="17"/>
      <c r="E23" s="17"/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8"/>
      <c r="R23" s="10"/>
      <c r="S23" s="19" t="s">
        <v>13</v>
      </c>
      <c r="T23" s="19"/>
      <c r="U23" s="19"/>
      <c r="V23" s="19"/>
      <c r="W23" s="19"/>
      <c r="X23" s="19"/>
      <c r="Y23" s="19"/>
      <c r="Z23" s="19"/>
      <c r="AA23" s="19"/>
      <c r="AB23" s="19"/>
      <c r="AC23" s="19"/>
      <c r="AD23" s="19"/>
      <c r="AE23" s="19"/>
      <c r="AF23" s="19"/>
      <c r="AG23" s="19"/>
      <c r="AH23" s="19"/>
      <c r="AI23" s="20"/>
      <c r="AJ23" s="62">
        <f>2495/720</f>
        <v>3.4652777777777777</v>
      </c>
      <c r="AK23" s="62"/>
      <c r="AL23" s="62"/>
      <c r="AM23" s="62"/>
      <c r="AN23" s="62"/>
      <c r="AO23" s="62"/>
      <c r="AP23" s="62"/>
      <c r="AQ23" s="62"/>
      <c r="AR23" s="62"/>
      <c r="AS23" s="62"/>
      <c r="AT23" s="62"/>
      <c r="AU23" s="62"/>
      <c r="AV23" s="62"/>
      <c r="AW23" s="62"/>
      <c r="AX23" s="62"/>
      <c r="AY23" s="62"/>
      <c r="AZ23" s="62"/>
      <c r="BA23" s="62"/>
      <c r="BB23" s="16"/>
      <c r="BC23" s="16"/>
      <c r="BD23" s="16"/>
      <c r="BE23" s="16"/>
      <c r="BF23" s="16"/>
      <c r="BG23" s="16"/>
      <c r="BH23" s="16"/>
      <c r="BI23" s="16"/>
      <c r="BJ23" s="16"/>
      <c r="BK23" s="16"/>
      <c r="BL23" s="16"/>
      <c r="BM23" s="16"/>
      <c r="BN23" s="16"/>
      <c r="BO23" s="16"/>
      <c r="BP23" s="16"/>
      <c r="BQ23" s="16"/>
      <c r="BR23" s="16"/>
      <c r="BS23" s="16"/>
      <c r="BT23" s="16"/>
      <c r="BU23" s="16"/>
      <c r="BV23" s="16"/>
      <c r="BW23" s="16"/>
      <c r="BX23" s="16"/>
      <c r="BY23" s="16"/>
      <c r="BZ23" s="16"/>
      <c r="CA23" s="16"/>
      <c r="CB23" s="16"/>
      <c r="CC23" s="16"/>
      <c r="CD23" s="16"/>
      <c r="CE23" s="16"/>
      <c r="CF23" s="16"/>
      <c r="CG23" s="16"/>
      <c r="CH23" s="16"/>
      <c r="CI23" s="16"/>
      <c r="CJ23" s="16"/>
      <c r="CK23" s="16"/>
      <c r="CL23" s="16"/>
      <c r="CM23" s="16"/>
      <c r="CN23" s="16"/>
      <c r="CO23" s="16"/>
      <c r="CP23" s="16"/>
      <c r="CQ23" s="16"/>
      <c r="CR23" s="16"/>
      <c r="CS23" s="16"/>
      <c r="CT23" s="16"/>
      <c r="CU23" s="16"/>
      <c r="CV23" s="16"/>
      <c r="CW23" s="16"/>
      <c r="CX23" s="16"/>
      <c r="CY23" s="16"/>
      <c r="CZ23" s="16"/>
      <c r="DA23" s="16"/>
      <c r="DB23" s="16"/>
      <c r="DC23" s="16"/>
      <c r="DD23" s="16"/>
      <c r="DE23" s="16"/>
      <c r="DF23" s="16"/>
      <c r="DG23" s="16"/>
      <c r="DH23" s="16"/>
      <c r="DI23" s="16"/>
      <c r="DJ23" s="16"/>
      <c r="DK23" s="16"/>
      <c r="DL23" s="16"/>
      <c r="DM23" s="16"/>
      <c r="DN23" s="16"/>
      <c r="DO23" s="16"/>
      <c r="DP23" s="16"/>
      <c r="DQ23" s="16"/>
      <c r="DR23" s="16"/>
      <c r="DS23" s="16"/>
      <c r="DT23" s="16"/>
      <c r="DU23" s="63">
        <f>1125/720</f>
        <v>1.5625</v>
      </c>
      <c r="DV23" s="64"/>
      <c r="DW23" s="64"/>
      <c r="DX23" s="64"/>
      <c r="DY23" s="64"/>
      <c r="DZ23" s="64"/>
      <c r="EA23" s="64"/>
      <c r="EB23" s="64"/>
      <c r="EC23" s="64"/>
      <c r="ED23" s="65"/>
      <c r="EE23" s="63">
        <f>1125/720</f>
        <v>1.5625</v>
      </c>
      <c r="EF23" s="64"/>
      <c r="EG23" s="64"/>
      <c r="EH23" s="64"/>
      <c r="EI23" s="64"/>
      <c r="EJ23" s="64"/>
      <c r="EK23" s="64"/>
      <c r="EL23" s="64"/>
      <c r="EM23" s="64"/>
      <c r="EN23" s="65"/>
      <c r="EO23" s="61">
        <f>AJ23+EE23</f>
        <v>5.0277777777777777</v>
      </c>
      <c r="EP23" s="61"/>
      <c r="EQ23" s="61"/>
      <c r="ER23" s="61"/>
      <c r="ES23" s="61"/>
      <c r="ET23" s="61"/>
      <c r="EU23" s="61"/>
      <c r="EV23" s="61"/>
      <c r="EW23" s="61"/>
      <c r="EX23" s="61"/>
      <c r="EY23" s="61"/>
      <c r="EZ23" s="61"/>
      <c r="FA23" s="61"/>
      <c r="FB23" s="61"/>
      <c r="FC23" s="61"/>
      <c r="FD23" s="61"/>
      <c r="FE23" s="61"/>
    </row>
    <row r="24" spans="1:161" s="9" customFormat="1" ht="39.75" customHeight="1" x14ac:dyDescent="0.2">
      <c r="A24" s="10"/>
      <c r="B24" s="17"/>
      <c r="C24" s="17"/>
      <c r="D24" s="17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8"/>
      <c r="R24" s="10"/>
      <c r="S24" s="19" t="s">
        <v>14</v>
      </c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  <c r="AE24" s="19"/>
      <c r="AF24" s="19"/>
      <c r="AG24" s="19"/>
      <c r="AH24" s="19"/>
      <c r="AI24" s="20"/>
      <c r="AJ24" s="16"/>
      <c r="AK24" s="16"/>
      <c r="AL24" s="16"/>
      <c r="AM24" s="16"/>
      <c r="AN24" s="16"/>
      <c r="AO24" s="16"/>
      <c r="AP24" s="16"/>
      <c r="AQ24" s="16"/>
      <c r="AR24" s="16"/>
      <c r="AS24" s="16"/>
      <c r="AT24" s="16"/>
      <c r="AU24" s="16"/>
      <c r="AV24" s="16"/>
      <c r="AW24" s="16"/>
      <c r="AX24" s="16"/>
      <c r="AY24" s="16"/>
      <c r="AZ24" s="16"/>
      <c r="BA24" s="16"/>
      <c r="BB24" s="16"/>
      <c r="BC24" s="16"/>
      <c r="BD24" s="16"/>
      <c r="BE24" s="16"/>
      <c r="BF24" s="16"/>
      <c r="BG24" s="16"/>
      <c r="BH24" s="16"/>
      <c r="BI24" s="16"/>
      <c r="BJ24" s="16"/>
      <c r="BK24" s="16"/>
      <c r="BL24" s="16"/>
      <c r="BM24" s="16"/>
      <c r="BN24" s="16"/>
      <c r="BO24" s="16"/>
      <c r="BP24" s="16"/>
      <c r="BQ24" s="16"/>
      <c r="BR24" s="16"/>
      <c r="BS24" s="16"/>
      <c r="BT24" s="16"/>
      <c r="BU24" s="16"/>
      <c r="BV24" s="16"/>
      <c r="BW24" s="16"/>
      <c r="BX24" s="16"/>
      <c r="BY24" s="16"/>
      <c r="BZ24" s="16"/>
      <c r="CA24" s="16"/>
      <c r="CB24" s="16"/>
      <c r="CC24" s="16"/>
      <c r="CD24" s="16"/>
      <c r="CE24" s="16"/>
      <c r="CF24" s="16"/>
      <c r="CG24" s="16"/>
      <c r="CH24" s="16"/>
      <c r="CI24" s="16"/>
      <c r="CJ24" s="16"/>
      <c r="CK24" s="16"/>
      <c r="CL24" s="16"/>
      <c r="CM24" s="16"/>
      <c r="CN24" s="16"/>
      <c r="CO24" s="16"/>
      <c r="CP24" s="16"/>
      <c r="CQ24" s="16"/>
      <c r="CR24" s="16"/>
      <c r="CS24" s="16"/>
      <c r="CT24" s="16"/>
      <c r="CU24" s="16"/>
      <c r="CV24" s="16"/>
      <c r="CW24" s="16"/>
      <c r="CX24" s="16"/>
      <c r="CY24" s="16"/>
      <c r="CZ24" s="16"/>
      <c r="DA24" s="16"/>
      <c r="DB24" s="16"/>
      <c r="DC24" s="16"/>
      <c r="DD24" s="16"/>
      <c r="DE24" s="16"/>
      <c r="DF24" s="16"/>
      <c r="DG24" s="16"/>
      <c r="DH24" s="16"/>
      <c r="DI24" s="16"/>
      <c r="DJ24" s="16"/>
      <c r="DK24" s="16"/>
      <c r="DL24" s="16"/>
      <c r="DM24" s="16"/>
      <c r="DN24" s="16"/>
      <c r="DO24" s="16"/>
      <c r="DP24" s="16"/>
      <c r="DQ24" s="16"/>
      <c r="DR24" s="16"/>
      <c r="DS24" s="16"/>
      <c r="DT24" s="16"/>
      <c r="DU24" s="16"/>
      <c r="DV24" s="16"/>
      <c r="DW24" s="16"/>
      <c r="DX24" s="16"/>
      <c r="DY24" s="16"/>
      <c r="DZ24" s="16"/>
      <c r="EA24" s="16"/>
      <c r="EB24" s="16"/>
      <c r="EC24" s="16"/>
      <c r="ED24" s="16"/>
      <c r="EE24" s="16"/>
      <c r="EF24" s="16"/>
      <c r="EG24" s="16"/>
      <c r="EH24" s="16"/>
      <c r="EI24" s="16"/>
      <c r="EJ24" s="16"/>
      <c r="EK24" s="16"/>
      <c r="EL24" s="16"/>
      <c r="EM24" s="16"/>
      <c r="EN24" s="16"/>
      <c r="EO24" s="16"/>
      <c r="EP24" s="16"/>
      <c r="EQ24" s="16"/>
      <c r="ER24" s="16"/>
      <c r="ES24" s="16"/>
      <c r="ET24" s="16"/>
      <c r="EU24" s="16"/>
      <c r="EV24" s="16"/>
      <c r="EW24" s="16"/>
      <c r="EX24" s="16"/>
      <c r="EY24" s="16"/>
      <c r="EZ24" s="16"/>
      <c r="FA24" s="16"/>
      <c r="FB24" s="16"/>
      <c r="FC24" s="16"/>
      <c r="FD24" s="16"/>
      <c r="FE24" s="16"/>
    </row>
    <row r="25" spans="1:161" s="9" customFormat="1" ht="53.25" customHeight="1" x14ac:dyDescent="0.2">
      <c r="A25" s="10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8"/>
      <c r="R25" s="10"/>
      <c r="S25" s="19" t="s">
        <v>25</v>
      </c>
      <c r="T25" s="19"/>
      <c r="U25" s="19"/>
      <c r="V25" s="19"/>
      <c r="W25" s="19"/>
      <c r="X25" s="19"/>
      <c r="Y25" s="19"/>
      <c r="Z25" s="19"/>
      <c r="AA25" s="19"/>
      <c r="AB25" s="19"/>
      <c r="AC25" s="19"/>
      <c r="AD25" s="19"/>
      <c r="AE25" s="19"/>
      <c r="AF25" s="19"/>
      <c r="AG25" s="19"/>
      <c r="AH25" s="19"/>
      <c r="AI25" s="20"/>
      <c r="AJ25" s="16"/>
      <c r="AK25" s="16"/>
      <c r="AL25" s="16"/>
      <c r="AM25" s="16"/>
      <c r="AN25" s="16"/>
      <c r="AO25" s="16"/>
      <c r="AP25" s="16"/>
      <c r="AQ25" s="16"/>
      <c r="AR25" s="16"/>
      <c r="AS25" s="16"/>
      <c r="AT25" s="16"/>
      <c r="AU25" s="16"/>
      <c r="AV25" s="16"/>
      <c r="AW25" s="16"/>
      <c r="AX25" s="16"/>
      <c r="AY25" s="16"/>
      <c r="AZ25" s="16"/>
      <c r="BA25" s="16"/>
      <c r="BB25" s="16"/>
      <c r="BC25" s="16"/>
      <c r="BD25" s="16"/>
      <c r="BE25" s="16"/>
      <c r="BF25" s="16"/>
      <c r="BG25" s="16"/>
      <c r="BH25" s="16"/>
      <c r="BI25" s="16"/>
      <c r="BJ25" s="16"/>
      <c r="BK25" s="16"/>
      <c r="BL25" s="16"/>
      <c r="BM25" s="16"/>
      <c r="BN25" s="16"/>
      <c r="BO25" s="16"/>
      <c r="BP25" s="16"/>
      <c r="BQ25" s="16"/>
      <c r="BR25" s="16"/>
      <c r="BS25" s="16"/>
      <c r="BT25" s="16"/>
      <c r="BU25" s="16"/>
      <c r="BV25" s="16"/>
      <c r="BW25" s="16"/>
      <c r="BX25" s="16"/>
      <c r="BY25" s="16"/>
      <c r="BZ25" s="16"/>
      <c r="CA25" s="16"/>
      <c r="CB25" s="16"/>
      <c r="CC25" s="16"/>
      <c r="CD25" s="16"/>
      <c r="CE25" s="16"/>
      <c r="CF25" s="16"/>
      <c r="CG25" s="16"/>
      <c r="CH25" s="16"/>
      <c r="CI25" s="16"/>
      <c r="CJ25" s="16"/>
      <c r="CK25" s="16"/>
      <c r="CL25" s="16"/>
      <c r="CM25" s="16"/>
      <c r="CN25" s="16"/>
      <c r="CO25" s="16"/>
      <c r="CP25" s="16"/>
      <c r="CQ25" s="16"/>
      <c r="CR25" s="16"/>
      <c r="CS25" s="16"/>
      <c r="CT25" s="16"/>
      <c r="CU25" s="16"/>
      <c r="CV25" s="16"/>
      <c r="CW25" s="16"/>
      <c r="CX25" s="16"/>
      <c r="CY25" s="16"/>
      <c r="CZ25" s="16"/>
      <c r="DA25" s="16"/>
      <c r="DB25" s="16"/>
      <c r="DC25" s="16"/>
      <c r="DD25" s="16"/>
      <c r="DE25" s="16"/>
      <c r="DF25" s="16"/>
      <c r="DG25" s="16"/>
      <c r="DH25" s="16"/>
      <c r="DI25" s="16"/>
      <c r="DJ25" s="16"/>
      <c r="DK25" s="16"/>
      <c r="DL25" s="16"/>
      <c r="DM25" s="16"/>
      <c r="DN25" s="16"/>
      <c r="DO25" s="16"/>
      <c r="DP25" s="16"/>
      <c r="DQ25" s="16"/>
      <c r="DR25" s="16"/>
      <c r="DS25" s="16"/>
      <c r="DT25" s="16"/>
      <c r="DU25" s="16"/>
      <c r="DV25" s="16"/>
      <c r="DW25" s="16"/>
      <c r="DX25" s="16"/>
      <c r="DY25" s="16"/>
      <c r="DZ25" s="16"/>
      <c r="EA25" s="16"/>
      <c r="EB25" s="16"/>
      <c r="EC25" s="16"/>
      <c r="ED25" s="16"/>
      <c r="EE25" s="16"/>
      <c r="EF25" s="16"/>
      <c r="EG25" s="16"/>
      <c r="EH25" s="16"/>
      <c r="EI25" s="16"/>
      <c r="EJ25" s="16"/>
      <c r="EK25" s="16"/>
      <c r="EL25" s="16"/>
      <c r="EM25" s="16"/>
      <c r="EN25" s="16"/>
      <c r="EO25" s="16"/>
      <c r="EP25" s="16"/>
      <c r="EQ25" s="16"/>
      <c r="ER25" s="16"/>
      <c r="ES25" s="16"/>
      <c r="ET25" s="16"/>
      <c r="EU25" s="16"/>
      <c r="EV25" s="16"/>
      <c r="EW25" s="16"/>
      <c r="EX25" s="16"/>
      <c r="EY25" s="16"/>
      <c r="EZ25" s="16"/>
      <c r="FA25" s="16"/>
      <c r="FB25" s="16"/>
      <c r="FC25" s="16"/>
      <c r="FD25" s="16"/>
      <c r="FE25" s="16"/>
    </row>
    <row r="26" spans="1:161" s="9" customFormat="1" ht="57" customHeight="1" x14ac:dyDescent="0.2">
      <c r="A26" s="10"/>
      <c r="B26" s="21" t="s">
        <v>26</v>
      </c>
      <c r="C26" s="21"/>
      <c r="D26" s="21"/>
      <c r="E26" s="21"/>
      <c r="F26" s="21"/>
      <c r="G26" s="21"/>
      <c r="H26" s="21"/>
      <c r="I26" s="21"/>
      <c r="J26" s="21"/>
      <c r="K26" s="21"/>
      <c r="L26" s="21"/>
      <c r="M26" s="21"/>
      <c r="N26" s="21"/>
      <c r="O26" s="21"/>
      <c r="P26" s="21"/>
      <c r="Q26" s="22"/>
      <c r="R26" s="10"/>
      <c r="S26" s="19" t="s">
        <v>12</v>
      </c>
      <c r="T26" s="19"/>
      <c r="U26" s="19"/>
      <c r="V26" s="19"/>
      <c r="W26" s="19"/>
      <c r="X26" s="19"/>
      <c r="Y26" s="19"/>
      <c r="Z26" s="19"/>
      <c r="AA26" s="19"/>
      <c r="AB26" s="19"/>
      <c r="AC26" s="19"/>
      <c r="AD26" s="19"/>
      <c r="AE26" s="19"/>
      <c r="AF26" s="19"/>
      <c r="AG26" s="19"/>
      <c r="AH26" s="19"/>
      <c r="AI26" s="20"/>
      <c r="AJ26" s="16"/>
      <c r="AK26" s="16"/>
      <c r="AL26" s="16"/>
      <c r="AM26" s="16"/>
      <c r="AN26" s="16"/>
      <c r="AO26" s="16"/>
      <c r="AP26" s="16"/>
      <c r="AQ26" s="16"/>
      <c r="AR26" s="16"/>
      <c r="AS26" s="16"/>
      <c r="AT26" s="16"/>
      <c r="AU26" s="16"/>
      <c r="AV26" s="16"/>
      <c r="AW26" s="16"/>
      <c r="AX26" s="16"/>
      <c r="AY26" s="16"/>
      <c r="AZ26" s="16"/>
      <c r="BA26" s="16"/>
      <c r="BB26" s="16"/>
      <c r="BC26" s="16"/>
      <c r="BD26" s="16"/>
      <c r="BE26" s="16"/>
      <c r="BF26" s="16"/>
      <c r="BG26" s="16"/>
      <c r="BH26" s="16"/>
      <c r="BI26" s="16"/>
      <c r="BJ26" s="16"/>
      <c r="BK26" s="16"/>
      <c r="BL26" s="16"/>
      <c r="BM26" s="16"/>
      <c r="BN26" s="16"/>
      <c r="BO26" s="16"/>
      <c r="BP26" s="16"/>
      <c r="BQ26" s="16"/>
      <c r="BR26" s="16"/>
      <c r="BS26" s="16"/>
      <c r="BT26" s="16"/>
      <c r="BU26" s="16"/>
      <c r="BV26" s="16"/>
      <c r="BW26" s="16"/>
      <c r="BX26" s="16"/>
      <c r="BY26" s="16"/>
      <c r="BZ26" s="16"/>
      <c r="CA26" s="16"/>
      <c r="CB26" s="16"/>
      <c r="CC26" s="16"/>
      <c r="CD26" s="16"/>
      <c r="CE26" s="16"/>
      <c r="CF26" s="16"/>
      <c r="CG26" s="16"/>
      <c r="CH26" s="16"/>
      <c r="CI26" s="16"/>
      <c r="CJ26" s="16"/>
      <c r="CK26" s="16"/>
      <c r="CL26" s="16"/>
      <c r="CM26" s="16"/>
      <c r="CN26" s="16"/>
      <c r="CO26" s="16"/>
      <c r="CP26" s="16"/>
      <c r="CQ26" s="16"/>
      <c r="CR26" s="16"/>
      <c r="CS26" s="16"/>
      <c r="CT26" s="16"/>
      <c r="CU26" s="16"/>
      <c r="CV26" s="16"/>
      <c r="CW26" s="16"/>
      <c r="CX26" s="16"/>
      <c r="CY26" s="16"/>
      <c r="CZ26" s="16"/>
      <c r="DA26" s="16"/>
      <c r="DB26" s="16"/>
      <c r="DC26" s="16"/>
      <c r="DD26" s="16"/>
      <c r="DE26" s="16"/>
      <c r="DF26" s="16"/>
      <c r="DG26" s="16"/>
      <c r="DH26" s="16"/>
      <c r="DI26" s="16"/>
      <c r="DJ26" s="16"/>
      <c r="DK26" s="16"/>
      <c r="DL26" s="16"/>
      <c r="DM26" s="16"/>
      <c r="DN26" s="16"/>
      <c r="DO26" s="16"/>
      <c r="DP26" s="16"/>
      <c r="DQ26" s="16"/>
      <c r="DR26" s="16"/>
      <c r="DS26" s="16"/>
      <c r="DT26" s="16"/>
      <c r="DU26" s="16"/>
      <c r="DV26" s="16"/>
      <c r="DW26" s="16"/>
      <c r="DX26" s="16"/>
      <c r="DY26" s="16"/>
      <c r="DZ26" s="16"/>
      <c r="EA26" s="16"/>
      <c r="EB26" s="16"/>
      <c r="EC26" s="16"/>
      <c r="ED26" s="16"/>
      <c r="EE26" s="16"/>
      <c r="EF26" s="16"/>
      <c r="EG26" s="16"/>
      <c r="EH26" s="16"/>
      <c r="EI26" s="16"/>
      <c r="EJ26" s="16"/>
      <c r="EK26" s="16"/>
      <c r="EL26" s="16"/>
      <c r="EM26" s="16"/>
      <c r="EN26" s="16"/>
      <c r="EO26" s="16"/>
      <c r="EP26" s="16"/>
      <c r="EQ26" s="16"/>
      <c r="ER26" s="16"/>
      <c r="ES26" s="16"/>
      <c r="ET26" s="16"/>
      <c r="EU26" s="16"/>
      <c r="EV26" s="16"/>
      <c r="EW26" s="16"/>
      <c r="EX26" s="16"/>
      <c r="EY26" s="16"/>
      <c r="EZ26" s="16"/>
      <c r="FA26" s="16"/>
      <c r="FB26" s="16"/>
      <c r="FC26" s="16"/>
      <c r="FD26" s="16"/>
      <c r="FE26" s="16"/>
    </row>
    <row r="27" spans="1:161" s="9" customFormat="1" ht="39.75" customHeight="1" x14ac:dyDescent="0.2">
      <c r="A27" s="10"/>
      <c r="B27" s="17"/>
      <c r="C27" s="17"/>
      <c r="D27" s="17"/>
      <c r="E27" s="17"/>
      <c r="F27" s="17"/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8"/>
      <c r="R27" s="10"/>
      <c r="S27" s="19" t="s">
        <v>13</v>
      </c>
      <c r="T27" s="19"/>
      <c r="U27" s="19"/>
      <c r="V27" s="19"/>
      <c r="W27" s="19"/>
      <c r="X27" s="19"/>
      <c r="Y27" s="19"/>
      <c r="Z27" s="19"/>
      <c r="AA27" s="19"/>
      <c r="AB27" s="19"/>
      <c r="AC27" s="19"/>
      <c r="AD27" s="19"/>
      <c r="AE27" s="19"/>
      <c r="AF27" s="19"/>
      <c r="AG27" s="19"/>
      <c r="AH27" s="19"/>
      <c r="AI27" s="20"/>
      <c r="AJ27" s="16"/>
      <c r="AK27" s="16"/>
      <c r="AL27" s="16"/>
      <c r="AM27" s="16"/>
      <c r="AN27" s="16"/>
      <c r="AO27" s="16"/>
      <c r="AP27" s="16"/>
      <c r="AQ27" s="16"/>
      <c r="AR27" s="16"/>
      <c r="AS27" s="16"/>
      <c r="AT27" s="16"/>
      <c r="AU27" s="16"/>
      <c r="AV27" s="16"/>
      <c r="AW27" s="16"/>
      <c r="AX27" s="16"/>
      <c r="AY27" s="16"/>
      <c r="AZ27" s="16"/>
      <c r="BA27" s="16"/>
      <c r="BB27" s="16"/>
      <c r="BC27" s="16"/>
      <c r="BD27" s="16"/>
      <c r="BE27" s="16"/>
      <c r="BF27" s="16"/>
      <c r="BG27" s="16"/>
      <c r="BH27" s="16"/>
      <c r="BI27" s="16"/>
      <c r="BJ27" s="16"/>
      <c r="BK27" s="16"/>
      <c r="BL27" s="16"/>
      <c r="BM27" s="16"/>
      <c r="BN27" s="16"/>
      <c r="BO27" s="16"/>
      <c r="BP27" s="16"/>
      <c r="BQ27" s="16"/>
      <c r="BR27" s="16"/>
      <c r="BS27" s="16"/>
      <c r="BT27" s="16"/>
      <c r="BU27" s="16"/>
      <c r="BV27" s="16"/>
      <c r="BW27" s="16"/>
      <c r="BX27" s="16"/>
      <c r="BY27" s="16"/>
      <c r="BZ27" s="16"/>
      <c r="CA27" s="16"/>
      <c r="CB27" s="16"/>
      <c r="CC27" s="16"/>
      <c r="CD27" s="16"/>
      <c r="CE27" s="16"/>
      <c r="CF27" s="16"/>
      <c r="CG27" s="16"/>
      <c r="CH27" s="16"/>
      <c r="CI27" s="16"/>
      <c r="CJ27" s="16"/>
      <c r="CK27" s="16"/>
      <c r="CL27" s="16"/>
      <c r="CM27" s="16"/>
      <c r="CN27" s="16"/>
      <c r="CO27" s="16"/>
      <c r="CP27" s="16"/>
      <c r="CQ27" s="16"/>
      <c r="CR27" s="16"/>
      <c r="CS27" s="16"/>
      <c r="CT27" s="16"/>
      <c r="CU27" s="16"/>
      <c r="CV27" s="16"/>
      <c r="CW27" s="16"/>
      <c r="CX27" s="16"/>
      <c r="CY27" s="16"/>
      <c r="CZ27" s="16"/>
      <c r="DA27" s="16"/>
      <c r="DB27" s="16"/>
      <c r="DC27" s="16"/>
      <c r="DD27" s="16"/>
      <c r="DE27" s="16"/>
      <c r="DF27" s="16"/>
      <c r="DG27" s="16"/>
      <c r="DH27" s="16"/>
      <c r="DI27" s="16"/>
      <c r="DJ27" s="16"/>
      <c r="DK27" s="16"/>
      <c r="DL27" s="16"/>
      <c r="DM27" s="16"/>
      <c r="DN27" s="16"/>
      <c r="DO27" s="16"/>
      <c r="DP27" s="16"/>
      <c r="DQ27" s="16"/>
      <c r="DR27" s="16"/>
      <c r="DS27" s="16"/>
      <c r="DT27" s="16"/>
      <c r="DU27" s="16"/>
      <c r="DV27" s="16"/>
      <c r="DW27" s="16"/>
      <c r="DX27" s="16"/>
      <c r="DY27" s="16"/>
      <c r="DZ27" s="16"/>
      <c r="EA27" s="16"/>
      <c r="EB27" s="16"/>
      <c r="EC27" s="16"/>
      <c r="ED27" s="16"/>
      <c r="EE27" s="16"/>
      <c r="EF27" s="16"/>
      <c r="EG27" s="16"/>
      <c r="EH27" s="16"/>
      <c r="EI27" s="16"/>
      <c r="EJ27" s="16"/>
      <c r="EK27" s="16"/>
      <c r="EL27" s="16"/>
      <c r="EM27" s="16"/>
      <c r="EN27" s="16"/>
      <c r="EO27" s="16"/>
      <c r="EP27" s="16"/>
      <c r="EQ27" s="16"/>
      <c r="ER27" s="16"/>
      <c r="ES27" s="16"/>
      <c r="ET27" s="16"/>
      <c r="EU27" s="16"/>
      <c r="EV27" s="16"/>
      <c r="EW27" s="16"/>
      <c r="EX27" s="16"/>
      <c r="EY27" s="16"/>
      <c r="EZ27" s="16"/>
      <c r="FA27" s="16"/>
      <c r="FB27" s="16"/>
      <c r="FC27" s="16"/>
      <c r="FD27" s="16"/>
      <c r="FE27" s="16"/>
    </row>
    <row r="28" spans="1:161" s="9" customFormat="1" ht="39.75" customHeight="1" x14ac:dyDescent="0.2">
      <c r="A28" s="10"/>
      <c r="B28" s="17"/>
      <c r="C28" s="17"/>
      <c r="D28" s="17"/>
      <c r="E28" s="17"/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8"/>
      <c r="R28" s="10"/>
      <c r="S28" s="19" t="s">
        <v>14</v>
      </c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20"/>
      <c r="AJ28" s="16"/>
      <c r="AK28" s="16"/>
      <c r="AL28" s="16"/>
      <c r="AM28" s="16"/>
      <c r="AN28" s="16"/>
      <c r="AO28" s="16"/>
      <c r="AP28" s="16"/>
      <c r="AQ28" s="16"/>
      <c r="AR28" s="16"/>
      <c r="AS28" s="16"/>
      <c r="AT28" s="16"/>
      <c r="AU28" s="16"/>
      <c r="AV28" s="16"/>
      <c r="AW28" s="16"/>
      <c r="AX28" s="16"/>
      <c r="AY28" s="16"/>
      <c r="AZ28" s="16"/>
      <c r="BA28" s="16"/>
      <c r="BB28" s="16"/>
      <c r="BC28" s="16"/>
      <c r="BD28" s="16"/>
      <c r="BE28" s="16"/>
      <c r="BF28" s="16"/>
      <c r="BG28" s="16"/>
      <c r="BH28" s="16"/>
      <c r="BI28" s="16"/>
      <c r="BJ28" s="16"/>
      <c r="BK28" s="16"/>
      <c r="BL28" s="16"/>
      <c r="BM28" s="16"/>
      <c r="BN28" s="16"/>
      <c r="BO28" s="16"/>
      <c r="BP28" s="16"/>
      <c r="BQ28" s="16"/>
      <c r="BR28" s="16"/>
      <c r="BS28" s="16"/>
      <c r="BT28" s="16"/>
      <c r="BU28" s="16"/>
      <c r="BV28" s="16"/>
      <c r="BW28" s="16"/>
      <c r="BX28" s="16"/>
      <c r="BY28" s="16"/>
      <c r="BZ28" s="16"/>
      <c r="CA28" s="16"/>
      <c r="CB28" s="16"/>
      <c r="CC28" s="16"/>
      <c r="CD28" s="16"/>
      <c r="CE28" s="16"/>
      <c r="CF28" s="16"/>
      <c r="CG28" s="16"/>
      <c r="CH28" s="16"/>
      <c r="CI28" s="16"/>
      <c r="CJ28" s="16"/>
      <c r="CK28" s="16"/>
      <c r="CL28" s="16"/>
      <c r="CM28" s="16"/>
      <c r="CN28" s="16"/>
      <c r="CO28" s="16"/>
      <c r="CP28" s="16"/>
      <c r="CQ28" s="16"/>
      <c r="CR28" s="16"/>
      <c r="CS28" s="16"/>
      <c r="CT28" s="16"/>
      <c r="CU28" s="16"/>
      <c r="CV28" s="16"/>
      <c r="CW28" s="16"/>
      <c r="CX28" s="16"/>
      <c r="CY28" s="16"/>
      <c r="CZ28" s="16"/>
      <c r="DA28" s="16"/>
      <c r="DB28" s="16"/>
      <c r="DC28" s="16"/>
      <c r="DD28" s="16"/>
      <c r="DE28" s="16"/>
      <c r="DF28" s="16"/>
      <c r="DG28" s="16"/>
      <c r="DH28" s="16"/>
      <c r="DI28" s="16"/>
      <c r="DJ28" s="16"/>
      <c r="DK28" s="16"/>
      <c r="DL28" s="16"/>
      <c r="DM28" s="16"/>
      <c r="DN28" s="16"/>
      <c r="DO28" s="16"/>
      <c r="DP28" s="16"/>
      <c r="DQ28" s="16"/>
      <c r="DR28" s="16"/>
      <c r="DS28" s="16"/>
      <c r="DT28" s="16"/>
      <c r="DU28" s="16"/>
      <c r="DV28" s="16"/>
      <c r="DW28" s="16"/>
      <c r="DX28" s="16"/>
      <c r="DY28" s="16"/>
      <c r="DZ28" s="16"/>
      <c r="EA28" s="16"/>
      <c r="EB28" s="16"/>
      <c r="EC28" s="16"/>
      <c r="ED28" s="16"/>
      <c r="EE28" s="16"/>
      <c r="EF28" s="16"/>
      <c r="EG28" s="16"/>
      <c r="EH28" s="16"/>
      <c r="EI28" s="16"/>
      <c r="EJ28" s="16"/>
      <c r="EK28" s="16"/>
      <c r="EL28" s="16"/>
      <c r="EM28" s="16"/>
      <c r="EN28" s="16"/>
      <c r="EO28" s="16"/>
      <c r="EP28" s="16"/>
      <c r="EQ28" s="16"/>
      <c r="ER28" s="16"/>
      <c r="ES28" s="16"/>
      <c r="ET28" s="16"/>
      <c r="EU28" s="16"/>
      <c r="EV28" s="16"/>
      <c r="EW28" s="16"/>
      <c r="EX28" s="16"/>
      <c r="EY28" s="16"/>
      <c r="EZ28" s="16"/>
      <c r="FA28" s="16"/>
      <c r="FB28" s="16"/>
      <c r="FC28" s="16"/>
      <c r="FD28" s="16"/>
      <c r="FE28" s="16"/>
    </row>
    <row r="29" spans="1:161" s="9" customFormat="1" ht="53.25" customHeight="1" x14ac:dyDescent="0.2">
      <c r="A29" s="10"/>
      <c r="B29" s="17"/>
      <c r="C29" s="17"/>
      <c r="D29" s="17"/>
      <c r="E29" s="17"/>
      <c r="F29" s="17"/>
      <c r="G29" s="17"/>
      <c r="H29" s="17"/>
      <c r="I29" s="17"/>
      <c r="J29" s="17"/>
      <c r="K29" s="17"/>
      <c r="L29" s="17"/>
      <c r="M29" s="17"/>
      <c r="N29" s="17"/>
      <c r="O29" s="17"/>
      <c r="P29" s="17"/>
      <c r="Q29" s="18"/>
      <c r="R29" s="10"/>
      <c r="S29" s="19" t="s">
        <v>25</v>
      </c>
      <c r="T29" s="19"/>
      <c r="U29" s="19"/>
      <c r="V29" s="19"/>
      <c r="W29" s="19"/>
      <c r="X29" s="19"/>
      <c r="Y29" s="19"/>
      <c r="Z29" s="19"/>
      <c r="AA29" s="19"/>
      <c r="AB29" s="19"/>
      <c r="AC29" s="19"/>
      <c r="AD29" s="19"/>
      <c r="AE29" s="19"/>
      <c r="AF29" s="19"/>
      <c r="AG29" s="19"/>
      <c r="AH29" s="19"/>
      <c r="AI29" s="20"/>
      <c r="AJ29" s="16"/>
      <c r="AK29" s="16"/>
      <c r="AL29" s="16"/>
      <c r="AM29" s="16"/>
      <c r="AN29" s="16"/>
      <c r="AO29" s="16"/>
      <c r="AP29" s="16"/>
      <c r="AQ29" s="16"/>
      <c r="AR29" s="16"/>
      <c r="AS29" s="16"/>
      <c r="AT29" s="16"/>
      <c r="AU29" s="16"/>
      <c r="AV29" s="16"/>
      <c r="AW29" s="16"/>
      <c r="AX29" s="16"/>
      <c r="AY29" s="16"/>
      <c r="AZ29" s="16"/>
      <c r="BA29" s="16"/>
      <c r="BB29" s="16"/>
      <c r="BC29" s="16"/>
      <c r="BD29" s="16"/>
      <c r="BE29" s="16"/>
      <c r="BF29" s="16"/>
      <c r="BG29" s="16"/>
      <c r="BH29" s="16"/>
      <c r="BI29" s="16"/>
      <c r="BJ29" s="16"/>
      <c r="BK29" s="16"/>
      <c r="BL29" s="16"/>
      <c r="BM29" s="16"/>
      <c r="BN29" s="16"/>
      <c r="BO29" s="16"/>
      <c r="BP29" s="16"/>
      <c r="BQ29" s="16"/>
      <c r="BR29" s="16"/>
      <c r="BS29" s="16"/>
      <c r="BT29" s="16"/>
      <c r="BU29" s="16"/>
      <c r="BV29" s="16"/>
      <c r="BW29" s="16"/>
      <c r="BX29" s="16"/>
      <c r="BY29" s="16"/>
      <c r="BZ29" s="16"/>
      <c r="CA29" s="16"/>
      <c r="CB29" s="16"/>
      <c r="CC29" s="16"/>
      <c r="CD29" s="16"/>
      <c r="CE29" s="16"/>
      <c r="CF29" s="16"/>
      <c r="CG29" s="16"/>
      <c r="CH29" s="16"/>
      <c r="CI29" s="16"/>
      <c r="CJ29" s="16"/>
      <c r="CK29" s="16"/>
      <c r="CL29" s="16"/>
      <c r="CM29" s="16"/>
      <c r="CN29" s="16"/>
      <c r="CO29" s="16"/>
      <c r="CP29" s="16"/>
      <c r="CQ29" s="16"/>
      <c r="CR29" s="16"/>
      <c r="CS29" s="16"/>
      <c r="CT29" s="16"/>
      <c r="CU29" s="16"/>
      <c r="CV29" s="16"/>
      <c r="CW29" s="16"/>
      <c r="CX29" s="16"/>
      <c r="CY29" s="16"/>
      <c r="CZ29" s="16"/>
      <c r="DA29" s="16"/>
      <c r="DB29" s="16"/>
      <c r="DC29" s="16"/>
      <c r="DD29" s="16"/>
      <c r="DE29" s="16"/>
      <c r="DF29" s="16"/>
      <c r="DG29" s="16"/>
      <c r="DH29" s="16"/>
      <c r="DI29" s="16"/>
      <c r="DJ29" s="16"/>
      <c r="DK29" s="16"/>
      <c r="DL29" s="16"/>
      <c r="DM29" s="16"/>
      <c r="DN29" s="16"/>
      <c r="DO29" s="16"/>
      <c r="DP29" s="16"/>
      <c r="DQ29" s="16"/>
      <c r="DR29" s="16"/>
      <c r="DS29" s="16"/>
      <c r="DT29" s="16"/>
      <c r="DU29" s="16"/>
      <c r="DV29" s="16"/>
      <c r="DW29" s="16"/>
      <c r="DX29" s="16"/>
      <c r="DY29" s="16"/>
      <c r="DZ29" s="16"/>
      <c r="EA29" s="16"/>
      <c r="EB29" s="16"/>
      <c r="EC29" s="16"/>
      <c r="ED29" s="16"/>
      <c r="EE29" s="16"/>
      <c r="EF29" s="16"/>
      <c r="EG29" s="16"/>
      <c r="EH29" s="16"/>
      <c r="EI29" s="16"/>
      <c r="EJ29" s="16"/>
      <c r="EK29" s="16"/>
      <c r="EL29" s="16"/>
      <c r="EM29" s="16"/>
      <c r="EN29" s="16"/>
      <c r="EO29" s="16"/>
      <c r="EP29" s="16"/>
      <c r="EQ29" s="16"/>
      <c r="ER29" s="16"/>
      <c r="ES29" s="16"/>
      <c r="ET29" s="16"/>
      <c r="EU29" s="16"/>
      <c r="EV29" s="16"/>
      <c r="EW29" s="16"/>
      <c r="EX29" s="16"/>
      <c r="EY29" s="16"/>
      <c r="EZ29" s="16"/>
      <c r="FA29" s="16"/>
      <c r="FB29" s="16"/>
      <c r="FC29" s="16"/>
      <c r="FD29" s="16"/>
      <c r="FE29" s="16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4" t="s">
        <v>27</v>
      </c>
      <c r="B32" s="15"/>
      <c r="C32" s="15"/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/>
      <c r="BA32" s="15"/>
      <c r="BB32" s="15"/>
      <c r="BC32" s="15"/>
      <c r="BD32" s="15"/>
      <c r="BE32" s="15"/>
      <c r="BF32" s="15"/>
      <c r="BG32" s="15"/>
      <c r="BH32" s="15"/>
      <c r="BI32" s="15"/>
      <c r="BJ32" s="15"/>
      <c r="BK32" s="15"/>
      <c r="BL32" s="15"/>
      <c r="BM32" s="15"/>
      <c r="BN32" s="15"/>
      <c r="BO32" s="15"/>
      <c r="BP32" s="15"/>
      <c r="BQ32" s="15"/>
      <c r="BR32" s="15"/>
      <c r="BS32" s="15"/>
      <c r="BT32" s="15"/>
      <c r="BU32" s="15"/>
      <c r="BV32" s="15"/>
      <c r="BW32" s="15"/>
      <c r="BX32" s="15"/>
      <c r="BY32" s="15"/>
      <c r="BZ32" s="15"/>
      <c r="CA32" s="15"/>
      <c r="CB32" s="15"/>
      <c r="CC32" s="15"/>
      <c r="CD32" s="15"/>
      <c r="CE32" s="15"/>
      <c r="CF32" s="15"/>
      <c r="CG32" s="15"/>
      <c r="CH32" s="15"/>
      <c r="CI32" s="15"/>
      <c r="CJ32" s="15"/>
      <c r="CK32" s="15"/>
      <c r="CL32" s="15"/>
      <c r="CM32" s="15"/>
      <c r="CN32" s="15"/>
      <c r="CO32" s="15"/>
      <c r="CP32" s="15"/>
      <c r="CQ32" s="15"/>
      <c r="CR32" s="15"/>
      <c r="CS32" s="15"/>
      <c r="CT32" s="15"/>
      <c r="CU32" s="15"/>
      <c r="CV32" s="15"/>
      <c r="CW32" s="15"/>
      <c r="CX32" s="15"/>
      <c r="CY32" s="15"/>
      <c r="CZ32" s="15"/>
      <c r="DA32" s="15"/>
      <c r="DB32" s="15"/>
      <c r="DC32" s="15"/>
      <c r="DD32" s="15"/>
      <c r="DE32" s="15"/>
      <c r="DF32" s="15"/>
      <c r="DG32" s="15"/>
      <c r="DH32" s="15"/>
      <c r="DI32" s="15"/>
      <c r="DJ32" s="15"/>
      <c r="DK32" s="15"/>
      <c r="DL32" s="15"/>
      <c r="DM32" s="15"/>
      <c r="DN32" s="15"/>
      <c r="DO32" s="15"/>
      <c r="DP32" s="15"/>
      <c r="DQ32" s="15"/>
      <c r="DR32" s="15"/>
      <c r="DS32" s="15"/>
      <c r="DT32" s="15"/>
      <c r="DU32" s="15"/>
      <c r="DV32" s="15"/>
      <c r="DW32" s="15"/>
      <c r="DX32" s="15"/>
      <c r="DY32" s="15"/>
      <c r="DZ32" s="15"/>
      <c r="EA32" s="15"/>
      <c r="EB32" s="15"/>
      <c r="EC32" s="15"/>
      <c r="ED32" s="15"/>
      <c r="EE32" s="15"/>
      <c r="EF32" s="15"/>
      <c r="EG32" s="15"/>
      <c r="EH32" s="15"/>
      <c r="EI32" s="15"/>
      <c r="EJ32" s="15"/>
      <c r="EK32" s="15"/>
      <c r="EL32" s="15"/>
      <c r="EM32" s="15"/>
      <c r="EN32" s="15"/>
      <c r="EO32" s="15"/>
      <c r="EP32" s="15"/>
      <c r="EQ32" s="15"/>
      <c r="ER32" s="15"/>
      <c r="ES32" s="15"/>
      <c r="ET32" s="15"/>
      <c r="EU32" s="15"/>
      <c r="EV32" s="15"/>
      <c r="EW32" s="15"/>
      <c r="EX32" s="15"/>
      <c r="EY32" s="15"/>
      <c r="EZ32" s="15"/>
      <c r="FA32" s="15"/>
      <c r="FB32" s="15"/>
      <c r="FC32" s="15"/>
      <c r="FD32" s="15"/>
      <c r="FE32" s="15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workbookViewId="0">
      <selection activeCell="EE23" sqref="EE23:EN23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58" t="s">
        <v>7</v>
      </c>
      <c r="B6" s="58"/>
      <c r="C6" s="58"/>
      <c r="D6" s="58"/>
      <c r="E6" s="58"/>
      <c r="F6" s="58"/>
      <c r="G6" s="58"/>
      <c r="H6" s="58"/>
      <c r="I6" s="58"/>
      <c r="J6" s="58"/>
      <c r="K6" s="58"/>
      <c r="L6" s="58"/>
      <c r="M6" s="58"/>
      <c r="N6" s="58"/>
      <c r="O6" s="58"/>
      <c r="P6" s="58"/>
      <c r="Q6" s="58"/>
      <c r="R6" s="58"/>
      <c r="S6" s="58"/>
      <c r="T6" s="58"/>
      <c r="U6" s="58"/>
      <c r="V6" s="58"/>
      <c r="W6" s="58"/>
      <c r="X6" s="58"/>
      <c r="Y6" s="58"/>
      <c r="Z6" s="58"/>
      <c r="AA6" s="58"/>
      <c r="AB6" s="58"/>
      <c r="AC6" s="58"/>
      <c r="AD6" s="58"/>
      <c r="AE6" s="58"/>
      <c r="AF6" s="58"/>
      <c r="AG6" s="58"/>
      <c r="AH6" s="58"/>
      <c r="AI6" s="58"/>
      <c r="AJ6" s="58"/>
      <c r="AK6" s="58"/>
      <c r="AL6" s="58"/>
      <c r="AM6" s="58"/>
      <c r="AN6" s="58"/>
      <c r="AO6" s="58"/>
      <c r="AP6" s="58"/>
      <c r="AQ6" s="58"/>
      <c r="AR6" s="58"/>
      <c r="AS6" s="58"/>
      <c r="AT6" s="58"/>
      <c r="AU6" s="58"/>
      <c r="AV6" s="58"/>
      <c r="AW6" s="58"/>
      <c r="AX6" s="58"/>
      <c r="AY6" s="58"/>
      <c r="AZ6" s="58"/>
      <c r="BA6" s="58"/>
      <c r="BB6" s="58"/>
      <c r="BC6" s="58"/>
      <c r="BD6" s="58"/>
      <c r="BE6" s="58"/>
      <c r="BF6" s="58"/>
      <c r="BG6" s="58"/>
      <c r="BH6" s="58"/>
      <c r="BI6" s="58"/>
      <c r="BJ6" s="58"/>
      <c r="BK6" s="58"/>
      <c r="BL6" s="58"/>
      <c r="BM6" s="58"/>
      <c r="BN6" s="58"/>
      <c r="BO6" s="58"/>
      <c r="BP6" s="58"/>
      <c r="BQ6" s="58"/>
      <c r="BR6" s="58"/>
      <c r="BS6" s="58"/>
      <c r="BT6" s="58"/>
      <c r="BU6" s="58"/>
      <c r="BV6" s="58"/>
      <c r="BW6" s="58"/>
      <c r="BX6" s="58"/>
      <c r="BY6" s="58"/>
      <c r="BZ6" s="58"/>
      <c r="CA6" s="58"/>
      <c r="CB6" s="58"/>
      <c r="CC6" s="58"/>
      <c r="CD6" s="58"/>
      <c r="CE6" s="58"/>
      <c r="CF6" s="58"/>
      <c r="CG6" s="58"/>
      <c r="CH6" s="58"/>
      <c r="CI6" s="58"/>
      <c r="CJ6" s="58"/>
      <c r="CK6" s="58"/>
      <c r="CL6" s="58"/>
      <c r="CM6" s="58"/>
      <c r="CN6" s="58"/>
      <c r="CO6" s="58"/>
      <c r="CP6" s="58"/>
      <c r="CQ6" s="58"/>
      <c r="CR6" s="58"/>
      <c r="CS6" s="58"/>
      <c r="CT6" s="58"/>
      <c r="CU6" s="58"/>
      <c r="CV6" s="58"/>
      <c r="CW6" s="58"/>
      <c r="CX6" s="58"/>
      <c r="CY6" s="58"/>
      <c r="CZ6" s="58"/>
      <c r="DA6" s="58"/>
      <c r="DB6" s="58"/>
      <c r="DC6" s="58"/>
      <c r="DD6" s="58"/>
      <c r="DE6" s="58"/>
      <c r="DF6" s="58"/>
      <c r="DG6" s="58"/>
      <c r="DH6" s="58"/>
      <c r="DI6" s="58"/>
      <c r="DJ6" s="58"/>
      <c r="DK6" s="58"/>
      <c r="DL6" s="58"/>
      <c r="DM6" s="58"/>
      <c r="DN6" s="58"/>
      <c r="DO6" s="58"/>
      <c r="DP6" s="58"/>
      <c r="DQ6" s="58"/>
      <c r="DR6" s="58"/>
      <c r="DS6" s="58"/>
      <c r="DT6" s="58"/>
      <c r="DU6" s="58"/>
      <c r="DV6" s="58"/>
      <c r="DW6" s="58"/>
      <c r="DX6" s="58"/>
      <c r="DY6" s="58"/>
      <c r="DZ6" s="58"/>
      <c r="EA6" s="58"/>
      <c r="EB6" s="58"/>
      <c r="EC6" s="58"/>
      <c r="ED6" s="58"/>
      <c r="EE6" s="58"/>
      <c r="EF6" s="58"/>
      <c r="EG6" s="58"/>
      <c r="EH6" s="58"/>
      <c r="EI6" s="58"/>
      <c r="EJ6" s="58"/>
      <c r="EK6" s="58"/>
      <c r="EL6" s="58"/>
      <c r="EM6" s="58"/>
      <c r="EN6" s="58"/>
      <c r="EO6" s="58"/>
      <c r="EP6" s="58"/>
      <c r="EQ6" s="58"/>
      <c r="ER6" s="58"/>
      <c r="ES6" s="58"/>
      <c r="ET6" s="58"/>
      <c r="EU6" s="58"/>
      <c r="EV6" s="58"/>
      <c r="EW6" s="58"/>
      <c r="EX6" s="58"/>
      <c r="EY6" s="58"/>
      <c r="EZ6" s="58"/>
      <c r="FA6" s="58"/>
      <c r="FB6" s="58"/>
      <c r="FC6" s="58"/>
      <c r="FD6" s="58"/>
      <c r="FE6" s="58"/>
    </row>
    <row r="7" spans="1:161" s="2" customFormat="1" ht="15.75" customHeight="1" x14ac:dyDescent="0.25">
      <c r="A7" s="58" t="s">
        <v>8</v>
      </c>
      <c r="B7" s="58"/>
      <c r="C7" s="58"/>
      <c r="D7" s="58"/>
      <c r="E7" s="58"/>
      <c r="F7" s="58"/>
      <c r="G7" s="58"/>
      <c r="H7" s="58"/>
      <c r="I7" s="58"/>
      <c r="J7" s="58"/>
      <c r="K7" s="58"/>
      <c r="L7" s="58"/>
      <c r="M7" s="58"/>
      <c r="N7" s="58"/>
      <c r="O7" s="58"/>
      <c r="P7" s="58"/>
      <c r="Q7" s="58"/>
      <c r="R7" s="58"/>
      <c r="S7" s="58"/>
      <c r="T7" s="58"/>
      <c r="U7" s="58"/>
      <c r="V7" s="58"/>
      <c r="W7" s="58"/>
      <c r="X7" s="58"/>
      <c r="Y7" s="58"/>
      <c r="Z7" s="58"/>
      <c r="AA7" s="58"/>
      <c r="AB7" s="58"/>
      <c r="AC7" s="58"/>
      <c r="AD7" s="58"/>
      <c r="AE7" s="58"/>
      <c r="AF7" s="58"/>
      <c r="AG7" s="58"/>
      <c r="AH7" s="58"/>
      <c r="AI7" s="58"/>
      <c r="AJ7" s="58"/>
      <c r="AK7" s="58"/>
      <c r="AL7" s="58"/>
      <c r="AM7" s="58"/>
      <c r="AN7" s="58"/>
      <c r="AO7" s="58"/>
      <c r="AP7" s="58"/>
      <c r="AQ7" s="58"/>
      <c r="AR7" s="58"/>
      <c r="AS7" s="58"/>
      <c r="AT7" s="58"/>
      <c r="AU7" s="58"/>
      <c r="AV7" s="58"/>
      <c r="AW7" s="58"/>
      <c r="AX7" s="58"/>
      <c r="AY7" s="58"/>
      <c r="AZ7" s="58"/>
      <c r="BA7" s="58"/>
      <c r="BB7" s="58"/>
      <c r="BC7" s="58"/>
      <c r="BD7" s="58"/>
      <c r="BE7" s="58"/>
      <c r="BF7" s="58"/>
      <c r="BG7" s="58"/>
      <c r="BH7" s="58"/>
      <c r="BI7" s="58"/>
      <c r="BJ7" s="58"/>
      <c r="BK7" s="58"/>
      <c r="BL7" s="58"/>
      <c r="BM7" s="58"/>
      <c r="BN7" s="58"/>
      <c r="BO7" s="58"/>
      <c r="BP7" s="58"/>
      <c r="BQ7" s="58"/>
      <c r="BR7" s="58"/>
      <c r="BS7" s="58"/>
      <c r="BT7" s="58"/>
      <c r="BU7" s="58"/>
      <c r="BV7" s="58"/>
      <c r="BW7" s="58"/>
      <c r="BX7" s="58"/>
      <c r="BY7" s="58"/>
      <c r="BZ7" s="58"/>
      <c r="CA7" s="58"/>
      <c r="CB7" s="58"/>
      <c r="CC7" s="58"/>
      <c r="CD7" s="58"/>
      <c r="CE7" s="58"/>
      <c r="CF7" s="58"/>
      <c r="CG7" s="58"/>
      <c r="CH7" s="58"/>
      <c r="CI7" s="58"/>
      <c r="CJ7" s="58"/>
      <c r="CK7" s="58"/>
      <c r="CL7" s="58"/>
      <c r="CM7" s="58"/>
      <c r="CN7" s="58"/>
      <c r="CO7" s="58"/>
      <c r="CP7" s="58"/>
      <c r="CQ7" s="58"/>
      <c r="CR7" s="58"/>
      <c r="CS7" s="58"/>
      <c r="CT7" s="58"/>
      <c r="CU7" s="58"/>
      <c r="CV7" s="58"/>
      <c r="CW7" s="58"/>
      <c r="CX7" s="58"/>
      <c r="CY7" s="58"/>
      <c r="CZ7" s="58"/>
      <c r="DA7" s="58"/>
      <c r="DB7" s="58"/>
      <c r="DC7" s="58"/>
      <c r="DD7" s="58"/>
      <c r="DE7" s="58"/>
      <c r="DF7" s="58"/>
      <c r="DG7" s="58"/>
      <c r="DH7" s="58"/>
      <c r="DI7" s="58"/>
      <c r="DJ7" s="58"/>
      <c r="DK7" s="58"/>
      <c r="DL7" s="58"/>
      <c r="DM7" s="58"/>
      <c r="DN7" s="58"/>
      <c r="DO7" s="58"/>
      <c r="DP7" s="58"/>
      <c r="DQ7" s="58"/>
      <c r="DR7" s="58"/>
      <c r="DS7" s="58"/>
      <c r="DT7" s="58"/>
      <c r="DU7" s="58"/>
      <c r="DV7" s="58"/>
      <c r="DW7" s="58"/>
      <c r="DX7" s="58"/>
      <c r="DY7" s="58"/>
      <c r="DZ7" s="58"/>
      <c r="EA7" s="58"/>
      <c r="EB7" s="58"/>
      <c r="EC7" s="58"/>
      <c r="ED7" s="58"/>
      <c r="EE7" s="58"/>
      <c r="EF7" s="58"/>
      <c r="EG7" s="58"/>
      <c r="EH7" s="58"/>
      <c r="EI7" s="58"/>
      <c r="EJ7" s="58"/>
      <c r="EK7" s="58"/>
      <c r="EL7" s="58"/>
      <c r="EM7" s="58"/>
      <c r="EN7" s="58"/>
      <c r="EO7" s="58"/>
      <c r="EP7" s="58"/>
      <c r="EQ7" s="58"/>
      <c r="ER7" s="58"/>
      <c r="ES7" s="58"/>
      <c r="ET7" s="58"/>
      <c r="EU7" s="58"/>
      <c r="EV7" s="58"/>
      <c r="EW7" s="58"/>
      <c r="EX7" s="58"/>
      <c r="EY7" s="58"/>
      <c r="EZ7" s="58"/>
      <c r="FA7" s="58"/>
      <c r="FB7" s="58"/>
      <c r="FC7" s="58"/>
      <c r="FD7" s="58"/>
      <c r="FE7" s="58"/>
    </row>
    <row r="8" spans="1:161" s="2" customFormat="1" ht="15.75" customHeight="1" x14ac:dyDescent="0.25">
      <c r="A8" s="58" t="s">
        <v>9</v>
      </c>
      <c r="B8" s="58"/>
      <c r="C8" s="58"/>
      <c r="D8" s="58"/>
      <c r="E8" s="58"/>
      <c r="F8" s="58"/>
      <c r="G8" s="58"/>
      <c r="H8" s="58"/>
      <c r="I8" s="58"/>
      <c r="J8" s="58"/>
      <c r="K8" s="58"/>
      <c r="L8" s="58"/>
      <c r="M8" s="58"/>
      <c r="N8" s="58"/>
      <c r="O8" s="58"/>
      <c r="P8" s="58"/>
      <c r="Q8" s="58"/>
      <c r="R8" s="58"/>
      <c r="S8" s="58"/>
      <c r="T8" s="58"/>
      <c r="U8" s="58"/>
      <c r="V8" s="58"/>
      <c r="W8" s="58"/>
      <c r="X8" s="58"/>
      <c r="Y8" s="58"/>
      <c r="Z8" s="58"/>
      <c r="AA8" s="58"/>
      <c r="AB8" s="58"/>
      <c r="AC8" s="58"/>
      <c r="AD8" s="58"/>
      <c r="AE8" s="58"/>
      <c r="AF8" s="58"/>
      <c r="AG8" s="58"/>
      <c r="AH8" s="58"/>
      <c r="AI8" s="58"/>
      <c r="AJ8" s="58"/>
      <c r="AK8" s="58"/>
      <c r="AL8" s="58"/>
      <c r="AM8" s="58"/>
      <c r="AN8" s="58"/>
      <c r="AO8" s="58"/>
      <c r="AP8" s="58"/>
      <c r="AQ8" s="58"/>
      <c r="AR8" s="58"/>
      <c r="AS8" s="58"/>
      <c r="AT8" s="58"/>
      <c r="AU8" s="58"/>
      <c r="AV8" s="58"/>
      <c r="AW8" s="58"/>
      <c r="AX8" s="58"/>
      <c r="AY8" s="58"/>
      <c r="AZ8" s="58"/>
      <c r="BA8" s="58"/>
      <c r="BB8" s="58"/>
      <c r="BC8" s="58"/>
      <c r="BD8" s="58"/>
      <c r="BE8" s="58"/>
      <c r="BF8" s="58"/>
      <c r="BG8" s="58"/>
      <c r="BH8" s="58"/>
      <c r="BI8" s="58"/>
      <c r="BJ8" s="58"/>
      <c r="BK8" s="58"/>
      <c r="BL8" s="58"/>
      <c r="BM8" s="58"/>
      <c r="BN8" s="58"/>
      <c r="BO8" s="58"/>
      <c r="BP8" s="58"/>
      <c r="BQ8" s="58"/>
      <c r="BR8" s="58"/>
      <c r="BS8" s="58"/>
      <c r="BT8" s="58"/>
      <c r="BU8" s="58"/>
      <c r="BV8" s="58"/>
      <c r="BW8" s="58"/>
      <c r="BX8" s="58"/>
      <c r="BY8" s="58"/>
      <c r="BZ8" s="58"/>
      <c r="CA8" s="58"/>
      <c r="CB8" s="58"/>
      <c r="CC8" s="58"/>
      <c r="CD8" s="58"/>
      <c r="CE8" s="58"/>
      <c r="CF8" s="58"/>
      <c r="CG8" s="58"/>
      <c r="CH8" s="58"/>
      <c r="CI8" s="58"/>
      <c r="CJ8" s="58"/>
      <c r="CK8" s="58"/>
      <c r="CL8" s="58"/>
      <c r="CM8" s="58"/>
      <c r="CN8" s="58"/>
      <c r="CO8" s="58"/>
      <c r="CP8" s="58"/>
      <c r="CQ8" s="58"/>
      <c r="CR8" s="58"/>
      <c r="CS8" s="58"/>
      <c r="CT8" s="58"/>
      <c r="CU8" s="58"/>
      <c r="CV8" s="58"/>
      <c r="CW8" s="58"/>
      <c r="CX8" s="58"/>
      <c r="CY8" s="58"/>
      <c r="CZ8" s="58"/>
      <c r="DA8" s="58"/>
      <c r="DB8" s="58"/>
      <c r="DC8" s="58"/>
      <c r="DD8" s="58"/>
      <c r="DE8" s="58"/>
      <c r="DF8" s="58"/>
      <c r="DG8" s="58"/>
      <c r="DH8" s="58"/>
      <c r="DI8" s="58"/>
      <c r="DJ8" s="58"/>
      <c r="DK8" s="58"/>
      <c r="DL8" s="58"/>
      <c r="DM8" s="58"/>
      <c r="DN8" s="58"/>
      <c r="DO8" s="58"/>
      <c r="DP8" s="58"/>
      <c r="DQ8" s="58"/>
      <c r="DR8" s="58"/>
      <c r="DS8" s="58"/>
      <c r="DT8" s="58"/>
      <c r="DU8" s="58"/>
      <c r="DV8" s="58"/>
      <c r="DW8" s="58"/>
      <c r="DX8" s="58"/>
      <c r="DY8" s="58"/>
      <c r="DZ8" s="58"/>
      <c r="EA8" s="58"/>
      <c r="EB8" s="58"/>
      <c r="EC8" s="58"/>
      <c r="ED8" s="58"/>
      <c r="EE8" s="58"/>
      <c r="EF8" s="58"/>
      <c r="EG8" s="58"/>
      <c r="EH8" s="58"/>
      <c r="EI8" s="58"/>
      <c r="EJ8" s="58"/>
      <c r="EK8" s="58"/>
      <c r="EL8" s="58"/>
      <c r="EM8" s="58"/>
      <c r="EN8" s="58"/>
      <c r="EO8" s="58"/>
      <c r="EP8" s="58"/>
      <c r="EQ8" s="58"/>
      <c r="ER8" s="58"/>
      <c r="ES8" s="58"/>
      <c r="ET8" s="58"/>
      <c r="EU8" s="58"/>
      <c r="EV8" s="58"/>
      <c r="EW8" s="58"/>
      <c r="EX8" s="58"/>
      <c r="EY8" s="58"/>
      <c r="EZ8" s="58"/>
      <c r="FA8" s="58"/>
      <c r="FB8" s="58"/>
      <c r="FC8" s="58"/>
      <c r="FD8" s="58"/>
      <c r="FE8" s="58"/>
    </row>
    <row r="10" spans="1:161" s="2" customFormat="1" ht="15.75" x14ac:dyDescent="0.25">
      <c r="A10" s="59" t="s">
        <v>10</v>
      </c>
      <c r="B10" s="59"/>
      <c r="C10" s="59"/>
      <c r="D10" s="59"/>
      <c r="E10" s="59"/>
      <c r="F10" s="59"/>
      <c r="G10" s="59"/>
      <c r="H10" s="59"/>
      <c r="I10" s="59"/>
      <c r="J10" s="59"/>
      <c r="K10" s="59"/>
      <c r="L10" s="59"/>
      <c r="M10" s="59"/>
      <c r="N10" s="59"/>
      <c r="O10" s="59"/>
      <c r="P10" s="59"/>
      <c r="Q10" s="59"/>
      <c r="R10" s="59"/>
      <c r="S10" s="59"/>
      <c r="T10" s="59"/>
      <c r="U10" s="59"/>
      <c r="V10" s="59"/>
      <c r="W10" s="59"/>
      <c r="X10" s="59"/>
      <c r="Y10" s="59"/>
      <c r="Z10" s="59"/>
      <c r="AA10" s="59"/>
      <c r="AB10" s="59"/>
      <c r="AC10" s="59"/>
      <c r="AD10" s="59"/>
      <c r="AE10" s="59"/>
      <c r="AF10" s="59"/>
      <c r="AG10" s="59"/>
      <c r="AH10" s="59"/>
      <c r="AI10" s="59"/>
      <c r="AJ10" s="59"/>
      <c r="AK10" s="59"/>
      <c r="AL10" s="59"/>
      <c r="AM10" s="59"/>
      <c r="AN10" s="59"/>
      <c r="AO10" s="59"/>
      <c r="AP10" s="59"/>
      <c r="AQ10" s="59"/>
      <c r="AR10" s="59"/>
      <c r="AS10" s="59"/>
      <c r="AT10" s="59"/>
      <c r="AU10" s="59"/>
      <c r="AV10" s="59"/>
      <c r="AW10" s="59"/>
      <c r="AX10" s="59"/>
      <c r="AY10" s="59"/>
      <c r="AZ10" s="59"/>
      <c r="BA10" s="59"/>
      <c r="BB10" s="59"/>
      <c r="BC10" s="59"/>
      <c r="BD10" s="59"/>
      <c r="BE10" s="59"/>
      <c r="BF10" s="59"/>
      <c r="BG10" s="59"/>
      <c r="BH10" s="59"/>
      <c r="BI10" s="59"/>
      <c r="BJ10" s="59"/>
      <c r="BK10" s="59"/>
      <c r="BL10" s="59"/>
      <c r="BM10" s="59"/>
      <c r="BN10" s="59"/>
      <c r="BO10" s="59"/>
      <c r="BP10" s="59"/>
      <c r="BQ10" s="59"/>
      <c r="BR10" s="59"/>
      <c r="BS10" s="59"/>
      <c r="BT10" s="59"/>
      <c r="BU10" s="59"/>
      <c r="BV10" s="59"/>
      <c r="BW10" s="59"/>
      <c r="BX10" s="59"/>
      <c r="BY10" s="59"/>
      <c r="BZ10" s="59"/>
      <c r="CA10" s="59"/>
      <c r="CB10" s="59"/>
      <c r="CC10" s="59"/>
      <c r="CD10" s="59"/>
      <c r="CE10" s="59"/>
      <c r="CF10" s="59"/>
      <c r="CG10" s="59"/>
      <c r="CH10" s="59"/>
      <c r="CI10" s="59"/>
      <c r="CJ10" s="59"/>
      <c r="CK10" s="59"/>
      <c r="CL10" s="59"/>
      <c r="CM10" s="59"/>
      <c r="CN10" s="59"/>
      <c r="CO10" s="59"/>
      <c r="CP10" s="59"/>
      <c r="CQ10" s="59"/>
      <c r="CR10" s="59"/>
      <c r="CS10" s="59"/>
      <c r="CT10" s="59"/>
      <c r="CU10" s="59"/>
      <c r="CV10" s="59"/>
      <c r="CW10" s="59"/>
      <c r="CX10" s="59"/>
      <c r="CY10" s="59"/>
      <c r="CZ10" s="59"/>
      <c r="DA10" s="59"/>
      <c r="DB10" s="59"/>
      <c r="DC10" s="59"/>
      <c r="DD10" s="59"/>
      <c r="DE10" s="59"/>
      <c r="DF10" s="59"/>
      <c r="DG10" s="59"/>
      <c r="DH10" s="59"/>
      <c r="DI10" s="59"/>
      <c r="DJ10" s="59"/>
      <c r="DK10" s="59"/>
      <c r="DL10" s="59"/>
      <c r="DM10" s="59"/>
      <c r="DN10" s="59"/>
      <c r="DO10" s="59"/>
      <c r="DP10" s="59"/>
      <c r="DQ10" s="59"/>
      <c r="DR10" s="59"/>
      <c r="DS10" s="59"/>
      <c r="DT10" s="59"/>
      <c r="DU10" s="59"/>
      <c r="DV10" s="59"/>
      <c r="DW10" s="59"/>
      <c r="DX10" s="59"/>
      <c r="DY10" s="59"/>
      <c r="DZ10" s="59"/>
      <c r="EA10" s="59"/>
      <c r="EB10" s="59"/>
      <c r="EC10" s="59"/>
      <c r="ED10" s="59"/>
      <c r="EE10" s="59"/>
      <c r="EF10" s="59"/>
      <c r="EG10" s="59"/>
      <c r="EH10" s="59"/>
      <c r="EI10" s="59"/>
      <c r="EJ10" s="59"/>
      <c r="EK10" s="59"/>
      <c r="EL10" s="59"/>
      <c r="EM10" s="59"/>
      <c r="EN10" s="59"/>
      <c r="EO10" s="59"/>
      <c r="EP10" s="59"/>
      <c r="EQ10" s="59"/>
      <c r="ER10" s="59"/>
      <c r="ES10" s="59"/>
      <c r="ET10" s="59"/>
      <c r="EU10" s="59"/>
      <c r="EV10" s="59"/>
      <c r="EW10" s="59"/>
      <c r="EX10" s="59"/>
      <c r="EY10" s="59"/>
      <c r="EZ10" s="59"/>
      <c r="FA10" s="59"/>
      <c r="FB10" s="59"/>
      <c r="FC10" s="59"/>
      <c r="FD10" s="59"/>
      <c r="FE10" s="59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60" t="s">
        <v>69</v>
      </c>
      <c r="AC12" s="60"/>
      <c r="AD12" s="60"/>
      <c r="AE12" s="60"/>
      <c r="AF12" s="60"/>
      <c r="AG12" s="60"/>
      <c r="AH12" s="60"/>
      <c r="AI12" s="60"/>
      <c r="AJ12" s="60"/>
      <c r="AK12" s="60"/>
      <c r="AL12" s="60"/>
      <c r="AM12" s="60"/>
      <c r="AN12" s="60"/>
      <c r="AO12" s="60"/>
      <c r="AP12" s="60"/>
      <c r="AQ12" s="60"/>
      <c r="AR12" s="60"/>
      <c r="AS12" s="60"/>
      <c r="AT12" s="60"/>
      <c r="AU12" s="60"/>
      <c r="AV12" s="60"/>
      <c r="AW12" s="60"/>
      <c r="AX12" s="60"/>
      <c r="AY12" s="60"/>
      <c r="AZ12" s="60"/>
      <c r="BA12" s="60"/>
      <c r="BB12" s="60"/>
      <c r="BC12" s="60"/>
      <c r="BD12" s="60"/>
      <c r="BE12" s="60"/>
      <c r="BF12" s="60"/>
      <c r="BG12" s="60"/>
      <c r="BH12" s="60"/>
      <c r="BI12" s="60"/>
      <c r="BJ12" s="60"/>
      <c r="BK12" s="60"/>
      <c r="BL12" s="60"/>
      <c r="BM12" s="60"/>
      <c r="BN12" s="60"/>
      <c r="BO12" s="60"/>
      <c r="BP12" s="60"/>
      <c r="BQ12" s="60"/>
      <c r="BR12" s="60"/>
      <c r="BS12" s="60"/>
      <c r="BT12" s="60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60" t="s">
        <v>31</v>
      </c>
      <c r="Z14" s="60"/>
      <c r="AA14" s="60"/>
      <c r="AB14" s="60"/>
      <c r="AC14" s="60"/>
      <c r="AD14" s="60"/>
      <c r="AE14" s="60"/>
      <c r="AF14" s="60"/>
      <c r="AG14" s="60"/>
      <c r="AH14" s="60"/>
      <c r="AI14" s="60"/>
      <c r="AJ14" s="60"/>
      <c r="AK14" s="60"/>
      <c r="AL14" s="60"/>
      <c r="AM14" s="60"/>
      <c r="AN14" s="60"/>
      <c r="AO14" s="60"/>
      <c r="AP14" s="60"/>
      <c r="AQ14" s="60"/>
      <c r="AR14" s="60"/>
      <c r="AS14" s="60"/>
      <c r="AT14" s="60"/>
      <c r="AU14" s="60"/>
      <c r="AV14" s="60"/>
      <c r="AW14" s="60"/>
      <c r="AX14" s="60"/>
      <c r="AY14" s="60"/>
      <c r="AZ14" s="60"/>
      <c r="BA14" s="60"/>
      <c r="BB14" s="60"/>
      <c r="BC14" s="60"/>
      <c r="BD14" s="60"/>
      <c r="BE14" s="60"/>
      <c r="BF14" s="60"/>
      <c r="BG14" s="60"/>
      <c r="BH14" s="60"/>
      <c r="BI14" s="60"/>
      <c r="BJ14" s="60"/>
      <c r="BK14" s="60"/>
      <c r="BL14" s="60"/>
      <c r="BM14" s="60"/>
      <c r="BN14" s="60"/>
      <c r="BO14" s="60"/>
      <c r="BP14" s="60"/>
      <c r="BQ14" s="60"/>
      <c r="BR14" s="60"/>
      <c r="BS14" s="60"/>
      <c r="BT14" s="60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48" t="s">
        <v>133</v>
      </c>
      <c r="U16" s="48"/>
      <c r="V16" s="48"/>
      <c r="W16" s="48"/>
      <c r="X16" s="48"/>
      <c r="Y16" s="48"/>
      <c r="Z16" s="48"/>
      <c r="AA16" s="48"/>
      <c r="AB16" s="48"/>
      <c r="AC16" s="48"/>
      <c r="AD16" s="48"/>
      <c r="AE16" s="48"/>
      <c r="AF16" s="48"/>
      <c r="AG16" s="48"/>
      <c r="AH16" s="48"/>
      <c r="AI16" s="48"/>
      <c r="AJ16" s="48"/>
      <c r="AK16" s="48"/>
      <c r="AL16" s="48"/>
      <c r="AM16" s="48"/>
      <c r="AN16" s="48"/>
      <c r="AO16" s="48"/>
      <c r="AP16" s="48"/>
      <c r="AQ16" s="48"/>
      <c r="AR16" s="48"/>
      <c r="AS16" s="48"/>
      <c r="AT16" s="48"/>
      <c r="AU16" s="48"/>
      <c r="AV16" s="48"/>
      <c r="AW16" s="48"/>
      <c r="AX16" s="48"/>
      <c r="AY16" s="48"/>
      <c r="AZ16" s="48"/>
      <c r="BA16" s="48"/>
      <c r="BB16" s="48"/>
      <c r="BC16" s="48"/>
      <c r="BD16" s="48"/>
      <c r="BE16" s="48"/>
      <c r="BF16" s="48"/>
      <c r="BG16" s="48"/>
      <c r="BH16" s="48"/>
      <c r="BI16" s="48"/>
      <c r="BJ16" s="48"/>
      <c r="BK16" s="48"/>
      <c r="BL16" s="48"/>
      <c r="BM16" s="48"/>
      <c r="BN16" s="48"/>
      <c r="BO16" s="48"/>
      <c r="BP16" s="48"/>
      <c r="BQ16" s="48"/>
      <c r="BR16" s="48"/>
      <c r="BS16" s="48"/>
      <c r="BT16" s="48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49"/>
      <c r="B18" s="50"/>
      <c r="C18" s="50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1"/>
      <c r="R18" s="26"/>
      <c r="S18" s="27"/>
      <c r="T18" s="27"/>
      <c r="U18" s="27"/>
      <c r="V18" s="27"/>
      <c r="W18" s="27"/>
      <c r="X18" s="27"/>
      <c r="Y18" s="27"/>
      <c r="Z18" s="27"/>
      <c r="AA18" s="27"/>
      <c r="AB18" s="27"/>
      <c r="AC18" s="27"/>
      <c r="AD18" s="27"/>
      <c r="AE18" s="27"/>
      <c r="AF18" s="27"/>
      <c r="AG18" s="27"/>
      <c r="AH18" s="27"/>
      <c r="AI18" s="28"/>
      <c r="AJ18" s="26" t="s">
        <v>15</v>
      </c>
      <c r="AK18" s="27"/>
      <c r="AL18" s="27"/>
      <c r="AM18" s="27"/>
      <c r="AN18" s="27"/>
      <c r="AO18" s="27"/>
      <c r="AP18" s="27"/>
      <c r="AQ18" s="27"/>
      <c r="AR18" s="27"/>
      <c r="AS18" s="27"/>
      <c r="AT18" s="27"/>
      <c r="AU18" s="27"/>
      <c r="AV18" s="27"/>
      <c r="AW18" s="27"/>
      <c r="AX18" s="27"/>
      <c r="AY18" s="27"/>
      <c r="AZ18" s="27"/>
      <c r="BA18" s="28"/>
      <c r="BB18" s="35" t="s">
        <v>20</v>
      </c>
      <c r="BC18" s="36"/>
      <c r="BD18" s="36"/>
      <c r="BE18" s="36"/>
      <c r="BF18" s="36"/>
      <c r="BG18" s="36"/>
      <c r="BH18" s="36"/>
      <c r="BI18" s="36"/>
      <c r="BJ18" s="36"/>
      <c r="BK18" s="36"/>
      <c r="BL18" s="36"/>
      <c r="BM18" s="36"/>
      <c r="BN18" s="36"/>
      <c r="BO18" s="36"/>
      <c r="BP18" s="36"/>
      <c r="BQ18" s="36"/>
      <c r="BR18" s="36"/>
      <c r="BS18" s="36"/>
      <c r="BT18" s="36"/>
      <c r="BU18" s="36"/>
      <c r="BV18" s="36"/>
      <c r="BW18" s="36"/>
      <c r="BX18" s="36"/>
      <c r="BY18" s="36"/>
      <c r="BZ18" s="36"/>
      <c r="CA18" s="36"/>
      <c r="CB18" s="36"/>
      <c r="CC18" s="36"/>
      <c r="CD18" s="36"/>
      <c r="CE18" s="36"/>
      <c r="CF18" s="36"/>
      <c r="CG18" s="37"/>
      <c r="CH18" s="26" t="s">
        <v>21</v>
      </c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27"/>
      <c r="CW18" s="27"/>
      <c r="CX18" s="27"/>
      <c r="CY18" s="27"/>
      <c r="CZ18" s="27"/>
      <c r="DA18" s="27"/>
      <c r="DB18" s="28"/>
      <c r="DC18" s="26" t="s">
        <v>22</v>
      </c>
      <c r="DD18" s="27"/>
      <c r="DE18" s="27"/>
      <c r="DF18" s="27"/>
      <c r="DG18" s="27"/>
      <c r="DH18" s="27"/>
      <c r="DI18" s="27"/>
      <c r="DJ18" s="27"/>
      <c r="DK18" s="27"/>
      <c r="DL18" s="27"/>
      <c r="DM18" s="27"/>
      <c r="DN18" s="27"/>
      <c r="DO18" s="27"/>
      <c r="DP18" s="27"/>
      <c r="DQ18" s="27"/>
      <c r="DR18" s="27"/>
      <c r="DS18" s="27"/>
      <c r="DT18" s="28"/>
      <c r="DU18" s="35" t="s">
        <v>23</v>
      </c>
      <c r="DV18" s="36"/>
      <c r="DW18" s="36"/>
      <c r="DX18" s="36"/>
      <c r="DY18" s="36"/>
      <c r="DZ18" s="36"/>
      <c r="EA18" s="36"/>
      <c r="EB18" s="36"/>
      <c r="EC18" s="36"/>
      <c r="ED18" s="36"/>
      <c r="EE18" s="36"/>
      <c r="EF18" s="36"/>
      <c r="EG18" s="36"/>
      <c r="EH18" s="36"/>
      <c r="EI18" s="36"/>
      <c r="EJ18" s="36"/>
      <c r="EK18" s="36"/>
      <c r="EL18" s="36"/>
      <c r="EM18" s="36"/>
      <c r="EN18" s="37"/>
      <c r="EO18" s="26" t="s">
        <v>24</v>
      </c>
      <c r="EP18" s="27"/>
      <c r="EQ18" s="27"/>
      <c r="ER18" s="27"/>
      <c r="ES18" s="27"/>
      <c r="ET18" s="27"/>
      <c r="EU18" s="27"/>
      <c r="EV18" s="27"/>
      <c r="EW18" s="27"/>
      <c r="EX18" s="27"/>
      <c r="EY18" s="27"/>
      <c r="EZ18" s="27"/>
      <c r="FA18" s="27"/>
      <c r="FB18" s="27"/>
      <c r="FC18" s="27"/>
      <c r="FD18" s="27"/>
      <c r="FE18" s="28"/>
    </row>
    <row r="19" spans="1:161" s="9" customFormat="1" ht="15" customHeight="1" x14ac:dyDescent="0.2">
      <c r="A19" s="52"/>
      <c r="B19" s="53"/>
      <c r="C19" s="53"/>
      <c r="D19" s="53"/>
      <c r="E19" s="53"/>
      <c r="F19" s="53"/>
      <c r="G19" s="53"/>
      <c r="H19" s="53"/>
      <c r="I19" s="53"/>
      <c r="J19" s="53"/>
      <c r="K19" s="53"/>
      <c r="L19" s="53"/>
      <c r="M19" s="53"/>
      <c r="N19" s="53"/>
      <c r="O19" s="53"/>
      <c r="P19" s="53"/>
      <c r="Q19" s="54"/>
      <c r="R19" s="29"/>
      <c r="S19" s="30"/>
      <c r="T19" s="30"/>
      <c r="U19" s="30"/>
      <c r="V19" s="30"/>
      <c r="W19" s="30"/>
      <c r="X19" s="30"/>
      <c r="Y19" s="30"/>
      <c r="Z19" s="30"/>
      <c r="AA19" s="30"/>
      <c r="AB19" s="30"/>
      <c r="AC19" s="30"/>
      <c r="AD19" s="30"/>
      <c r="AE19" s="30"/>
      <c r="AF19" s="30"/>
      <c r="AG19" s="30"/>
      <c r="AH19" s="30"/>
      <c r="AI19" s="31"/>
      <c r="AJ19" s="29"/>
      <c r="AK19" s="30"/>
      <c r="AL19" s="30"/>
      <c r="AM19" s="30"/>
      <c r="AN19" s="30"/>
      <c r="AO19" s="30"/>
      <c r="AP19" s="30"/>
      <c r="AQ19" s="30"/>
      <c r="AR19" s="30"/>
      <c r="AS19" s="30"/>
      <c r="AT19" s="30"/>
      <c r="AU19" s="30"/>
      <c r="AV19" s="30"/>
      <c r="AW19" s="30"/>
      <c r="AX19" s="30"/>
      <c r="AY19" s="30"/>
      <c r="AZ19" s="30"/>
      <c r="BA19" s="31"/>
      <c r="BB19" s="38" t="s">
        <v>16</v>
      </c>
      <c r="BC19" s="39"/>
      <c r="BD19" s="39"/>
      <c r="BE19" s="39"/>
      <c r="BF19" s="39"/>
      <c r="BG19" s="39"/>
      <c r="BH19" s="39"/>
      <c r="BI19" s="39"/>
      <c r="BJ19" s="39"/>
      <c r="BK19" s="39"/>
      <c r="BL19" s="39"/>
      <c r="BM19" s="39"/>
      <c r="BN19" s="39"/>
      <c r="BO19" s="39"/>
      <c r="BP19" s="39"/>
      <c r="BQ19" s="40"/>
      <c r="BR19" s="38" t="s">
        <v>17</v>
      </c>
      <c r="BS19" s="39"/>
      <c r="BT19" s="39"/>
      <c r="BU19" s="39"/>
      <c r="BV19" s="39"/>
      <c r="BW19" s="39"/>
      <c r="BX19" s="39"/>
      <c r="BY19" s="39"/>
      <c r="BZ19" s="39"/>
      <c r="CA19" s="39"/>
      <c r="CB19" s="39"/>
      <c r="CC19" s="39"/>
      <c r="CD19" s="39"/>
      <c r="CE19" s="39"/>
      <c r="CF19" s="39"/>
      <c r="CG19" s="40"/>
      <c r="CH19" s="29"/>
      <c r="CI19" s="30"/>
      <c r="CJ19" s="30"/>
      <c r="CK19" s="30"/>
      <c r="CL19" s="30"/>
      <c r="CM19" s="30"/>
      <c r="CN19" s="30"/>
      <c r="CO19" s="30"/>
      <c r="CP19" s="30"/>
      <c r="CQ19" s="30"/>
      <c r="CR19" s="30"/>
      <c r="CS19" s="30"/>
      <c r="CT19" s="30"/>
      <c r="CU19" s="30"/>
      <c r="CV19" s="30"/>
      <c r="CW19" s="30"/>
      <c r="CX19" s="30"/>
      <c r="CY19" s="30"/>
      <c r="CZ19" s="30"/>
      <c r="DA19" s="30"/>
      <c r="DB19" s="31"/>
      <c r="DC19" s="29"/>
      <c r="DD19" s="30"/>
      <c r="DE19" s="30"/>
      <c r="DF19" s="30"/>
      <c r="DG19" s="30"/>
      <c r="DH19" s="30"/>
      <c r="DI19" s="30"/>
      <c r="DJ19" s="30"/>
      <c r="DK19" s="30"/>
      <c r="DL19" s="30"/>
      <c r="DM19" s="30"/>
      <c r="DN19" s="30"/>
      <c r="DO19" s="30"/>
      <c r="DP19" s="30"/>
      <c r="DQ19" s="30"/>
      <c r="DR19" s="30"/>
      <c r="DS19" s="30"/>
      <c r="DT19" s="31"/>
      <c r="DU19" s="41" t="s">
        <v>18</v>
      </c>
      <c r="DV19" s="42"/>
      <c r="DW19" s="42"/>
      <c r="DX19" s="42"/>
      <c r="DY19" s="42"/>
      <c r="DZ19" s="42"/>
      <c r="EA19" s="42"/>
      <c r="EB19" s="42"/>
      <c r="EC19" s="42"/>
      <c r="ED19" s="43"/>
      <c r="EE19" s="41" t="s">
        <v>19</v>
      </c>
      <c r="EF19" s="42"/>
      <c r="EG19" s="42"/>
      <c r="EH19" s="42"/>
      <c r="EI19" s="42"/>
      <c r="EJ19" s="42"/>
      <c r="EK19" s="42"/>
      <c r="EL19" s="42"/>
      <c r="EM19" s="42"/>
      <c r="EN19" s="43"/>
      <c r="EO19" s="29"/>
      <c r="EP19" s="30"/>
      <c r="EQ19" s="30"/>
      <c r="ER19" s="30"/>
      <c r="ES19" s="30"/>
      <c r="ET19" s="30"/>
      <c r="EU19" s="30"/>
      <c r="EV19" s="30"/>
      <c r="EW19" s="30"/>
      <c r="EX19" s="30"/>
      <c r="EY19" s="30"/>
      <c r="EZ19" s="30"/>
      <c r="FA19" s="30"/>
      <c r="FB19" s="30"/>
      <c r="FC19" s="30"/>
      <c r="FD19" s="30"/>
      <c r="FE19" s="31"/>
    </row>
    <row r="20" spans="1:161" s="9" customFormat="1" ht="19.5" customHeight="1" x14ac:dyDescent="0.2">
      <c r="A20" s="55"/>
      <c r="B20" s="56"/>
      <c r="C20" s="56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7"/>
      <c r="R20" s="32"/>
      <c r="S20" s="33"/>
      <c r="T20" s="33"/>
      <c r="U20" s="33"/>
      <c r="V20" s="33"/>
      <c r="W20" s="33"/>
      <c r="X20" s="33"/>
      <c r="Y20" s="33"/>
      <c r="Z20" s="33"/>
      <c r="AA20" s="33"/>
      <c r="AB20" s="33"/>
      <c r="AC20" s="33"/>
      <c r="AD20" s="33"/>
      <c r="AE20" s="33"/>
      <c r="AF20" s="33"/>
      <c r="AG20" s="33"/>
      <c r="AH20" s="33"/>
      <c r="AI20" s="34"/>
      <c r="AJ20" s="32"/>
      <c r="AK20" s="33"/>
      <c r="AL20" s="33"/>
      <c r="AM20" s="33"/>
      <c r="AN20" s="33"/>
      <c r="AO20" s="33"/>
      <c r="AP20" s="33"/>
      <c r="AQ20" s="33"/>
      <c r="AR20" s="33"/>
      <c r="AS20" s="33"/>
      <c r="AT20" s="33"/>
      <c r="AU20" s="33"/>
      <c r="AV20" s="33"/>
      <c r="AW20" s="33"/>
      <c r="AX20" s="33"/>
      <c r="AY20" s="33"/>
      <c r="AZ20" s="33"/>
      <c r="BA20" s="34"/>
      <c r="BB20" s="47" t="s">
        <v>18</v>
      </c>
      <c r="BC20" s="47"/>
      <c r="BD20" s="47"/>
      <c r="BE20" s="47"/>
      <c r="BF20" s="47"/>
      <c r="BG20" s="47"/>
      <c r="BH20" s="47"/>
      <c r="BI20" s="47"/>
      <c r="BJ20" s="47" t="s">
        <v>19</v>
      </c>
      <c r="BK20" s="47"/>
      <c r="BL20" s="47"/>
      <c r="BM20" s="47"/>
      <c r="BN20" s="47"/>
      <c r="BO20" s="47"/>
      <c r="BP20" s="47"/>
      <c r="BQ20" s="47"/>
      <c r="BR20" s="47" t="s">
        <v>18</v>
      </c>
      <c r="BS20" s="47"/>
      <c r="BT20" s="47"/>
      <c r="BU20" s="47"/>
      <c r="BV20" s="47"/>
      <c r="BW20" s="47"/>
      <c r="BX20" s="47"/>
      <c r="BY20" s="47"/>
      <c r="BZ20" s="47" t="s">
        <v>19</v>
      </c>
      <c r="CA20" s="47"/>
      <c r="CB20" s="47"/>
      <c r="CC20" s="47"/>
      <c r="CD20" s="47"/>
      <c r="CE20" s="47"/>
      <c r="CF20" s="47"/>
      <c r="CG20" s="47"/>
      <c r="CH20" s="32"/>
      <c r="CI20" s="33"/>
      <c r="CJ20" s="33"/>
      <c r="CK20" s="33"/>
      <c r="CL20" s="33"/>
      <c r="CM20" s="33"/>
      <c r="CN20" s="33"/>
      <c r="CO20" s="33"/>
      <c r="CP20" s="33"/>
      <c r="CQ20" s="33"/>
      <c r="CR20" s="33"/>
      <c r="CS20" s="33"/>
      <c r="CT20" s="33"/>
      <c r="CU20" s="33"/>
      <c r="CV20" s="33"/>
      <c r="CW20" s="33"/>
      <c r="CX20" s="33"/>
      <c r="CY20" s="33"/>
      <c r="CZ20" s="33"/>
      <c r="DA20" s="33"/>
      <c r="DB20" s="34"/>
      <c r="DC20" s="32"/>
      <c r="DD20" s="33"/>
      <c r="DE20" s="33"/>
      <c r="DF20" s="33"/>
      <c r="DG20" s="33"/>
      <c r="DH20" s="33"/>
      <c r="DI20" s="33"/>
      <c r="DJ20" s="33"/>
      <c r="DK20" s="33"/>
      <c r="DL20" s="33"/>
      <c r="DM20" s="33"/>
      <c r="DN20" s="33"/>
      <c r="DO20" s="33"/>
      <c r="DP20" s="33"/>
      <c r="DQ20" s="33"/>
      <c r="DR20" s="33"/>
      <c r="DS20" s="33"/>
      <c r="DT20" s="34"/>
      <c r="DU20" s="44"/>
      <c r="DV20" s="45"/>
      <c r="DW20" s="45"/>
      <c r="DX20" s="45"/>
      <c r="DY20" s="45"/>
      <c r="DZ20" s="45"/>
      <c r="EA20" s="45"/>
      <c r="EB20" s="45"/>
      <c r="EC20" s="45"/>
      <c r="ED20" s="46"/>
      <c r="EE20" s="44"/>
      <c r="EF20" s="45"/>
      <c r="EG20" s="45"/>
      <c r="EH20" s="45"/>
      <c r="EI20" s="45"/>
      <c r="EJ20" s="45"/>
      <c r="EK20" s="45"/>
      <c r="EL20" s="45"/>
      <c r="EM20" s="45"/>
      <c r="EN20" s="46"/>
      <c r="EO20" s="32"/>
      <c r="EP20" s="33"/>
      <c r="EQ20" s="33"/>
      <c r="ER20" s="33"/>
      <c r="ES20" s="33"/>
      <c r="ET20" s="33"/>
      <c r="EU20" s="33"/>
      <c r="EV20" s="33"/>
      <c r="EW20" s="33"/>
      <c r="EX20" s="33"/>
      <c r="EY20" s="33"/>
      <c r="EZ20" s="33"/>
      <c r="FA20" s="33"/>
      <c r="FB20" s="33"/>
      <c r="FC20" s="33"/>
      <c r="FD20" s="33"/>
      <c r="FE20" s="34"/>
    </row>
    <row r="21" spans="1:161" s="9" customFormat="1" ht="14.25" customHeight="1" x14ac:dyDescent="0.2">
      <c r="A21" s="23">
        <v>1</v>
      </c>
      <c r="B21" s="24"/>
      <c r="C21" s="24"/>
      <c r="D21" s="24"/>
      <c r="E21" s="24"/>
      <c r="F21" s="24"/>
      <c r="G21" s="24"/>
      <c r="H21" s="24"/>
      <c r="I21" s="24"/>
      <c r="J21" s="24"/>
      <c r="K21" s="24"/>
      <c r="L21" s="24"/>
      <c r="M21" s="24"/>
      <c r="N21" s="24"/>
      <c r="O21" s="24"/>
      <c r="P21" s="24"/>
      <c r="Q21" s="25"/>
      <c r="R21" s="23">
        <v>2</v>
      </c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5"/>
      <c r="AJ21" s="16">
        <v>3</v>
      </c>
      <c r="AK21" s="16"/>
      <c r="AL21" s="16"/>
      <c r="AM21" s="16"/>
      <c r="AN21" s="16"/>
      <c r="AO21" s="16"/>
      <c r="AP21" s="16"/>
      <c r="AQ21" s="16"/>
      <c r="AR21" s="16"/>
      <c r="AS21" s="16"/>
      <c r="AT21" s="16"/>
      <c r="AU21" s="16"/>
      <c r="AV21" s="16"/>
      <c r="AW21" s="16"/>
      <c r="AX21" s="16"/>
      <c r="AY21" s="16"/>
      <c r="AZ21" s="16"/>
      <c r="BA21" s="16"/>
      <c r="BB21" s="16">
        <v>4</v>
      </c>
      <c r="BC21" s="16"/>
      <c r="BD21" s="16"/>
      <c r="BE21" s="16"/>
      <c r="BF21" s="16"/>
      <c r="BG21" s="16"/>
      <c r="BH21" s="16"/>
      <c r="BI21" s="16"/>
      <c r="BJ21" s="16">
        <v>5</v>
      </c>
      <c r="BK21" s="16"/>
      <c r="BL21" s="16"/>
      <c r="BM21" s="16"/>
      <c r="BN21" s="16"/>
      <c r="BO21" s="16"/>
      <c r="BP21" s="16"/>
      <c r="BQ21" s="16"/>
      <c r="BR21" s="16">
        <v>6</v>
      </c>
      <c r="BS21" s="16"/>
      <c r="BT21" s="16"/>
      <c r="BU21" s="16"/>
      <c r="BV21" s="16"/>
      <c r="BW21" s="16"/>
      <c r="BX21" s="16"/>
      <c r="BY21" s="16"/>
      <c r="BZ21" s="16">
        <v>7</v>
      </c>
      <c r="CA21" s="16"/>
      <c r="CB21" s="16"/>
      <c r="CC21" s="16"/>
      <c r="CD21" s="16"/>
      <c r="CE21" s="16"/>
      <c r="CF21" s="16"/>
      <c r="CG21" s="16"/>
      <c r="CH21" s="16">
        <v>8</v>
      </c>
      <c r="CI21" s="16"/>
      <c r="CJ21" s="16"/>
      <c r="CK21" s="16"/>
      <c r="CL21" s="16"/>
      <c r="CM21" s="16"/>
      <c r="CN21" s="16"/>
      <c r="CO21" s="16"/>
      <c r="CP21" s="16"/>
      <c r="CQ21" s="16"/>
      <c r="CR21" s="16"/>
      <c r="CS21" s="16"/>
      <c r="CT21" s="16"/>
      <c r="CU21" s="16"/>
      <c r="CV21" s="16"/>
      <c r="CW21" s="16"/>
      <c r="CX21" s="16"/>
      <c r="CY21" s="16"/>
      <c r="CZ21" s="16"/>
      <c r="DA21" s="16"/>
      <c r="DB21" s="16"/>
      <c r="DC21" s="16">
        <v>9</v>
      </c>
      <c r="DD21" s="16"/>
      <c r="DE21" s="16"/>
      <c r="DF21" s="16"/>
      <c r="DG21" s="16"/>
      <c r="DH21" s="16"/>
      <c r="DI21" s="16"/>
      <c r="DJ21" s="16"/>
      <c r="DK21" s="16"/>
      <c r="DL21" s="16"/>
      <c r="DM21" s="16"/>
      <c r="DN21" s="16"/>
      <c r="DO21" s="16"/>
      <c r="DP21" s="16"/>
      <c r="DQ21" s="16"/>
      <c r="DR21" s="16"/>
      <c r="DS21" s="16"/>
      <c r="DT21" s="16"/>
      <c r="DU21" s="16">
        <v>10</v>
      </c>
      <c r="DV21" s="16"/>
      <c r="DW21" s="16"/>
      <c r="DX21" s="16"/>
      <c r="DY21" s="16"/>
      <c r="DZ21" s="16"/>
      <c r="EA21" s="16"/>
      <c r="EB21" s="16"/>
      <c r="EC21" s="16"/>
      <c r="ED21" s="16"/>
      <c r="EE21" s="16">
        <v>11</v>
      </c>
      <c r="EF21" s="16"/>
      <c r="EG21" s="16"/>
      <c r="EH21" s="16"/>
      <c r="EI21" s="16"/>
      <c r="EJ21" s="16"/>
      <c r="EK21" s="16"/>
      <c r="EL21" s="16"/>
      <c r="EM21" s="16"/>
      <c r="EN21" s="16"/>
      <c r="EO21" s="16">
        <v>12</v>
      </c>
      <c r="EP21" s="16"/>
      <c r="EQ21" s="16"/>
      <c r="ER21" s="16"/>
      <c r="ES21" s="16"/>
      <c r="ET21" s="16"/>
      <c r="EU21" s="16"/>
      <c r="EV21" s="16"/>
      <c r="EW21" s="16"/>
      <c r="EX21" s="16"/>
      <c r="EY21" s="16"/>
      <c r="EZ21" s="16"/>
      <c r="FA21" s="16"/>
      <c r="FB21" s="16"/>
      <c r="FC21" s="16"/>
      <c r="FD21" s="16"/>
      <c r="FE21" s="16"/>
    </row>
    <row r="22" spans="1:161" s="9" customFormat="1" ht="13.5" customHeight="1" x14ac:dyDescent="0.2">
      <c r="A22" s="10"/>
      <c r="B22" s="17" t="s">
        <v>11</v>
      </c>
      <c r="C22" s="17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  <c r="O22" s="17"/>
      <c r="P22" s="17"/>
      <c r="Q22" s="18"/>
      <c r="R22" s="10"/>
      <c r="S22" s="19" t="s">
        <v>12</v>
      </c>
      <c r="T22" s="19"/>
      <c r="U22" s="19"/>
      <c r="V22" s="19"/>
      <c r="W22" s="19"/>
      <c r="X22" s="19"/>
      <c r="Y22" s="19"/>
      <c r="Z22" s="19"/>
      <c r="AA22" s="19"/>
      <c r="AB22" s="19"/>
      <c r="AC22" s="19"/>
      <c r="AD22" s="19"/>
      <c r="AE22" s="19"/>
      <c r="AF22" s="19"/>
      <c r="AG22" s="19"/>
      <c r="AH22" s="19"/>
      <c r="AI22" s="20"/>
      <c r="AJ22" s="61">
        <v>4.3</v>
      </c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16"/>
      <c r="BC22" s="16"/>
      <c r="BD22" s="16"/>
      <c r="BE22" s="16"/>
      <c r="BF22" s="16"/>
      <c r="BG22" s="16"/>
      <c r="BH22" s="16"/>
      <c r="BI22" s="16"/>
      <c r="BJ22" s="16"/>
      <c r="BK22" s="16"/>
      <c r="BL22" s="16"/>
      <c r="BM22" s="16"/>
      <c r="BN22" s="16"/>
      <c r="BO22" s="16"/>
      <c r="BP22" s="16"/>
      <c r="BQ22" s="16"/>
      <c r="BR22" s="61">
        <v>20.6</v>
      </c>
      <c r="BS22" s="61"/>
      <c r="BT22" s="61"/>
      <c r="BU22" s="61"/>
      <c r="BV22" s="61"/>
      <c r="BW22" s="61"/>
      <c r="BX22" s="61"/>
      <c r="BY22" s="61"/>
      <c r="BZ22" s="61">
        <v>20.6</v>
      </c>
      <c r="CA22" s="61"/>
      <c r="CB22" s="61"/>
      <c r="CC22" s="61"/>
      <c r="CD22" s="61"/>
      <c r="CE22" s="61"/>
      <c r="CF22" s="61"/>
      <c r="CG22" s="61"/>
      <c r="CH22" s="61">
        <v>4.3</v>
      </c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>
        <v>20.6</v>
      </c>
      <c r="DD22" s="61"/>
      <c r="DE22" s="61"/>
      <c r="DF22" s="61"/>
      <c r="DG22" s="61"/>
      <c r="DH22" s="61"/>
      <c r="DI22" s="61"/>
      <c r="DJ22" s="61"/>
      <c r="DK22" s="61"/>
      <c r="DL22" s="61"/>
      <c r="DM22" s="61"/>
      <c r="DN22" s="61"/>
      <c r="DO22" s="61"/>
      <c r="DP22" s="61"/>
      <c r="DQ22" s="61"/>
      <c r="DR22" s="61"/>
      <c r="DS22" s="61"/>
      <c r="DT22" s="61"/>
      <c r="DU22" s="16">
        <v>3</v>
      </c>
      <c r="DV22" s="16"/>
      <c r="DW22" s="16"/>
      <c r="DX22" s="16"/>
      <c r="DY22" s="16"/>
      <c r="DZ22" s="16"/>
      <c r="EA22" s="16"/>
      <c r="EB22" s="16"/>
      <c r="EC22" s="16"/>
      <c r="ED22" s="16"/>
      <c r="EE22" s="61">
        <f>2985/744</f>
        <v>4.012096774193548</v>
      </c>
      <c r="EF22" s="61"/>
      <c r="EG22" s="61"/>
      <c r="EH22" s="61"/>
      <c r="EI22" s="61"/>
      <c r="EJ22" s="61"/>
      <c r="EK22" s="61"/>
      <c r="EL22" s="61"/>
      <c r="EM22" s="61"/>
      <c r="EN22" s="61"/>
      <c r="EO22" s="61">
        <f>AJ22+EE22</f>
        <v>8.3120967741935488</v>
      </c>
      <c r="EP22" s="16"/>
      <c r="EQ22" s="16"/>
      <c r="ER22" s="16"/>
      <c r="ES22" s="16"/>
      <c r="ET22" s="16"/>
      <c r="EU22" s="16"/>
      <c r="EV22" s="16"/>
      <c r="EW22" s="16"/>
      <c r="EX22" s="16"/>
      <c r="EY22" s="16"/>
      <c r="EZ22" s="16"/>
      <c r="FA22" s="16"/>
      <c r="FB22" s="16"/>
      <c r="FC22" s="16"/>
      <c r="FD22" s="16"/>
      <c r="FE22" s="16"/>
    </row>
    <row r="23" spans="1:161" s="9" customFormat="1" ht="39.75" customHeight="1" x14ac:dyDescent="0.2">
      <c r="A23" s="10"/>
      <c r="B23" s="17" t="s">
        <v>33</v>
      </c>
      <c r="C23" s="17"/>
      <c r="D23" s="17"/>
      <c r="E23" s="17"/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8"/>
      <c r="R23" s="10"/>
      <c r="S23" s="19" t="s">
        <v>13</v>
      </c>
      <c r="T23" s="19"/>
      <c r="U23" s="19"/>
      <c r="V23" s="19"/>
      <c r="W23" s="19"/>
      <c r="X23" s="19"/>
      <c r="Y23" s="19"/>
      <c r="Z23" s="19"/>
      <c r="AA23" s="19"/>
      <c r="AB23" s="19"/>
      <c r="AC23" s="19"/>
      <c r="AD23" s="19"/>
      <c r="AE23" s="19"/>
      <c r="AF23" s="19"/>
      <c r="AG23" s="19"/>
      <c r="AH23" s="19"/>
      <c r="AI23" s="20"/>
      <c r="AJ23" s="62">
        <f>1959/744</f>
        <v>2.6330645161290325</v>
      </c>
      <c r="AK23" s="62"/>
      <c r="AL23" s="62"/>
      <c r="AM23" s="62"/>
      <c r="AN23" s="62"/>
      <c r="AO23" s="62"/>
      <c r="AP23" s="62"/>
      <c r="AQ23" s="62"/>
      <c r="AR23" s="62"/>
      <c r="AS23" s="62"/>
      <c r="AT23" s="62"/>
      <c r="AU23" s="62"/>
      <c r="AV23" s="62"/>
      <c r="AW23" s="62"/>
      <c r="AX23" s="62"/>
      <c r="AY23" s="62"/>
      <c r="AZ23" s="62"/>
      <c r="BA23" s="62"/>
      <c r="BB23" s="16"/>
      <c r="BC23" s="16"/>
      <c r="BD23" s="16"/>
      <c r="BE23" s="16"/>
      <c r="BF23" s="16"/>
      <c r="BG23" s="16"/>
      <c r="BH23" s="16"/>
      <c r="BI23" s="16"/>
      <c r="BJ23" s="16"/>
      <c r="BK23" s="16"/>
      <c r="BL23" s="16"/>
      <c r="BM23" s="16"/>
      <c r="BN23" s="16"/>
      <c r="BO23" s="16"/>
      <c r="BP23" s="16"/>
      <c r="BQ23" s="16"/>
      <c r="BR23" s="16"/>
      <c r="BS23" s="16"/>
      <c r="BT23" s="16"/>
      <c r="BU23" s="16"/>
      <c r="BV23" s="16"/>
      <c r="BW23" s="16"/>
      <c r="BX23" s="16"/>
      <c r="BY23" s="16"/>
      <c r="BZ23" s="16"/>
      <c r="CA23" s="16"/>
      <c r="CB23" s="16"/>
      <c r="CC23" s="16"/>
      <c r="CD23" s="16"/>
      <c r="CE23" s="16"/>
      <c r="CF23" s="16"/>
      <c r="CG23" s="16"/>
      <c r="CH23" s="16"/>
      <c r="CI23" s="16"/>
      <c r="CJ23" s="16"/>
      <c r="CK23" s="16"/>
      <c r="CL23" s="16"/>
      <c r="CM23" s="16"/>
      <c r="CN23" s="16"/>
      <c r="CO23" s="16"/>
      <c r="CP23" s="16"/>
      <c r="CQ23" s="16"/>
      <c r="CR23" s="16"/>
      <c r="CS23" s="16"/>
      <c r="CT23" s="16"/>
      <c r="CU23" s="16"/>
      <c r="CV23" s="16"/>
      <c r="CW23" s="16"/>
      <c r="CX23" s="16"/>
      <c r="CY23" s="16"/>
      <c r="CZ23" s="16"/>
      <c r="DA23" s="16"/>
      <c r="DB23" s="16"/>
      <c r="DC23" s="16"/>
      <c r="DD23" s="16"/>
      <c r="DE23" s="16"/>
      <c r="DF23" s="16"/>
      <c r="DG23" s="16"/>
      <c r="DH23" s="16"/>
      <c r="DI23" s="16"/>
      <c r="DJ23" s="16"/>
      <c r="DK23" s="16"/>
      <c r="DL23" s="16"/>
      <c r="DM23" s="16"/>
      <c r="DN23" s="16"/>
      <c r="DO23" s="16"/>
      <c r="DP23" s="16"/>
      <c r="DQ23" s="16"/>
      <c r="DR23" s="16"/>
      <c r="DS23" s="16"/>
      <c r="DT23" s="16"/>
      <c r="DU23" s="63">
        <f>976/744</f>
        <v>1.3118279569892473</v>
      </c>
      <c r="DV23" s="64"/>
      <c r="DW23" s="64"/>
      <c r="DX23" s="64"/>
      <c r="DY23" s="64"/>
      <c r="DZ23" s="64"/>
      <c r="EA23" s="64"/>
      <c r="EB23" s="64"/>
      <c r="EC23" s="64"/>
      <c r="ED23" s="65"/>
      <c r="EE23" s="63">
        <f>1554/744</f>
        <v>2.088709677419355</v>
      </c>
      <c r="EF23" s="64"/>
      <c r="EG23" s="64"/>
      <c r="EH23" s="64"/>
      <c r="EI23" s="64"/>
      <c r="EJ23" s="64"/>
      <c r="EK23" s="64"/>
      <c r="EL23" s="64"/>
      <c r="EM23" s="64"/>
      <c r="EN23" s="65"/>
      <c r="EO23" s="61">
        <f>AJ23+EE23</f>
        <v>4.7217741935483879</v>
      </c>
      <c r="EP23" s="61"/>
      <c r="EQ23" s="61"/>
      <c r="ER23" s="61"/>
      <c r="ES23" s="61"/>
      <c r="ET23" s="61"/>
      <c r="EU23" s="61"/>
      <c r="EV23" s="61"/>
      <c r="EW23" s="61"/>
      <c r="EX23" s="61"/>
      <c r="EY23" s="61"/>
      <c r="EZ23" s="61"/>
      <c r="FA23" s="61"/>
      <c r="FB23" s="61"/>
      <c r="FC23" s="61"/>
      <c r="FD23" s="61"/>
      <c r="FE23" s="61"/>
    </row>
    <row r="24" spans="1:161" s="9" customFormat="1" ht="39.75" customHeight="1" x14ac:dyDescent="0.2">
      <c r="A24" s="10"/>
      <c r="B24" s="17"/>
      <c r="C24" s="17"/>
      <c r="D24" s="17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8"/>
      <c r="R24" s="10"/>
      <c r="S24" s="19" t="s">
        <v>14</v>
      </c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  <c r="AE24" s="19"/>
      <c r="AF24" s="19"/>
      <c r="AG24" s="19"/>
      <c r="AH24" s="19"/>
      <c r="AI24" s="20"/>
      <c r="AJ24" s="16"/>
      <c r="AK24" s="16"/>
      <c r="AL24" s="16"/>
      <c r="AM24" s="16"/>
      <c r="AN24" s="16"/>
      <c r="AO24" s="16"/>
      <c r="AP24" s="16"/>
      <c r="AQ24" s="16"/>
      <c r="AR24" s="16"/>
      <c r="AS24" s="16"/>
      <c r="AT24" s="16"/>
      <c r="AU24" s="16"/>
      <c r="AV24" s="16"/>
      <c r="AW24" s="16"/>
      <c r="AX24" s="16"/>
      <c r="AY24" s="16"/>
      <c r="AZ24" s="16"/>
      <c r="BA24" s="16"/>
      <c r="BB24" s="16"/>
      <c r="BC24" s="16"/>
      <c r="BD24" s="16"/>
      <c r="BE24" s="16"/>
      <c r="BF24" s="16"/>
      <c r="BG24" s="16"/>
      <c r="BH24" s="16"/>
      <c r="BI24" s="16"/>
      <c r="BJ24" s="16"/>
      <c r="BK24" s="16"/>
      <c r="BL24" s="16"/>
      <c r="BM24" s="16"/>
      <c r="BN24" s="16"/>
      <c r="BO24" s="16"/>
      <c r="BP24" s="16"/>
      <c r="BQ24" s="16"/>
      <c r="BR24" s="16"/>
      <c r="BS24" s="16"/>
      <c r="BT24" s="16"/>
      <c r="BU24" s="16"/>
      <c r="BV24" s="16"/>
      <c r="BW24" s="16"/>
      <c r="BX24" s="16"/>
      <c r="BY24" s="16"/>
      <c r="BZ24" s="16"/>
      <c r="CA24" s="16"/>
      <c r="CB24" s="16"/>
      <c r="CC24" s="16"/>
      <c r="CD24" s="16"/>
      <c r="CE24" s="16"/>
      <c r="CF24" s="16"/>
      <c r="CG24" s="16"/>
      <c r="CH24" s="16"/>
      <c r="CI24" s="16"/>
      <c r="CJ24" s="16"/>
      <c r="CK24" s="16"/>
      <c r="CL24" s="16"/>
      <c r="CM24" s="16"/>
      <c r="CN24" s="16"/>
      <c r="CO24" s="16"/>
      <c r="CP24" s="16"/>
      <c r="CQ24" s="16"/>
      <c r="CR24" s="16"/>
      <c r="CS24" s="16"/>
      <c r="CT24" s="16"/>
      <c r="CU24" s="16"/>
      <c r="CV24" s="16"/>
      <c r="CW24" s="16"/>
      <c r="CX24" s="16"/>
      <c r="CY24" s="16"/>
      <c r="CZ24" s="16"/>
      <c r="DA24" s="16"/>
      <c r="DB24" s="16"/>
      <c r="DC24" s="16"/>
      <c r="DD24" s="16"/>
      <c r="DE24" s="16"/>
      <c r="DF24" s="16"/>
      <c r="DG24" s="16"/>
      <c r="DH24" s="16"/>
      <c r="DI24" s="16"/>
      <c r="DJ24" s="16"/>
      <c r="DK24" s="16"/>
      <c r="DL24" s="16"/>
      <c r="DM24" s="16"/>
      <c r="DN24" s="16"/>
      <c r="DO24" s="16"/>
      <c r="DP24" s="16"/>
      <c r="DQ24" s="16"/>
      <c r="DR24" s="16"/>
      <c r="DS24" s="16"/>
      <c r="DT24" s="16"/>
      <c r="DU24" s="16"/>
      <c r="DV24" s="16"/>
      <c r="DW24" s="16"/>
      <c r="DX24" s="16"/>
      <c r="DY24" s="16"/>
      <c r="DZ24" s="16"/>
      <c r="EA24" s="16"/>
      <c r="EB24" s="16"/>
      <c r="EC24" s="16"/>
      <c r="ED24" s="16"/>
      <c r="EE24" s="16"/>
      <c r="EF24" s="16"/>
      <c r="EG24" s="16"/>
      <c r="EH24" s="16"/>
      <c r="EI24" s="16"/>
      <c r="EJ24" s="16"/>
      <c r="EK24" s="16"/>
      <c r="EL24" s="16"/>
      <c r="EM24" s="16"/>
      <c r="EN24" s="16"/>
      <c r="EO24" s="16"/>
      <c r="EP24" s="16"/>
      <c r="EQ24" s="16"/>
      <c r="ER24" s="16"/>
      <c r="ES24" s="16"/>
      <c r="ET24" s="16"/>
      <c r="EU24" s="16"/>
      <c r="EV24" s="16"/>
      <c r="EW24" s="16"/>
      <c r="EX24" s="16"/>
      <c r="EY24" s="16"/>
      <c r="EZ24" s="16"/>
      <c r="FA24" s="16"/>
      <c r="FB24" s="16"/>
      <c r="FC24" s="16"/>
      <c r="FD24" s="16"/>
      <c r="FE24" s="16"/>
    </row>
    <row r="25" spans="1:161" s="9" customFormat="1" ht="53.25" customHeight="1" x14ac:dyDescent="0.2">
      <c r="A25" s="10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8"/>
      <c r="R25" s="10"/>
      <c r="S25" s="19" t="s">
        <v>25</v>
      </c>
      <c r="T25" s="19"/>
      <c r="U25" s="19"/>
      <c r="V25" s="19"/>
      <c r="W25" s="19"/>
      <c r="X25" s="19"/>
      <c r="Y25" s="19"/>
      <c r="Z25" s="19"/>
      <c r="AA25" s="19"/>
      <c r="AB25" s="19"/>
      <c r="AC25" s="19"/>
      <c r="AD25" s="19"/>
      <c r="AE25" s="19"/>
      <c r="AF25" s="19"/>
      <c r="AG25" s="19"/>
      <c r="AH25" s="19"/>
      <c r="AI25" s="20"/>
      <c r="AJ25" s="16"/>
      <c r="AK25" s="16"/>
      <c r="AL25" s="16"/>
      <c r="AM25" s="16"/>
      <c r="AN25" s="16"/>
      <c r="AO25" s="16"/>
      <c r="AP25" s="16"/>
      <c r="AQ25" s="16"/>
      <c r="AR25" s="16"/>
      <c r="AS25" s="16"/>
      <c r="AT25" s="16"/>
      <c r="AU25" s="16"/>
      <c r="AV25" s="16"/>
      <c r="AW25" s="16"/>
      <c r="AX25" s="16"/>
      <c r="AY25" s="16"/>
      <c r="AZ25" s="16"/>
      <c r="BA25" s="16"/>
      <c r="BB25" s="16"/>
      <c r="BC25" s="16"/>
      <c r="BD25" s="16"/>
      <c r="BE25" s="16"/>
      <c r="BF25" s="16"/>
      <c r="BG25" s="16"/>
      <c r="BH25" s="16"/>
      <c r="BI25" s="16"/>
      <c r="BJ25" s="16"/>
      <c r="BK25" s="16"/>
      <c r="BL25" s="16"/>
      <c r="BM25" s="16"/>
      <c r="BN25" s="16"/>
      <c r="BO25" s="16"/>
      <c r="BP25" s="16"/>
      <c r="BQ25" s="16"/>
      <c r="BR25" s="16"/>
      <c r="BS25" s="16"/>
      <c r="BT25" s="16"/>
      <c r="BU25" s="16"/>
      <c r="BV25" s="16"/>
      <c r="BW25" s="16"/>
      <c r="BX25" s="16"/>
      <c r="BY25" s="16"/>
      <c r="BZ25" s="16"/>
      <c r="CA25" s="16"/>
      <c r="CB25" s="16"/>
      <c r="CC25" s="16"/>
      <c r="CD25" s="16"/>
      <c r="CE25" s="16"/>
      <c r="CF25" s="16"/>
      <c r="CG25" s="16"/>
      <c r="CH25" s="16"/>
      <c r="CI25" s="16"/>
      <c r="CJ25" s="16"/>
      <c r="CK25" s="16"/>
      <c r="CL25" s="16"/>
      <c r="CM25" s="16"/>
      <c r="CN25" s="16"/>
      <c r="CO25" s="16"/>
      <c r="CP25" s="16"/>
      <c r="CQ25" s="16"/>
      <c r="CR25" s="16"/>
      <c r="CS25" s="16"/>
      <c r="CT25" s="16"/>
      <c r="CU25" s="16"/>
      <c r="CV25" s="16"/>
      <c r="CW25" s="16"/>
      <c r="CX25" s="16"/>
      <c r="CY25" s="16"/>
      <c r="CZ25" s="16"/>
      <c r="DA25" s="16"/>
      <c r="DB25" s="16"/>
      <c r="DC25" s="16"/>
      <c r="DD25" s="16"/>
      <c r="DE25" s="16"/>
      <c r="DF25" s="16"/>
      <c r="DG25" s="16"/>
      <c r="DH25" s="16"/>
      <c r="DI25" s="16"/>
      <c r="DJ25" s="16"/>
      <c r="DK25" s="16"/>
      <c r="DL25" s="16"/>
      <c r="DM25" s="16"/>
      <c r="DN25" s="16"/>
      <c r="DO25" s="16"/>
      <c r="DP25" s="16"/>
      <c r="DQ25" s="16"/>
      <c r="DR25" s="16"/>
      <c r="DS25" s="16"/>
      <c r="DT25" s="16"/>
      <c r="DU25" s="16"/>
      <c r="DV25" s="16"/>
      <c r="DW25" s="16"/>
      <c r="DX25" s="16"/>
      <c r="DY25" s="16"/>
      <c r="DZ25" s="16"/>
      <c r="EA25" s="16"/>
      <c r="EB25" s="16"/>
      <c r="EC25" s="16"/>
      <c r="ED25" s="16"/>
      <c r="EE25" s="16"/>
      <c r="EF25" s="16"/>
      <c r="EG25" s="16"/>
      <c r="EH25" s="16"/>
      <c r="EI25" s="16"/>
      <c r="EJ25" s="16"/>
      <c r="EK25" s="16"/>
      <c r="EL25" s="16"/>
      <c r="EM25" s="16"/>
      <c r="EN25" s="16"/>
      <c r="EO25" s="16"/>
      <c r="EP25" s="16"/>
      <c r="EQ25" s="16"/>
      <c r="ER25" s="16"/>
      <c r="ES25" s="16"/>
      <c r="ET25" s="16"/>
      <c r="EU25" s="16"/>
      <c r="EV25" s="16"/>
      <c r="EW25" s="16"/>
      <c r="EX25" s="16"/>
      <c r="EY25" s="16"/>
      <c r="EZ25" s="16"/>
      <c r="FA25" s="16"/>
      <c r="FB25" s="16"/>
      <c r="FC25" s="16"/>
      <c r="FD25" s="16"/>
      <c r="FE25" s="16"/>
    </row>
    <row r="26" spans="1:161" s="9" customFormat="1" ht="57" customHeight="1" x14ac:dyDescent="0.2">
      <c r="A26" s="10"/>
      <c r="B26" s="21" t="s">
        <v>26</v>
      </c>
      <c r="C26" s="21"/>
      <c r="D26" s="21"/>
      <c r="E26" s="21"/>
      <c r="F26" s="21"/>
      <c r="G26" s="21"/>
      <c r="H26" s="21"/>
      <c r="I26" s="21"/>
      <c r="J26" s="21"/>
      <c r="K26" s="21"/>
      <c r="L26" s="21"/>
      <c r="M26" s="21"/>
      <c r="N26" s="21"/>
      <c r="O26" s="21"/>
      <c r="P26" s="21"/>
      <c r="Q26" s="22"/>
      <c r="R26" s="10"/>
      <c r="S26" s="19" t="s">
        <v>12</v>
      </c>
      <c r="T26" s="19"/>
      <c r="U26" s="19"/>
      <c r="V26" s="19"/>
      <c r="W26" s="19"/>
      <c r="X26" s="19"/>
      <c r="Y26" s="19"/>
      <c r="Z26" s="19"/>
      <c r="AA26" s="19"/>
      <c r="AB26" s="19"/>
      <c r="AC26" s="19"/>
      <c r="AD26" s="19"/>
      <c r="AE26" s="19"/>
      <c r="AF26" s="19"/>
      <c r="AG26" s="19"/>
      <c r="AH26" s="19"/>
      <c r="AI26" s="20"/>
      <c r="AJ26" s="16"/>
      <c r="AK26" s="16"/>
      <c r="AL26" s="16"/>
      <c r="AM26" s="16"/>
      <c r="AN26" s="16"/>
      <c r="AO26" s="16"/>
      <c r="AP26" s="16"/>
      <c r="AQ26" s="16"/>
      <c r="AR26" s="16"/>
      <c r="AS26" s="16"/>
      <c r="AT26" s="16"/>
      <c r="AU26" s="16"/>
      <c r="AV26" s="16"/>
      <c r="AW26" s="16"/>
      <c r="AX26" s="16"/>
      <c r="AY26" s="16"/>
      <c r="AZ26" s="16"/>
      <c r="BA26" s="16"/>
      <c r="BB26" s="16"/>
      <c r="BC26" s="16"/>
      <c r="BD26" s="16"/>
      <c r="BE26" s="16"/>
      <c r="BF26" s="16"/>
      <c r="BG26" s="16"/>
      <c r="BH26" s="16"/>
      <c r="BI26" s="16"/>
      <c r="BJ26" s="16"/>
      <c r="BK26" s="16"/>
      <c r="BL26" s="16"/>
      <c r="BM26" s="16"/>
      <c r="BN26" s="16"/>
      <c r="BO26" s="16"/>
      <c r="BP26" s="16"/>
      <c r="BQ26" s="16"/>
      <c r="BR26" s="16"/>
      <c r="BS26" s="16"/>
      <c r="BT26" s="16"/>
      <c r="BU26" s="16"/>
      <c r="BV26" s="16"/>
      <c r="BW26" s="16"/>
      <c r="BX26" s="16"/>
      <c r="BY26" s="16"/>
      <c r="BZ26" s="16"/>
      <c r="CA26" s="16"/>
      <c r="CB26" s="16"/>
      <c r="CC26" s="16"/>
      <c r="CD26" s="16"/>
      <c r="CE26" s="16"/>
      <c r="CF26" s="16"/>
      <c r="CG26" s="16"/>
      <c r="CH26" s="16"/>
      <c r="CI26" s="16"/>
      <c r="CJ26" s="16"/>
      <c r="CK26" s="16"/>
      <c r="CL26" s="16"/>
      <c r="CM26" s="16"/>
      <c r="CN26" s="16"/>
      <c r="CO26" s="16"/>
      <c r="CP26" s="16"/>
      <c r="CQ26" s="16"/>
      <c r="CR26" s="16"/>
      <c r="CS26" s="16"/>
      <c r="CT26" s="16"/>
      <c r="CU26" s="16"/>
      <c r="CV26" s="16"/>
      <c r="CW26" s="16"/>
      <c r="CX26" s="16"/>
      <c r="CY26" s="16"/>
      <c r="CZ26" s="16"/>
      <c r="DA26" s="16"/>
      <c r="DB26" s="16"/>
      <c r="DC26" s="16"/>
      <c r="DD26" s="16"/>
      <c r="DE26" s="16"/>
      <c r="DF26" s="16"/>
      <c r="DG26" s="16"/>
      <c r="DH26" s="16"/>
      <c r="DI26" s="16"/>
      <c r="DJ26" s="16"/>
      <c r="DK26" s="16"/>
      <c r="DL26" s="16"/>
      <c r="DM26" s="16"/>
      <c r="DN26" s="16"/>
      <c r="DO26" s="16"/>
      <c r="DP26" s="16"/>
      <c r="DQ26" s="16"/>
      <c r="DR26" s="16"/>
      <c r="DS26" s="16"/>
      <c r="DT26" s="16"/>
      <c r="DU26" s="16"/>
      <c r="DV26" s="16"/>
      <c r="DW26" s="16"/>
      <c r="DX26" s="16"/>
      <c r="DY26" s="16"/>
      <c r="DZ26" s="16"/>
      <c r="EA26" s="16"/>
      <c r="EB26" s="16"/>
      <c r="EC26" s="16"/>
      <c r="ED26" s="16"/>
      <c r="EE26" s="16"/>
      <c r="EF26" s="16"/>
      <c r="EG26" s="16"/>
      <c r="EH26" s="16"/>
      <c r="EI26" s="16"/>
      <c r="EJ26" s="16"/>
      <c r="EK26" s="16"/>
      <c r="EL26" s="16"/>
      <c r="EM26" s="16"/>
      <c r="EN26" s="16"/>
      <c r="EO26" s="16"/>
      <c r="EP26" s="16"/>
      <c r="EQ26" s="16"/>
      <c r="ER26" s="16"/>
      <c r="ES26" s="16"/>
      <c r="ET26" s="16"/>
      <c r="EU26" s="16"/>
      <c r="EV26" s="16"/>
      <c r="EW26" s="16"/>
      <c r="EX26" s="16"/>
      <c r="EY26" s="16"/>
      <c r="EZ26" s="16"/>
      <c r="FA26" s="16"/>
      <c r="FB26" s="16"/>
      <c r="FC26" s="16"/>
      <c r="FD26" s="16"/>
      <c r="FE26" s="16"/>
    </row>
    <row r="27" spans="1:161" s="9" customFormat="1" ht="39.75" customHeight="1" x14ac:dyDescent="0.2">
      <c r="A27" s="10"/>
      <c r="B27" s="17"/>
      <c r="C27" s="17"/>
      <c r="D27" s="17"/>
      <c r="E27" s="17"/>
      <c r="F27" s="17"/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8"/>
      <c r="R27" s="10"/>
      <c r="S27" s="19" t="s">
        <v>13</v>
      </c>
      <c r="T27" s="19"/>
      <c r="U27" s="19"/>
      <c r="V27" s="19"/>
      <c r="W27" s="19"/>
      <c r="X27" s="19"/>
      <c r="Y27" s="19"/>
      <c r="Z27" s="19"/>
      <c r="AA27" s="19"/>
      <c r="AB27" s="19"/>
      <c r="AC27" s="19"/>
      <c r="AD27" s="19"/>
      <c r="AE27" s="19"/>
      <c r="AF27" s="19"/>
      <c r="AG27" s="19"/>
      <c r="AH27" s="19"/>
      <c r="AI27" s="20"/>
      <c r="AJ27" s="16"/>
      <c r="AK27" s="16"/>
      <c r="AL27" s="16"/>
      <c r="AM27" s="16"/>
      <c r="AN27" s="16"/>
      <c r="AO27" s="16"/>
      <c r="AP27" s="16"/>
      <c r="AQ27" s="16"/>
      <c r="AR27" s="16"/>
      <c r="AS27" s="16"/>
      <c r="AT27" s="16"/>
      <c r="AU27" s="16"/>
      <c r="AV27" s="16"/>
      <c r="AW27" s="16"/>
      <c r="AX27" s="16"/>
      <c r="AY27" s="16"/>
      <c r="AZ27" s="16"/>
      <c r="BA27" s="16"/>
      <c r="BB27" s="16"/>
      <c r="BC27" s="16"/>
      <c r="BD27" s="16"/>
      <c r="BE27" s="16"/>
      <c r="BF27" s="16"/>
      <c r="BG27" s="16"/>
      <c r="BH27" s="16"/>
      <c r="BI27" s="16"/>
      <c r="BJ27" s="16"/>
      <c r="BK27" s="16"/>
      <c r="BL27" s="16"/>
      <c r="BM27" s="16"/>
      <c r="BN27" s="16"/>
      <c r="BO27" s="16"/>
      <c r="BP27" s="16"/>
      <c r="BQ27" s="16"/>
      <c r="BR27" s="16"/>
      <c r="BS27" s="16"/>
      <c r="BT27" s="16"/>
      <c r="BU27" s="16"/>
      <c r="BV27" s="16"/>
      <c r="BW27" s="16"/>
      <c r="BX27" s="16"/>
      <c r="BY27" s="16"/>
      <c r="BZ27" s="16"/>
      <c r="CA27" s="16"/>
      <c r="CB27" s="16"/>
      <c r="CC27" s="16"/>
      <c r="CD27" s="16"/>
      <c r="CE27" s="16"/>
      <c r="CF27" s="16"/>
      <c r="CG27" s="16"/>
      <c r="CH27" s="16"/>
      <c r="CI27" s="16"/>
      <c r="CJ27" s="16"/>
      <c r="CK27" s="16"/>
      <c r="CL27" s="16"/>
      <c r="CM27" s="16"/>
      <c r="CN27" s="16"/>
      <c r="CO27" s="16"/>
      <c r="CP27" s="16"/>
      <c r="CQ27" s="16"/>
      <c r="CR27" s="16"/>
      <c r="CS27" s="16"/>
      <c r="CT27" s="16"/>
      <c r="CU27" s="16"/>
      <c r="CV27" s="16"/>
      <c r="CW27" s="16"/>
      <c r="CX27" s="16"/>
      <c r="CY27" s="16"/>
      <c r="CZ27" s="16"/>
      <c r="DA27" s="16"/>
      <c r="DB27" s="16"/>
      <c r="DC27" s="16"/>
      <c r="DD27" s="16"/>
      <c r="DE27" s="16"/>
      <c r="DF27" s="16"/>
      <c r="DG27" s="16"/>
      <c r="DH27" s="16"/>
      <c r="DI27" s="16"/>
      <c r="DJ27" s="16"/>
      <c r="DK27" s="16"/>
      <c r="DL27" s="16"/>
      <c r="DM27" s="16"/>
      <c r="DN27" s="16"/>
      <c r="DO27" s="16"/>
      <c r="DP27" s="16"/>
      <c r="DQ27" s="16"/>
      <c r="DR27" s="16"/>
      <c r="DS27" s="16"/>
      <c r="DT27" s="16"/>
      <c r="DU27" s="16"/>
      <c r="DV27" s="16"/>
      <c r="DW27" s="16"/>
      <c r="DX27" s="16"/>
      <c r="DY27" s="16"/>
      <c r="DZ27" s="16"/>
      <c r="EA27" s="16"/>
      <c r="EB27" s="16"/>
      <c r="EC27" s="16"/>
      <c r="ED27" s="16"/>
      <c r="EE27" s="16"/>
      <c r="EF27" s="16"/>
      <c r="EG27" s="16"/>
      <c r="EH27" s="16"/>
      <c r="EI27" s="16"/>
      <c r="EJ27" s="16"/>
      <c r="EK27" s="16"/>
      <c r="EL27" s="16"/>
      <c r="EM27" s="16"/>
      <c r="EN27" s="16"/>
      <c r="EO27" s="16"/>
      <c r="EP27" s="16"/>
      <c r="EQ27" s="16"/>
      <c r="ER27" s="16"/>
      <c r="ES27" s="16"/>
      <c r="ET27" s="16"/>
      <c r="EU27" s="16"/>
      <c r="EV27" s="16"/>
      <c r="EW27" s="16"/>
      <c r="EX27" s="16"/>
      <c r="EY27" s="16"/>
      <c r="EZ27" s="16"/>
      <c r="FA27" s="16"/>
      <c r="FB27" s="16"/>
      <c r="FC27" s="16"/>
      <c r="FD27" s="16"/>
      <c r="FE27" s="16"/>
    </row>
    <row r="28" spans="1:161" s="9" customFormat="1" ht="39.75" customHeight="1" x14ac:dyDescent="0.2">
      <c r="A28" s="10"/>
      <c r="B28" s="17"/>
      <c r="C28" s="17"/>
      <c r="D28" s="17"/>
      <c r="E28" s="17"/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8"/>
      <c r="R28" s="10"/>
      <c r="S28" s="19" t="s">
        <v>14</v>
      </c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20"/>
      <c r="AJ28" s="16"/>
      <c r="AK28" s="16"/>
      <c r="AL28" s="16"/>
      <c r="AM28" s="16"/>
      <c r="AN28" s="16"/>
      <c r="AO28" s="16"/>
      <c r="AP28" s="16"/>
      <c r="AQ28" s="16"/>
      <c r="AR28" s="16"/>
      <c r="AS28" s="16"/>
      <c r="AT28" s="16"/>
      <c r="AU28" s="16"/>
      <c r="AV28" s="16"/>
      <c r="AW28" s="16"/>
      <c r="AX28" s="16"/>
      <c r="AY28" s="16"/>
      <c r="AZ28" s="16"/>
      <c r="BA28" s="16"/>
      <c r="BB28" s="16"/>
      <c r="BC28" s="16"/>
      <c r="BD28" s="16"/>
      <c r="BE28" s="16"/>
      <c r="BF28" s="16"/>
      <c r="BG28" s="16"/>
      <c r="BH28" s="16"/>
      <c r="BI28" s="16"/>
      <c r="BJ28" s="16"/>
      <c r="BK28" s="16"/>
      <c r="BL28" s="16"/>
      <c r="BM28" s="16"/>
      <c r="BN28" s="16"/>
      <c r="BO28" s="16"/>
      <c r="BP28" s="16"/>
      <c r="BQ28" s="16"/>
      <c r="BR28" s="16"/>
      <c r="BS28" s="16"/>
      <c r="BT28" s="16"/>
      <c r="BU28" s="16"/>
      <c r="BV28" s="16"/>
      <c r="BW28" s="16"/>
      <c r="BX28" s="16"/>
      <c r="BY28" s="16"/>
      <c r="BZ28" s="16"/>
      <c r="CA28" s="16"/>
      <c r="CB28" s="16"/>
      <c r="CC28" s="16"/>
      <c r="CD28" s="16"/>
      <c r="CE28" s="16"/>
      <c r="CF28" s="16"/>
      <c r="CG28" s="16"/>
      <c r="CH28" s="16"/>
      <c r="CI28" s="16"/>
      <c r="CJ28" s="16"/>
      <c r="CK28" s="16"/>
      <c r="CL28" s="16"/>
      <c r="CM28" s="16"/>
      <c r="CN28" s="16"/>
      <c r="CO28" s="16"/>
      <c r="CP28" s="16"/>
      <c r="CQ28" s="16"/>
      <c r="CR28" s="16"/>
      <c r="CS28" s="16"/>
      <c r="CT28" s="16"/>
      <c r="CU28" s="16"/>
      <c r="CV28" s="16"/>
      <c r="CW28" s="16"/>
      <c r="CX28" s="16"/>
      <c r="CY28" s="16"/>
      <c r="CZ28" s="16"/>
      <c r="DA28" s="16"/>
      <c r="DB28" s="16"/>
      <c r="DC28" s="16"/>
      <c r="DD28" s="16"/>
      <c r="DE28" s="16"/>
      <c r="DF28" s="16"/>
      <c r="DG28" s="16"/>
      <c r="DH28" s="16"/>
      <c r="DI28" s="16"/>
      <c r="DJ28" s="16"/>
      <c r="DK28" s="16"/>
      <c r="DL28" s="16"/>
      <c r="DM28" s="16"/>
      <c r="DN28" s="16"/>
      <c r="DO28" s="16"/>
      <c r="DP28" s="16"/>
      <c r="DQ28" s="16"/>
      <c r="DR28" s="16"/>
      <c r="DS28" s="16"/>
      <c r="DT28" s="16"/>
      <c r="DU28" s="16"/>
      <c r="DV28" s="16"/>
      <c r="DW28" s="16"/>
      <c r="DX28" s="16"/>
      <c r="DY28" s="16"/>
      <c r="DZ28" s="16"/>
      <c r="EA28" s="16"/>
      <c r="EB28" s="16"/>
      <c r="EC28" s="16"/>
      <c r="ED28" s="16"/>
      <c r="EE28" s="16"/>
      <c r="EF28" s="16"/>
      <c r="EG28" s="16"/>
      <c r="EH28" s="16"/>
      <c r="EI28" s="16"/>
      <c r="EJ28" s="16"/>
      <c r="EK28" s="16"/>
      <c r="EL28" s="16"/>
      <c r="EM28" s="16"/>
      <c r="EN28" s="16"/>
      <c r="EO28" s="16"/>
      <c r="EP28" s="16"/>
      <c r="EQ28" s="16"/>
      <c r="ER28" s="16"/>
      <c r="ES28" s="16"/>
      <c r="ET28" s="16"/>
      <c r="EU28" s="16"/>
      <c r="EV28" s="16"/>
      <c r="EW28" s="16"/>
      <c r="EX28" s="16"/>
      <c r="EY28" s="16"/>
      <c r="EZ28" s="16"/>
      <c r="FA28" s="16"/>
      <c r="FB28" s="16"/>
      <c r="FC28" s="16"/>
      <c r="FD28" s="16"/>
      <c r="FE28" s="16"/>
    </row>
    <row r="29" spans="1:161" s="9" customFormat="1" ht="53.25" customHeight="1" x14ac:dyDescent="0.2">
      <c r="A29" s="10"/>
      <c r="B29" s="17"/>
      <c r="C29" s="17"/>
      <c r="D29" s="17"/>
      <c r="E29" s="17"/>
      <c r="F29" s="17"/>
      <c r="G29" s="17"/>
      <c r="H29" s="17"/>
      <c r="I29" s="17"/>
      <c r="J29" s="17"/>
      <c r="K29" s="17"/>
      <c r="L29" s="17"/>
      <c r="M29" s="17"/>
      <c r="N29" s="17"/>
      <c r="O29" s="17"/>
      <c r="P29" s="17"/>
      <c r="Q29" s="18"/>
      <c r="R29" s="10"/>
      <c r="S29" s="19" t="s">
        <v>25</v>
      </c>
      <c r="T29" s="19"/>
      <c r="U29" s="19"/>
      <c r="V29" s="19"/>
      <c r="W29" s="19"/>
      <c r="X29" s="19"/>
      <c r="Y29" s="19"/>
      <c r="Z29" s="19"/>
      <c r="AA29" s="19"/>
      <c r="AB29" s="19"/>
      <c r="AC29" s="19"/>
      <c r="AD29" s="19"/>
      <c r="AE29" s="19"/>
      <c r="AF29" s="19"/>
      <c r="AG29" s="19"/>
      <c r="AH29" s="19"/>
      <c r="AI29" s="20"/>
      <c r="AJ29" s="16"/>
      <c r="AK29" s="16"/>
      <c r="AL29" s="16"/>
      <c r="AM29" s="16"/>
      <c r="AN29" s="16"/>
      <c r="AO29" s="16"/>
      <c r="AP29" s="16"/>
      <c r="AQ29" s="16"/>
      <c r="AR29" s="16"/>
      <c r="AS29" s="16"/>
      <c r="AT29" s="16"/>
      <c r="AU29" s="16"/>
      <c r="AV29" s="16"/>
      <c r="AW29" s="16"/>
      <c r="AX29" s="16"/>
      <c r="AY29" s="16"/>
      <c r="AZ29" s="16"/>
      <c r="BA29" s="16"/>
      <c r="BB29" s="16"/>
      <c r="BC29" s="16"/>
      <c r="BD29" s="16"/>
      <c r="BE29" s="16"/>
      <c r="BF29" s="16"/>
      <c r="BG29" s="16"/>
      <c r="BH29" s="16"/>
      <c r="BI29" s="16"/>
      <c r="BJ29" s="16"/>
      <c r="BK29" s="16"/>
      <c r="BL29" s="16"/>
      <c r="BM29" s="16"/>
      <c r="BN29" s="16"/>
      <c r="BO29" s="16"/>
      <c r="BP29" s="16"/>
      <c r="BQ29" s="16"/>
      <c r="BR29" s="16"/>
      <c r="BS29" s="16"/>
      <c r="BT29" s="16"/>
      <c r="BU29" s="16"/>
      <c r="BV29" s="16"/>
      <c r="BW29" s="16"/>
      <c r="BX29" s="16"/>
      <c r="BY29" s="16"/>
      <c r="BZ29" s="16"/>
      <c r="CA29" s="16"/>
      <c r="CB29" s="16"/>
      <c r="CC29" s="16"/>
      <c r="CD29" s="16"/>
      <c r="CE29" s="16"/>
      <c r="CF29" s="16"/>
      <c r="CG29" s="16"/>
      <c r="CH29" s="16"/>
      <c r="CI29" s="16"/>
      <c r="CJ29" s="16"/>
      <c r="CK29" s="16"/>
      <c r="CL29" s="16"/>
      <c r="CM29" s="16"/>
      <c r="CN29" s="16"/>
      <c r="CO29" s="16"/>
      <c r="CP29" s="16"/>
      <c r="CQ29" s="16"/>
      <c r="CR29" s="16"/>
      <c r="CS29" s="16"/>
      <c r="CT29" s="16"/>
      <c r="CU29" s="16"/>
      <c r="CV29" s="16"/>
      <c r="CW29" s="16"/>
      <c r="CX29" s="16"/>
      <c r="CY29" s="16"/>
      <c r="CZ29" s="16"/>
      <c r="DA29" s="16"/>
      <c r="DB29" s="16"/>
      <c r="DC29" s="16"/>
      <c r="DD29" s="16"/>
      <c r="DE29" s="16"/>
      <c r="DF29" s="16"/>
      <c r="DG29" s="16"/>
      <c r="DH29" s="16"/>
      <c r="DI29" s="16"/>
      <c r="DJ29" s="16"/>
      <c r="DK29" s="16"/>
      <c r="DL29" s="16"/>
      <c r="DM29" s="16"/>
      <c r="DN29" s="16"/>
      <c r="DO29" s="16"/>
      <c r="DP29" s="16"/>
      <c r="DQ29" s="16"/>
      <c r="DR29" s="16"/>
      <c r="DS29" s="16"/>
      <c r="DT29" s="16"/>
      <c r="DU29" s="16"/>
      <c r="DV29" s="16"/>
      <c r="DW29" s="16"/>
      <c r="DX29" s="16"/>
      <c r="DY29" s="16"/>
      <c r="DZ29" s="16"/>
      <c r="EA29" s="16"/>
      <c r="EB29" s="16"/>
      <c r="EC29" s="16"/>
      <c r="ED29" s="16"/>
      <c r="EE29" s="16"/>
      <c r="EF29" s="16"/>
      <c r="EG29" s="16"/>
      <c r="EH29" s="16"/>
      <c r="EI29" s="16"/>
      <c r="EJ29" s="16"/>
      <c r="EK29" s="16"/>
      <c r="EL29" s="16"/>
      <c r="EM29" s="16"/>
      <c r="EN29" s="16"/>
      <c r="EO29" s="16"/>
      <c r="EP29" s="16"/>
      <c r="EQ29" s="16"/>
      <c r="ER29" s="16"/>
      <c r="ES29" s="16"/>
      <c r="ET29" s="16"/>
      <c r="EU29" s="16"/>
      <c r="EV29" s="16"/>
      <c r="EW29" s="16"/>
      <c r="EX29" s="16"/>
      <c r="EY29" s="16"/>
      <c r="EZ29" s="16"/>
      <c r="FA29" s="16"/>
      <c r="FB29" s="16"/>
      <c r="FC29" s="16"/>
      <c r="FD29" s="16"/>
      <c r="FE29" s="16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4" t="s">
        <v>27</v>
      </c>
      <c r="B32" s="15"/>
      <c r="C32" s="15"/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/>
      <c r="BA32" s="15"/>
      <c r="BB32" s="15"/>
      <c r="BC32" s="15"/>
      <c r="BD32" s="15"/>
      <c r="BE32" s="15"/>
      <c r="BF32" s="15"/>
      <c r="BG32" s="15"/>
      <c r="BH32" s="15"/>
      <c r="BI32" s="15"/>
      <c r="BJ32" s="15"/>
      <c r="BK32" s="15"/>
      <c r="BL32" s="15"/>
      <c r="BM32" s="15"/>
      <c r="BN32" s="15"/>
      <c r="BO32" s="15"/>
      <c r="BP32" s="15"/>
      <c r="BQ32" s="15"/>
      <c r="BR32" s="15"/>
      <c r="BS32" s="15"/>
      <c r="BT32" s="15"/>
      <c r="BU32" s="15"/>
      <c r="BV32" s="15"/>
      <c r="BW32" s="15"/>
      <c r="BX32" s="15"/>
      <c r="BY32" s="15"/>
      <c r="BZ32" s="15"/>
      <c r="CA32" s="15"/>
      <c r="CB32" s="15"/>
      <c r="CC32" s="15"/>
      <c r="CD32" s="15"/>
      <c r="CE32" s="15"/>
      <c r="CF32" s="15"/>
      <c r="CG32" s="15"/>
      <c r="CH32" s="15"/>
      <c r="CI32" s="15"/>
      <c r="CJ32" s="15"/>
      <c r="CK32" s="15"/>
      <c r="CL32" s="15"/>
      <c r="CM32" s="15"/>
      <c r="CN32" s="15"/>
      <c r="CO32" s="15"/>
      <c r="CP32" s="15"/>
      <c r="CQ32" s="15"/>
      <c r="CR32" s="15"/>
      <c r="CS32" s="15"/>
      <c r="CT32" s="15"/>
      <c r="CU32" s="15"/>
      <c r="CV32" s="15"/>
      <c r="CW32" s="15"/>
      <c r="CX32" s="15"/>
      <c r="CY32" s="15"/>
      <c r="CZ32" s="15"/>
      <c r="DA32" s="15"/>
      <c r="DB32" s="15"/>
      <c r="DC32" s="15"/>
      <c r="DD32" s="15"/>
      <c r="DE32" s="15"/>
      <c r="DF32" s="15"/>
      <c r="DG32" s="15"/>
      <c r="DH32" s="15"/>
      <c r="DI32" s="15"/>
      <c r="DJ32" s="15"/>
      <c r="DK32" s="15"/>
      <c r="DL32" s="15"/>
      <c r="DM32" s="15"/>
      <c r="DN32" s="15"/>
      <c r="DO32" s="15"/>
      <c r="DP32" s="15"/>
      <c r="DQ32" s="15"/>
      <c r="DR32" s="15"/>
      <c r="DS32" s="15"/>
      <c r="DT32" s="15"/>
      <c r="DU32" s="15"/>
      <c r="DV32" s="15"/>
      <c r="DW32" s="15"/>
      <c r="DX32" s="15"/>
      <c r="DY32" s="15"/>
      <c r="DZ32" s="15"/>
      <c r="EA32" s="15"/>
      <c r="EB32" s="15"/>
      <c r="EC32" s="15"/>
      <c r="ED32" s="15"/>
      <c r="EE32" s="15"/>
      <c r="EF32" s="15"/>
      <c r="EG32" s="15"/>
      <c r="EH32" s="15"/>
      <c r="EI32" s="15"/>
      <c r="EJ32" s="15"/>
      <c r="EK32" s="15"/>
      <c r="EL32" s="15"/>
      <c r="EM32" s="15"/>
      <c r="EN32" s="15"/>
      <c r="EO32" s="15"/>
      <c r="EP32" s="15"/>
      <c r="EQ32" s="15"/>
      <c r="ER32" s="15"/>
      <c r="ES32" s="15"/>
      <c r="ET32" s="15"/>
      <c r="EU32" s="15"/>
      <c r="EV32" s="15"/>
      <c r="EW32" s="15"/>
      <c r="EX32" s="15"/>
      <c r="EY32" s="15"/>
      <c r="EZ32" s="15"/>
      <c r="FA32" s="15"/>
      <c r="FB32" s="15"/>
      <c r="FC32" s="15"/>
      <c r="FD32" s="15"/>
      <c r="FE32" s="15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103</vt:i4>
      </vt:variant>
      <vt:variant>
        <vt:lpstr>Именованные диапазоны</vt:lpstr>
      </vt:variant>
      <vt:variant>
        <vt:i4>86</vt:i4>
      </vt:variant>
    </vt:vector>
  </HeadingPairs>
  <TitlesOfParts>
    <vt:vector size="189" baseType="lpstr">
      <vt:lpstr>июнь</vt:lpstr>
      <vt:lpstr>стр.1_</vt:lpstr>
      <vt:lpstr>стр.1_2</vt:lpstr>
      <vt:lpstr>стр.1_2 (2)</vt:lpstr>
      <vt:lpstr>стр.1_2 (3)</vt:lpstr>
      <vt:lpstr>стр.1_2 (4)</vt:lpstr>
      <vt:lpstr>стр.1_2 (5)</vt:lpstr>
      <vt:lpstr>стр.1_2 (6)</vt:lpstr>
      <vt:lpstr>стр.1_2 (7)</vt:lpstr>
      <vt:lpstr>стр.1_2 (8)</vt:lpstr>
      <vt:lpstr>стр.1_2 (9)</vt:lpstr>
      <vt:lpstr>стр.1_2 (10)</vt:lpstr>
      <vt:lpstr>стр.1_2 (11)</vt:lpstr>
      <vt:lpstr>стр.1_2 (12)</vt:lpstr>
      <vt:lpstr>стр.1_2 (13)</vt:lpstr>
      <vt:lpstr>стр.1_2 (14)</vt:lpstr>
      <vt:lpstr>стр.1_2 (15)</vt:lpstr>
      <vt:lpstr>стр.1_2 (16)</vt:lpstr>
      <vt:lpstr>стр.1_2 (17)</vt:lpstr>
      <vt:lpstr>стр.1_2 (18)</vt:lpstr>
      <vt:lpstr>стр.1_2 (19)</vt:lpstr>
      <vt:lpstr>стр.1_2 (20)</vt:lpstr>
      <vt:lpstr>стр.1_2 (21)</vt:lpstr>
      <vt:lpstr>стр.1_2 (22)</vt:lpstr>
      <vt:lpstr>стр.1_2 (23)</vt:lpstr>
      <vt:lpstr>стр.1_2 (24)</vt:lpstr>
      <vt:lpstr>стр.1_2 (25)</vt:lpstr>
      <vt:lpstr>стр.1_2 (26)</vt:lpstr>
      <vt:lpstr>стр.1_2 (27)</vt:lpstr>
      <vt:lpstr>стр.1_2 (28)</vt:lpstr>
      <vt:lpstr>стр.1_2 (29)</vt:lpstr>
      <vt:lpstr>стр.1_2 (30)</vt:lpstr>
      <vt:lpstr>стр.1_2 (31)</vt:lpstr>
      <vt:lpstr>стр.1_2 (32)</vt:lpstr>
      <vt:lpstr>стр.1_2 (33)</vt:lpstr>
      <vt:lpstr>стр.1_2 (34)</vt:lpstr>
      <vt:lpstr>стр.1_2 (35)</vt:lpstr>
      <vt:lpstr>стр.1_2 (36)</vt:lpstr>
      <vt:lpstr>стр.1_2 (37)</vt:lpstr>
      <vt:lpstr>стр.1_2 (38)</vt:lpstr>
      <vt:lpstr>стр.1_2 (39)</vt:lpstr>
      <vt:lpstr>стр.1_2 (40)</vt:lpstr>
      <vt:lpstr>стр.1_2 (41)</vt:lpstr>
      <vt:lpstr>стр.1_2 (42)</vt:lpstr>
      <vt:lpstr>стр.1_2(43)</vt:lpstr>
      <vt:lpstr>стр.1_2(44)</vt:lpstr>
      <vt:lpstr>стр.1_2(45)</vt:lpstr>
      <vt:lpstr>стр.1_2(46)</vt:lpstr>
      <vt:lpstr>стр.1_2(47)</vt:lpstr>
      <vt:lpstr>стр.1_2(48)</vt:lpstr>
      <vt:lpstr>стр.1_2(49)</vt:lpstr>
      <vt:lpstr>стр.1_2(50)</vt:lpstr>
      <vt:lpstr>стр.1_2(51)</vt:lpstr>
      <vt:lpstr>стр.1(52)</vt:lpstr>
      <vt:lpstr>стр.1(53)</vt:lpstr>
      <vt:lpstr>стр.1(54)</vt:lpstr>
      <vt:lpstr>стр.1(55)</vt:lpstr>
      <vt:lpstr>стр.1(56)</vt:lpstr>
      <vt:lpstr>стр.1(57)</vt:lpstr>
      <vt:lpstr>стр.1(58)</vt:lpstr>
      <vt:lpstr>стр.1(59)</vt:lpstr>
      <vt:lpstr>стр.1(60)</vt:lpstr>
      <vt:lpstr>стр.1(61)</vt:lpstr>
      <vt:lpstr>стр.1(62)</vt:lpstr>
      <vt:lpstr>стр.1(63)</vt:lpstr>
      <vt:lpstr>стр.1(64)</vt:lpstr>
      <vt:lpstr>стр.1(65)</vt:lpstr>
      <vt:lpstr>стр.1(66)</vt:lpstr>
      <vt:lpstr>стр.1(67)</vt:lpstr>
      <vt:lpstr>стр.1(68)</vt:lpstr>
      <vt:lpstr>стр.1(69)</vt:lpstr>
      <vt:lpstr>стр.1(70)</vt:lpstr>
      <vt:lpstr>стр.1(71)</vt:lpstr>
      <vt:lpstr>стр.1(72)</vt:lpstr>
      <vt:lpstr>стр.1(73)</vt:lpstr>
      <vt:lpstr>стр.1(74)</vt:lpstr>
      <vt:lpstr>стр.1(75)</vt:lpstr>
      <vt:lpstr>стр.1(76)</vt:lpstr>
      <vt:lpstr>стр.1(77)</vt:lpstr>
      <vt:lpstr>стр.1(78)</vt:lpstr>
      <vt:lpstr>стр.1(79)</vt:lpstr>
      <vt:lpstr>стр.1(80)</vt:lpstr>
      <vt:lpstr>стр.1(81)</vt:lpstr>
      <vt:lpstr>на 26 декабря 2021г.</vt:lpstr>
      <vt:lpstr>апрель 2022</vt:lpstr>
      <vt:lpstr>август 2022</vt:lpstr>
      <vt:lpstr>октябрь 2022</vt:lpstr>
      <vt:lpstr>ноябрь 2022</vt:lpstr>
      <vt:lpstr>декабрь 2022</vt:lpstr>
      <vt:lpstr>январь 2023</vt:lpstr>
      <vt:lpstr>фев 2023</vt:lpstr>
      <vt:lpstr>март 2023</vt:lpstr>
      <vt:lpstr>апр 2023</vt:lpstr>
      <vt:lpstr>май 2023</vt:lpstr>
      <vt:lpstr>июнь 2023</vt:lpstr>
      <vt:lpstr>июль 2023</vt:lpstr>
      <vt:lpstr>август 2023</vt:lpstr>
      <vt:lpstr>сентябрь 2023 </vt:lpstr>
      <vt:lpstr>Октябрь 2023  (2)</vt:lpstr>
      <vt:lpstr>Ноябрь 2023</vt:lpstr>
      <vt:lpstr>Декабрь 2023</vt:lpstr>
      <vt:lpstr>Январь 2024</vt:lpstr>
      <vt:lpstr>Февраль 2024</vt:lpstr>
      <vt:lpstr>стр.1_!Заголовки_для_печати</vt:lpstr>
      <vt:lpstr>стр.1_2!Заголовки_для_печати</vt:lpstr>
      <vt:lpstr>'стр.1_2 (10)'!Заголовки_для_печати</vt:lpstr>
      <vt:lpstr>'стр.1_2 (11)'!Заголовки_для_печати</vt:lpstr>
      <vt:lpstr>'стр.1_2 (12)'!Заголовки_для_печати</vt:lpstr>
      <vt:lpstr>'стр.1_2 (13)'!Заголовки_для_печати</vt:lpstr>
      <vt:lpstr>'стр.1_2 (14)'!Заголовки_для_печати</vt:lpstr>
      <vt:lpstr>'стр.1_2 (15)'!Заголовки_для_печати</vt:lpstr>
      <vt:lpstr>'стр.1_2 (16)'!Заголовки_для_печати</vt:lpstr>
      <vt:lpstr>'стр.1_2 (17)'!Заголовки_для_печати</vt:lpstr>
      <vt:lpstr>'стр.1_2 (18)'!Заголовки_для_печати</vt:lpstr>
      <vt:lpstr>'стр.1_2 (19)'!Заголовки_для_печати</vt:lpstr>
      <vt:lpstr>'стр.1_2 (2)'!Заголовки_для_печати</vt:lpstr>
      <vt:lpstr>'стр.1_2 (20)'!Заголовки_для_печати</vt:lpstr>
      <vt:lpstr>'стр.1_2 (21)'!Заголовки_для_печати</vt:lpstr>
      <vt:lpstr>'стр.1_2 (22)'!Заголовки_для_печати</vt:lpstr>
      <vt:lpstr>'стр.1_2 (23)'!Заголовки_для_печати</vt:lpstr>
      <vt:lpstr>'стр.1_2 (24)'!Заголовки_для_печати</vt:lpstr>
      <vt:lpstr>'стр.1_2 (25)'!Заголовки_для_печати</vt:lpstr>
      <vt:lpstr>'стр.1_2 (26)'!Заголовки_для_печати</vt:lpstr>
      <vt:lpstr>'стр.1_2 (27)'!Заголовки_для_печати</vt:lpstr>
      <vt:lpstr>'стр.1_2 (28)'!Заголовки_для_печати</vt:lpstr>
      <vt:lpstr>'стр.1_2 (29)'!Заголовки_для_печати</vt:lpstr>
      <vt:lpstr>'стр.1_2 (3)'!Заголовки_для_печати</vt:lpstr>
      <vt:lpstr>'стр.1_2 (30)'!Заголовки_для_печати</vt:lpstr>
      <vt:lpstr>'стр.1_2 (31)'!Заголовки_для_печати</vt:lpstr>
      <vt:lpstr>'стр.1_2 (32)'!Заголовки_для_печати</vt:lpstr>
      <vt:lpstr>'стр.1_2 (33)'!Заголовки_для_печати</vt:lpstr>
      <vt:lpstr>'стр.1_2 (34)'!Заголовки_для_печати</vt:lpstr>
      <vt:lpstr>'стр.1_2 (35)'!Заголовки_для_печати</vt:lpstr>
      <vt:lpstr>'стр.1_2 (36)'!Заголовки_для_печати</vt:lpstr>
      <vt:lpstr>'стр.1_2 (37)'!Заголовки_для_печати</vt:lpstr>
      <vt:lpstr>'стр.1_2 (38)'!Заголовки_для_печати</vt:lpstr>
      <vt:lpstr>'стр.1_2 (39)'!Заголовки_для_печати</vt:lpstr>
      <vt:lpstr>'стр.1_2 (4)'!Заголовки_для_печати</vt:lpstr>
      <vt:lpstr>'стр.1_2 (40)'!Заголовки_для_печати</vt:lpstr>
      <vt:lpstr>'стр.1_2 (41)'!Заголовки_для_печати</vt:lpstr>
      <vt:lpstr>'стр.1_2 (42)'!Заголовки_для_печати</vt:lpstr>
      <vt:lpstr>'стр.1_2 (5)'!Заголовки_для_печати</vt:lpstr>
      <vt:lpstr>'стр.1_2 (6)'!Заголовки_для_печати</vt:lpstr>
      <vt:lpstr>'стр.1_2 (7)'!Заголовки_для_печати</vt:lpstr>
      <vt:lpstr>'стр.1_2 (8)'!Заголовки_для_печати</vt:lpstr>
      <vt:lpstr>'стр.1_2 (9)'!Заголовки_для_печати</vt:lpstr>
      <vt:lpstr>стр.1_!Область_печати</vt:lpstr>
      <vt:lpstr>стр.1_2!Область_печати</vt:lpstr>
      <vt:lpstr>'стр.1_2 (10)'!Область_печати</vt:lpstr>
      <vt:lpstr>'стр.1_2 (11)'!Область_печати</vt:lpstr>
      <vt:lpstr>'стр.1_2 (12)'!Область_печати</vt:lpstr>
      <vt:lpstr>'стр.1_2 (13)'!Область_печати</vt:lpstr>
      <vt:lpstr>'стр.1_2 (14)'!Область_печати</vt:lpstr>
      <vt:lpstr>'стр.1_2 (15)'!Область_печати</vt:lpstr>
      <vt:lpstr>'стр.1_2 (16)'!Область_печати</vt:lpstr>
      <vt:lpstr>'стр.1_2 (17)'!Область_печати</vt:lpstr>
      <vt:lpstr>'стр.1_2 (18)'!Область_печати</vt:lpstr>
      <vt:lpstr>'стр.1_2 (19)'!Область_печати</vt:lpstr>
      <vt:lpstr>'стр.1_2 (2)'!Область_печати</vt:lpstr>
      <vt:lpstr>'стр.1_2 (20)'!Область_печати</vt:lpstr>
      <vt:lpstr>'стр.1_2 (21)'!Область_печати</vt:lpstr>
      <vt:lpstr>'стр.1_2 (22)'!Область_печати</vt:lpstr>
      <vt:lpstr>'стр.1_2 (23)'!Область_печати</vt:lpstr>
      <vt:lpstr>'стр.1_2 (24)'!Область_печати</vt:lpstr>
      <vt:lpstr>'стр.1_2 (25)'!Область_печати</vt:lpstr>
      <vt:lpstr>'стр.1_2 (26)'!Область_печати</vt:lpstr>
      <vt:lpstr>'стр.1_2 (27)'!Область_печати</vt:lpstr>
      <vt:lpstr>'стр.1_2 (28)'!Область_печати</vt:lpstr>
      <vt:lpstr>'стр.1_2 (29)'!Область_печати</vt:lpstr>
      <vt:lpstr>'стр.1_2 (3)'!Область_печати</vt:lpstr>
      <vt:lpstr>'стр.1_2 (30)'!Область_печати</vt:lpstr>
      <vt:lpstr>'стр.1_2 (31)'!Область_печати</vt:lpstr>
      <vt:lpstr>'стр.1_2 (32)'!Область_печати</vt:lpstr>
      <vt:lpstr>'стр.1_2 (33)'!Область_печати</vt:lpstr>
      <vt:lpstr>'стр.1_2 (34)'!Область_печати</vt:lpstr>
      <vt:lpstr>'стр.1_2 (35)'!Область_печати</vt:lpstr>
      <vt:lpstr>'стр.1_2 (36)'!Область_печати</vt:lpstr>
      <vt:lpstr>'стр.1_2 (37)'!Область_печати</vt:lpstr>
      <vt:lpstr>'стр.1_2 (38)'!Область_печати</vt:lpstr>
      <vt:lpstr>'стр.1_2 (39)'!Область_печати</vt:lpstr>
      <vt:lpstr>'стр.1_2 (4)'!Область_печати</vt:lpstr>
      <vt:lpstr>'стр.1_2 (40)'!Область_печати</vt:lpstr>
      <vt:lpstr>'стр.1_2 (41)'!Область_печати</vt:lpstr>
      <vt:lpstr>'стр.1_2 (42)'!Область_печати</vt:lpstr>
      <vt:lpstr>'стр.1_2 (5)'!Область_печати</vt:lpstr>
      <vt:lpstr>'стр.1_2 (6)'!Область_печати</vt:lpstr>
      <vt:lpstr>'стр.1_2 (7)'!Область_печати</vt:lpstr>
      <vt:lpstr>'стр.1_2 (8)'!Область_печати</vt:lpstr>
      <vt:lpstr>'стр.1_2 (9)'!Область_печати</vt:lpstr>
    </vt:vector>
  </TitlesOfParts>
  <Company>КонсультантПлюс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КонсультантПлюс</dc:creator>
  <cp:lastModifiedBy>Игнатьева Мирослава Раисовна</cp:lastModifiedBy>
  <cp:lastPrinted>2022-09-09T03:02:23Z</cp:lastPrinted>
  <dcterms:created xsi:type="dcterms:W3CDTF">2011-01-28T08:18:11Z</dcterms:created>
  <dcterms:modified xsi:type="dcterms:W3CDTF">2024-03-07T00:54:13Z</dcterms:modified>
</cp:coreProperties>
</file>